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_Betaflight\Filter Analizer\"/>
    </mc:Choice>
  </mc:AlternateContent>
  <bookViews>
    <workbookView xWindow="0" yWindow="0" windowWidth="10650" windowHeight="8820" tabRatio="702"/>
  </bookViews>
  <sheets>
    <sheet name="BF Filter Latency" sheetId="2" r:id="rId1"/>
    <sheet name="Attenuation vs. Latency" sheetId="10" r:id="rId2"/>
    <sheet name="&lt;spacer&gt;" sheetId="7" r:id="rId3"/>
    <sheet name="Gyro LPF1" sheetId="11" r:id="rId4"/>
    <sheet name="D-term LPF1" sheetId="12" r:id="rId5"/>
    <sheet name="Dyn Notch" sheetId="13" r:id="rId6"/>
    <sheet name="Qick Calc sheet" sheetId="4" r:id="rId7"/>
    <sheet name="Delay and Timing" sheetId="8" r:id="rId8"/>
    <sheet name="Filter Test" sheetId="9" r:id="rId9"/>
    <sheet name="FKF-Cutoff Calcs" sheetId="5" r:id="rId10"/>
  </sheets>
  <definedNames>
    <definedName name="Dterm_LPF1" localSheetId="5">'Dyn Notch'!$B$9:$H$29</definedName>
    <definedName name="Dterm_LPF1">'D-term LPF1'!$B$9:$H$29</definedName>
    <definedName name="Dyn_Notch">'Dyn Notch'!$B$9:$H$29</definedName>
    <definedName name="Gyro_LPF1">'Gyro LPF1'!$B$9:$H$29</definedName>
    <definedName name="solver_adj" localSheetId="9" hidden="1">'FKF-Cutoff Calcs'!$A$21</definedName>
    <definedName name="solver_cvg" localSheetId="9" hidden="1">0.0001</definedName>
    <definedName name="solver_drv" localSheetId="9" hidden="1">1</definedName>
    <definedName name="solver_eng" localSheetId="0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lhs1" localSheetId="9" hidden="1">'FKF-Cutoff Calcs'!$F$21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0" hidden="1">1</definedName>
    <definedName name="solver_neg" localSheetId="9" hidden="1">1</definedName>
    <definedName name="solver_nod" localSheetId="9" hidden="1">2147483647</definedName>
    <definedName name="solver_num" localSheetId="0" hidden="1">0</definedName>
    <definedName name="solver_num" localSheetId="9" hidden="1">1</definedName>
    <definedName name="solver_nwt" localSheetId="9" hidden="1">1</definedName>
    <definedName name="solver_opt" localSheetId="0" hidden="1">'BF Filter Latency'!$AN$31</definedName>
    <definedName name="solver_pre" localSheetId="9" hidden="1">0.000001</definedName>
    <definedName name="solver_rbv" localSheetId="9" hidden="1">1</definedName>
    <definedName name="solver_rel1" localSheetId="9" hidden="1">2</definedName>
    <definedName name="solver_rhs1" localSheetId="9" hidden="1">150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0" hidden="1">1</definedName>
    <definedName name="solver_typ" localSheetId="9" hidden="1">1</definedName>
    <definedName name="solver_val" localSheetId="0" hidden="1">0</definedName>
    <definedName name="solver_val" localSheetId="9" hidden="1">0</definedName>
    <definedName name="solver_ver" localSheetId="0" hidden="1">3</definedName>
    <definedName name="solver_ver" localSheetId="9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BM28" i="2"/>
  <c r="CD11" i="2" l="1"/>
  <c r="CD10" i="2"/>
  <c r="CD9" i="2"/>
  <c r="BC33" i="2" l="1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32" i="2"/>
  <c r="AT24" i="2" l="1"/>
  <c r="C3" i="13" l="1"/>
  <c r="C5" i="13" l="1"/>
  <c r="C4" i="13"/>
  <c r="C10" i="13"/>
  <c r="B10" i="13"/>
  <c r="F9" i="13"/>
  <c r="C9" i="13"/>
  <c r="F3" i="13"/>
  <c r="F5" i="13"/>
  <c r="F6" i="13" s="1"/>
  <c r="C5" i="12"/>
  <c r="C4" i="12"/>
  <c r="C3" i="12"/>
  <c r="F5" i="12" s="1"/>
  <c r="F6" i="12" s="1"/>
  <c r="BI30" i="2"/>
  <c r="BG30" i="2"/>
  <c r="C3" i="11"/>
  <c r="C5" i="11"/>
  <c r="C4" i="11"/>
  <c r="B10" i="12"/>
  <c r="B11" i="12" s="1"/>
  <c r="C9" i="12"/>
  <c r="F10" i="13" l="1"/>
  <c r="F4" i="13"/>
  <c r="D10" i="13" s="1"/>
  <c r="G10" i="13"/>
  <c r="H10" i="13" s="1"/>
  <c r="B11" i="13"/>
  <c r="E10" i="13"/>
  <c r="G9" i="13"/>
  <c r="H9" i="13" s="1"/>
  <c r="E9" i="13"/>
  <c r="F4" i="12"/>
  <c r="D9" i="12" s="1"/>
  <c r="F3" i="12"/>
  <c r="E9" i="12"/>
  <c r="H9" i="12"/>
  <c r="E11" i="12"/>
  <c r="B12" i="12"/>
  <c r="C11" i="12"/>
  <c r="H11" i="12"/>
  <c r="F9" i="12"/>
  <c r="C10" i="12"/>
  <c r="G9" i="12"/>
  <c r="H10" i="12"/>
  <c r="E10" i="12"/>
  <c r="F3" i="11"/>
  <c r="F4" i="11"/>
  <c r="D9" i="11" s="1"/>
  <c r="F5" i="11"/>
  <c r="C9" i="11"/>
  <c r="E9" i="11"/>
  <c r="F9" i="11"/>
  <c r="H9" i="11"/>
  <c r="B10" i="11"/>
  <c r="H10" i="11" s="1"/>
  <c r="D9" i="13" l="1"/>
  <c r="B12" i="13"/>
  <c r="E11" i="13"/>
  <c r="C11" i="13"/>
  <c r="F11" i="12"/>
  <c r="D11" i="12"/>
  <c r="G11" i="12"/>
  <c r="D10" i="12"/>
  <c r="G10" i="12"/>
  <c r="F10" i="12"/>
  <c r="C12" i="12"/>
  <c r="H12" i="12"/>
  <c r="B13" i="12"/>
  <c r="E12" i="12"/>
  <c r="C10" i="11"/>
  <c r="F6" i="11"/>
  <c r="G9" i="11" s="1"/>
  <c r="B11" i="11"/>
  <c r="E10" i="11"/>
  <c r="F11" i="13" l="1"/>
  <c r="G11" i="13"/>
  <c r="H11" i="13" s="1"/>
  <c r="D11" i="13"/>
  <c r="C12" i="13"/>
  <c r="E12" i="13"/>
  <c r="B13" i="13"/>
  <c r="G12" i="12"/>
  <c r="F12" i="12"/>
  <c r="D12" i="12"/>
  <c r="C13" i="12"/>
  <c r="B14" i="12"/>
  <c r="E13" i="12"/>
  <c r="E11" i="11"/>
  <c r="B12" i="11"/>
  <c r="C11" i="11"/>
  <c r="D10" i="11"/>
  <c r="F10" i="11"/>
  <c r="G10" i="11"/>
  <c r="CD5" i="2"/>
  <c r="G12" i="13" l="1"/>
  <c r="H12" i="13" s="1"/>
  <c r="F12" i="13"/>
  <c r="D12" i="13"/>
  <c r="C13" i="13"/>
  <c r="B14" i="13"/>
  <c r="E13" i="13"/>
  <c r="B15" i="12"/>
  <c r="E14" i="12"/>
  <c r="C14" i="12"/>
  <c r="D13" i="12"/>
  <c r="G13" i="12"/>
  <c r="H13" i="12" s="1"/>
  <c r="F13" i="12"/>
  <c r="C12" i="11"/>
  <c r="E12" i="11"/>
  <c r="B13" i="11"/>
  <c r="F11" i="11"/>
  <c r="G11" i="11"/>
  <c r="H11" i="11" s="1"/>
  <c r="D11" i="11"/>
  <c r="D3" i="4"/>
  <c r="B15" i="13" l="1"/>
  <c r="E14" i="13"/>
  <c r="C14" i="13"/>
  <c r="G13" i="13"/>
  <c r="H13" i="13" s="1"/>
  <c r="F13" i="13"/>
  <c r="D13" i="13"/>
  <c r="D14" i="12"/>
  <c r="G14" i="12"/>
  <c r="H14" i="12" s="1"/>
  <c r="F14" i="12"/>
  <c r="B16" i="12"/>
  <c r="E15" i="12"/>
  <c r="C15" i="12"/>
  <c r="C13" i="11"/>
  <c r="E13" i="11"/>
  <c r="B14" i="11"/>
  <c r="F12" i="11"/>
  <c r="G12" i="11"/>
  <c r="H12" i="11" s="1"/>
  <c r="D12" i="11"/>
  <c r="G14" i="13" l="1"/>
  <c r="H14" i="13" s="1"/>
  <c r="F14" i="13"/>
  <c r="D14" i="13"/>
  <c r="B16" i="13"/>
  <c r="E15" i="13"/>
  <c r="C15" i="13"/>
  <c r="F15" i="12"/>
  <c r="D15" i="12"/>
  <c r="G15" i="12"/>
  <c r="H15" i="12" s="1"/>
  <c r="C16" i="12"/>
  <c r="B17" i="12"/>
  <c r="E16" i="12"/>
  <c r="B15" i="11"/>
  <c r="C14" i="11"/>
  <c r="E14" i="11"/>
  <c r="G13" i="11"/>
  <c r="H13" i="11" s="1"/>
  <c r="F13" i="11"/>
  <c r="D13" i="11"/>
  <c r="R30" i="2"/>
  <c r="T30" i="2"/>
  <c r="C16" i="13" l="1"/>
  <c r="B17" i="13"/>
  <c r="E16" i="13"/>
  <c r="F15" i="13"/>
  <c r="G15" i="13"/>
  <c r="H15" i="13" s="1"/>
  <c r="D15" i="13"/>
  <c r="G16" i="12"/>
  <c r="H16" i="12" s="1"/>
  <c r="F16" i="12"/>
  <c r="D16" i="12"/>
  <c r="C17" i="12"/>
  <c r="B18" i="12"/>
  <c r="E17" i="12"/>
  <c r="D14" i="11"/>
  <c r="F14" i="11"/>
  <c r="G14" i="11"/>
  <c r="H14" i="11" s="1"/>
  <c r="E15" i="11"/>
  <c r="B16" i="11"/>
  <c r="C15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26" i="10"/>
  <c r="A27" i="10"/>
  <c r="A28" i="10"/>
  <c r="A29" i="10"/>
  <c r="A30" i="10"/>
  <c r="A31" i="10"/>
  <c r="A32" i="10"/>
  <c r="A2" i="10"/>
  <c r="C17" i="13" l="1"/>
  <c r="E17" i="13"/>
  <c r="B18" i="13"/>
  <c r="G16" i="13"/>
  <c r="H16" i="13" s="1"/>
  <c r="F16" i="13"/>
  <c r="D16" i="13"/>
  <c r="B19" i="12"/>
  <c r="E18" i="12"/>
  <c r="C18" i="12"/>
  <c r="D17" i="12"/>
  <c r="G17" i="12"/>
  <c r="H17" i="12" s="1"/>
  <c r="F17" i="12"/>
  <c r="G15" i="11"/>
  <c r="H15" i="11" s="1"/>
  <c r="D15" i="11"/>
  <c r="F15" i="11"/>
  <c r="C16" i="11"/>
  <c r="E16" i="11"/>
  <c r="B17" i="11"/>
  <c r="BV62" i="2"/>
  <c r="BU62" i="2"/>
  <c r="BV61" i="2"/>
  <c r="BU61" i="2"/>
  <c r="BV60" i="2"/>
  <c r="BU60" i="2"/>
  <c r="BV59" i="2"/>
  <c r="BU59" i="2"/>
  <c r="BV58" i="2"/>
  <c r="BU58" i="2"/>
  <c r="BV57" i="2"/>
  <c r="BU57" i="2"/>
  <c r="BV56" i="2"/>
  <c r="BU56" i="2"/>
  <c r="BV48" i="2"/>
  <c r="BU48" i="2"/>
  <c r="BV47" i="2"/>
  <c r="BU47" i="2"/>
  <c r="BV46" i="2"/>
  <c r="BU46" i="2"/>
  <c r="BV45" i="2"/>
  <c r="BU45" i="2"/>
  <c r="BV44" i="2"/>
  <c r="BU44" i="2"/>
  <c r="BV43" i="2"/>
  <c r="BU43" i="2"/>
  <c r="BV42" i="2"/>
  <c r="BU42" i="2"/>
  <c r="BV41" i="2"/>
  <c r="BU41" i="2"/>
  <c r="BV40" i="2"/>
  <c r="BU40" i="2"/>
  <c r="BV39" i="2"/>
  <c r="BU39" i="2"/>
  <c r="BV38" i="2"/>
  <c r="BU38" i="2"/>
  <c r="BV37" i="2"/>
  <c r="BU37" i="2"/>
  <c r="BV36" i="2"/>
  <c r="BU36" i="2"/>
  <c r="BV35" i="2"/>
  <c r="BU35" i="2"/>
  <c r="BV34" i="2"/>
  <c r="BU34" i="2"/>
  <c r="BV33" i="2"/>
  <c r="BU33" i="2"/>
  <c r="BV32" i="2"/>
  <c r="BU32" i="2"/>
  <c r="BQ30" i="2"/>
  <c r="BW32" i="2" l="1"/>
  <c r="BW48" i="2"/>
  <c r="BW57" i="2"/>
  <c r="BW59" i="2"/>
  <c r="BW61" i="2"/>
  <c r="BW42" i="2"/>
  <c r="BW44" i="2"/>
  <c r="BW34" i="2"/>
  <c r="BW62" i="2"/>
  <c r="BW33" i="2"/>
  <c r="BW35" i="2"/>
  <c r="BW37" i="2"/>
  <c r="BW39" i="2"/>
  <c r="BW41" i="2"/>
  <c r="BW43" i="2"/>
  <c r="BW45" i="2"/>
  <c r="BW47" i="2"/>
  <c r="BW56" i="2"/>
  <c r="BW58" i="2"/>
  <c r="BW60" i="2"/>
  <c r="G17" i="13"/>
  <c r="H17" i="13" s="1"/>
  <c r="F17" i="13"/>
  <c r="D17" i="13"/>
  <c r="B19" i="13"/>
  <c r="E18" i="13"/>
  <c r="C18" i="13"/>
  <c r="D18" i="12"/>
  <c r="G18" i="12"/>
  <c r="H18" i="12" s="1"/>
  <c r="F18" i="12"/>
  <c r="B20" i="12"/>
  <c r="E19" i="12"/>
  <c r="C19" i="12"/>
  <c r="C17" i="11"/>
  <c r="B18" i="11"/>
  <c r="E17" i="11"/>
  <c r="F16" i="11"/>
  <c r="D16" i="11"/>
  <c r="G16" i="11"/>
  <c r="H16" i="11" s="1"/>
  <c r="BW36" i="2"/>
  <c r="BW38" i="2"/>
  <c r="BW40" i="2"/>
  <c r="BW46" i="2"/>
  <c r="W62" i="2"/>
  <c r="V62" i="2"/>
  <c r="X62" i="2" s="1"/>
  <c r="W61" i="2"/>
  <c r="V61" i="2"/>
  <c r="W60" i="2"/>
  <c r="V60" i="2"/>
  <c r="X60" i="2" s="1"/>
  <c r="W59" i="2"/>
  <c r="V59" i="2"/>
  <c r="W58" i="2"/>
  <c r="V58" i="2"/>
  <c r="X58" i="2" s="1"/>
  <c r="W57" i="2"/>
  <c r="V57" i="2"/>
  <c r="W56" i="2"/>
  <c r="V56" i="2"/>
  <c r="X56" i="2" s="1"/>
  <c r="W48" i="2"/>
  <c r="V48" i="2"/>
  <c r="W47" i="2"/>
  <c r="V47" i="2"/>
  <c r="X47" i="2" s="1"/>
  <c r="W46" i="2"/>
  <c r="V46" i="2"/>
  <c r="W45" i="2"/>
  <c r="V45" i="2"/>
  <c r="X45" i="2" s="1"/>
  <c r="W44" i="2"/>
  <c r="V44" i="2"/>
  <c r="W43" i="2"/>
  <c r="V43" i="2"/>
  <c r="X43" i="2" s="1"/>
  <c r="W42" i="2"/>
  <c r="V42" i="2"/>
  <c r="W41" i="2"/>
  <c r="V41" i="2"/>
  <c r="X41" i="2" s="1"/>
  <c r="W40" i="2"/>
  <c r="V40" i="2"/>
  <c r="W39" i="2"/>
  <c r="V39" i="2"/>
  <c r="X39" i="2" s="1"/>
  <c r="W38" i="2"/>
  <c r="V38" i="2"/>
  <c r="W37" i="2"/>
  <c r="V37" i="2"/>
  <c r="X37" i="2" s="1"/>
  <c r="W36" i="2"/>
  <c r="V36" i="2"/>
  <c r="W35" i="2"/>
  <c r="V35" i="2"/>
  <c r="X35" i="2" s="1"/>
  <c r="W34" i="2"/>
  <c r="V34" i="2"/>
  <c r="W33" i="2"/>
  <c r="V33" i="2"/>
  <c r="X33" i="2" s="1"/>
  <c r="W32" i="2"/>
  <c r="V32" i="2"/>
  <c r="BI32" i="2"/>
  <c r="BH32" i="2" s="1"/>
  <c r="BQ32" i="2"/>
  <c r="BS32" i="2"/>
  <c r="BR32" i="2" s="1"/>
  <c r="BT32" i="2"/>
  <c r="BI33" i="2"/>
  <c r="BH33" i="2" s="1"/>
  <c r="BQ33" i="2"/>
  <c r="BS33" i="2"/>
  <c r="BR33" i="2" s="1"/>
  <c r="BT33" i="2"/>
  <c r="G2" i="4"/>
  <c r="H30" i="2"/>
  <c r="X32" i="2" l="1"/>
  <c r="X34" i="2"/>
  <c r="X36" i="2"/>
  <c r="X38" i="2"/>
  <c r="X40" i="2"/>
  <c r="X42" i="2"/>
  <c r="X44" i="2"/>
  <c r="X46" i="2"/>
  <c r="X48" i="2"/>
  <c r="X57" i="2"/>
  <c r="X59" i="2"/>
  <c r="X61" i="2"/>
  <c r="B20" i="13"/>
  <c r="E19" i="13"/>
  <c r="C19" i="13"/>
  <c r="F18" i="13"/>
  <c r="G18" i="13"/>
  <c r="H18" i="13" s="1"/>
  <c r="D18" i="13"/>
  <c r="C20" i="12"/>
  <c r="B21" i="12"/>
  <c r="E20" i="12"/>
  <c r="F19" i="12"/>
  <c r="D19" i="12"/>
  <c r="G19" i="12"/>
  <c r="H19" i="12" s="1"/>
  <c r="E18" i="11"/>
  <c r="C18" i="11"/>
  <c r="B19" i="11"/>
  <c r="G17" i="11"/>
  <c r="H17" i="11" s="1"/>
  <c r="D17" i="11"/>
  <c r="F17" i="11"/>
  <c r="BP32" i="2"/>
  <c r="BX32" i="2" s="1"/>
  <c r="BP33" i="2"/>
  <c r="BX33" i="2" s="1"/>
  <c r="I8" i="9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7" i="9"/>
  <c r="I1" i="9"/>
  <c r="H2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806" i="9" s="1"/>
  <c r="H807" i="9" s="1"/>
  <c r="H808" i="9" s="1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38" i="9" s="1"/>
  <c r="H839" i="9" s="1"/>
  <c r="H840" i="9" s="1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866" i="9" s="1"/>
  <c r="H867" i="9" s="1"/>
  <c r="H868" i="9" s="1"/>
  <c r="H869" i="9" s="1"/>
  <c r="H870" i="9" s="1"/>
  <c r="H871" i="9" s="1"/>
  <c r="H872" i="9" s="1"/>
  <c r="H873" i="9" s="1"/>
  <c r="H874" i="9" s="1"/>
  <c r="H875" i="9" s="1"/>
  <c r="H876" i="9" s="1"/>
  <c r="H877" i="9" s="1"/>
  <c r="H878" i="9" s="1"/>
  <c r="H879" i="9" s="1"/>
  <c r="H880" i="9" s="1"/>
  <c r="H881" i="9" s="1"/>
  <c r="H882" i="9" s="1"/>
  <c r="H883" i="9" s="1"/>
  <c r="H884" i="9" s="1"/>
  <c r="H885" i="9" s="1"/>
  <c r="H886" i="9" s="1"/>
  <c r="H887" i="9" s="1"/>
  <c r="H888" i="9" s="1"/>
  <c r="H889" i="9" s="1"/>
  <c r="H890" i="9" s="1"/>
  <c r="H891" i="9" s="1"/>
  <c r="H892" i="9" s="1"/>
  <c r="H893" i="9" s="1"/>
  <c r="H894" i="9" s="1"/>
  <c r="H895" i="9" s="1"/>
  <c r="H896" i="9" s="1"/>
  <c r="H897" i="9" s="1"/>
  <c r="H898" i="9" s="1"/>
  <c r="H899" i="9" s="1"/>
  <c r="H900" i="9" s="1"/>
  <c r="H901" i="9" s="1"/>
  <c r="H902" i="9" s="1"/>
  <c r="H903" i="9" s="1"/>
  <c r="H904" i="9" s="1"/>
  <c r="H905" i="9" s="1"/>
  <c r="H906" i="9" s="1"/>
  <c r="H907" i="9" s="1"/>
  <c r="H908" i="9" s="1"/>
  <c r="H909" i="9" s="1"/>
  <c r="H910" i="9" s="1"/>
  <c r="H911" i="9" s="1"/>
  <c r="H912" i="9" s="1"/>
  <c r="H913" i="9" s="1"/>
  <c r="H914" i="9" s="1"/>
  <c r="H915" i="9" s="1"/>
  <c r="H916" i="9" s="1"/>
  <c r="H917" i="9" s="1"/>
  <c r="H918" i="9" s="1"/>
  <c r="H919" i="9" s="1"/>
  <c r="H920" i="9" s="1"/>
  <c r="H921" i="9" s="1"/>
  <c r="H922" i="9" s="1"/>
  <c r="H923" i="9" s="1"/>
  <c r="H924" i="9" s="1"/>
  <c r="H925" i="9" s="1"/>
  <c r="H926" i="9" s="1"/>
  <c r="H927" i="9" s="1"/>
  <c r="H928" i="9" s="1"/>
  <c r="H929" i="9" s="1"/>
  <c r="H930" i="9" s="1"/>
  <c r="H931" i="9" s="1"/>
  <c r="H932" i="9" s="1"/>
  <c r="H933" i="9" s="1"/>
  <c r="H934" i="9" s="1"/>
  <c r="H935" i="9" s="1"/>
  <c r="H936" i="9" s="1"/>
  <c r="H937" i="9" s="1"/>
  <c r="H938" i="9" s="1"/>
  <c r="H939" i="9" s="1"/>
  <c r="H940" i="9" s="1"/>
  <c r="H941" i="9" s="1"/>
  <c r="H942" i="9" s="1"/>
  <c r="H943" i="9" s="1"/>
  <c r="H944" i="9" s="1"/>
  <c r="H945" i="9" s="1"/>
  <c r="H946" i="9" s="1"/>
  <c r="H947" i="9" s="1"/>
  <c r="H948" i="9" s="1"/>
  <c r="H949" i="9" s="1"/>
  <c r="H950" i="9" s="1"/>
  <c r="H951" i="9" s="1"/>
  <c r="H952" i="9" s="1"/>
  <c r="H953" i="9" s="1"/>
  <c r="H954" i="9" s="1"/>
  <c r="H955" i="9" s="1"/>
  <c r="H956" i="9" s="1"/>
  <c r="H957" i="9" s="1"/>
  <c r="H958" i="9" s="1"/>
  <c r="H959" i="9" s="1"/>
  <c r="H960" i="9" s="1"/>
  <c r="H961" i="9" s="1"/>
  <c r="H962" i="9" s="1"/>
  <c r="H963" i="9" s="1"/>
  <c r="H964" i="9" s="1"/>
  <c r="H965" i="9" s="1"/>
  <c r="H966" i="9" s="1"/>
  <c r="H967" i="9" s="1"/>
  <c r="H968" i="9" s="1"/>
  <c r="H969" i="9" s="1"/>
  <c r="H970" i="9" s="1"/>
  <c r="H971" i="9" s="1"/>
  <c r="H972" i="9" s="1"/>
  <c r="H973" i="9" s="1"/>
  <c r="H974" i="9" s="1"/>
  <c r="H975" i="9" s="1"/>
  <c r="H976" i="9" s="1"/>
  <c r="H977" i="9" s="1"/>
  <c r="H978" i="9" s="1"/>
  <c r="H979" i="9" s="1"/>
  <c r="H980" i="9" s="1"/>
  <c r="H981" i="9" s="1"/>
  <c r="H982" i="9" s="1"/>
  <c r="H983" i="9" s="1"/>
  <c r="H984" i="9" s="1"/>
  <c r="H985" i="9" s="1"/>
  <c r="H986" i="9" s="1"/>
  <c r="H987" i="9" s="1"/>
  <c r="H988" i="9" s="1"/>
  <c r="H989" i="9" s="1"/>
  <c r="H990" i="9" s="1"/>
  <c r="H991" i="9" s="1"/>
  <c r="H992" i="9" s="1"/>
  <c r="H993" i="9" s="1"/>
  <c r="H994" i="9" s="1"/>
  <c r="H995" i="9" s="1"/>
  <c r="H996" i="9" s="1"/>
  <c r="H997" i="9" s="1"/>
  <c r="H998" i="9" s="1"/>
  <c r="H999" i="9" s="1"/>
  <c r="H1000" i="9" s="1"/>
  <c r="H1001" i="9" s="1"/>
  <c r="H1002" i="9" s="1"/>
  <c r="H1003" i="9" s="1"/>
  <c r="H1004" i="9" s="1"/>
  <c r="H1005" i="9" s="1"/>
  <c r="H1006" i="9" s="1"/>
  <c r="H1007" i="9" s="1"/>
  <c r="H1008" i="9" s="1"/>
  <c r="H1009" i="9" s="1"/>
  <c r="H1010" i="9" s="1"/>
  <c r="H1011" i="9" s="1"/>
  <c r="H1012" i="9" s="1"/>
  <c r="H1013" i="9" s="1"/>
  <c r="H1014" i="9" s="1"/>
  <c r="H1015" i="9" s="1"/>
  <c r="H1016" i="9" s="1"/>
  <c r="H1017" i="9" s="1"/>
  <c r="H1018" i="9" s="1"/>
  <c r="H1019" i="9" s="1"/>
  <c r="H1020" i="9" s="1"/>
  <c r="H1021" i="9" s="1"/>
  <c r="H1022" i="9" s="1"/>
  <c r="H1023" i="9" s="1"/>
  <c r="H1024" i="9" s="1"/>
  <c r="H1025" i="9" s="1"/>
  <c r="H1026" i="9" s="1"/>
  <c r="H1027" i="9" s="1"/>
  <c r="H1028" i="9" s="1"/>
  <c r="H1029" i="9" s="1"/>
  <c r="H1030" i="9" s="1"/>
  <c r="H1031" i="9" s="1"/>
  <c r="H1032" i="9" s="1"/>
  <c r="H1033" i="9" s="1"/>
  <c r="H1034" i="9" s="1"/>
  <c r="H1035" i="9" s="1"/>
  <c r="H1036" i="9" s="1"/>
  <c r="H1037" i="9" s="1"/>
  <c r="H1038" i="9" s="1"/>
  <c r="H1039" i="9" s="1"/>
  <c r="H1040" i="9" s="1"/>
  <c r="H1041" i="9" s="1"/>
  <c r="H1042" i="9" s="1"/>
  <c r="H1043" i="9" s="1"/>
  <c r="H1044" i="9" s="1"/>
  <c r="H1045" i="9" s="1"/>
  <c r="H1046" i="9" s="1"/>
  <c r="H1047" i="9" s="1"/>
  <c r="H1048" i="9" s="1"/>
  <c r="H1049" i="9" s="1"/>
  <c r="H1050" i="9" s="1"/>
  <c r="H1051" i="9" s="1"/>
  <c r="H1052" i="9" s="1"/>
  <c r="H1053" i="9" s="1"/>
  <c r="H1054" i="9" s="1"/>
  <c r="H1055" i="9" s="1"/>
  <c r="H1056" i="9" s="1"/>
  <c r="H1057" i="9" s="1"/>
  <c r="H1058" i="9" s="1"/>
  <c r="H1059" i="9" s="1"/>
  <c r="H1060" i="9" s="1"/>
  <c r="H1061" i="9" s="1"/>
  <c r="H1062" i="9" s="1"/>
  <c r="H1063" i="9" s="1"/>
  <c r="H1064" i="9" s="1"/>
  <c r="H1065" i="9" s="1"/>
  <c r="H1066" i="9" s="1"/>
  <c r="H1067" i="9" s="1"/>
  <c r="H1068" i="9" s="1"/>
  <c r="H1069" i="9" s="1"/>
  <c r="H1070" i="9" s="1"/>
  <c r="H1071" i="9" s="1"/>
  <c r="H1072" i="9" s="1"/>
  <c r="H1073" i="9" s="1"/>
  <c r="H1074" i="9" s="1"/>
  <c r="H1075" i="9" s="1"/>
  <c r="H1076" i="9" s="1"/>
  <c r="H1077" i="9" s="1"/>
  <c r="H1078" i="9" s="1"/>
  <c r="H1079" i="9" s="1"/>
  <c r="H1080" i="9" s="1"/>
  <c r="H1081" i="9" s="1"/>
  <c r="H1082" i="9" s="1"/>
  <c r="H1083" i="9" s="1"/>
  <c r="H1084" i="9" s="1"/>
  <c r="H1085" i="9" s="1"/>
  <c r="H1086" i="9" s="1"/>
  <c r="H1087" i="9" s="1"/>
  <c r="H1088" i="9" s="1"/>
  <c r="H1089" i="9" s="1"/>
  <c r="H1090" i="9" s="1"/>
  <c r="H1091" i="9" s="1"/>
  <c r="H1092" i="9" s="1"/>
  <c r="H1093" i="9" s="1"/>
  <c r="H1094" i="9" s="1"/>
  <c r="H1095" i="9" s="1"/>
  <c r="H1096" i="9" s="1"/>
  <c r="H1097" i="9" s="1"/>
  <c r="H1098" i="9" s="1"/>
  <c r="H1099" i="9" s="1"/>
  <c r="H1100" i="9" s="1"/>
  <c r="H1101" i="9" s="1"/>
  <c r="H1102" i="9" s="1"/>
  <c r="H1103" i="9" s="1"/>
  <c r="H1104" i="9" s="1"/>
  <c r="H1105" i="9" s="1"/>
  <c r="H1106" i="9" s="1"/>
  <c r="H1107" i="9" s="1"/>
  <c r="H1108" i="9" s="1"/>
  <c r="H1109" i="9" s="1"/>
  <c r="H1110" i="9" s="1"/>
  <c r="H1111" i="9" s="1"/>
  <c r="H1112" i="9" s="1"/>
  <c r="H1113" i="9" s="1"/>
  <c r="H1114" i="9" s="1"/>
  <c r="H1115" i="9" s="1"/>
  <c r="H1116" i="9" s="1"/>
  <c r="H1117" i="9" s="1"/>
  <c r="H1118" i="9" s="1"/>
  <c r="H1119" i="9" s="1"/>
  <c r="H1120" i="9" s="1"/>
  <c r="H1121" i="9" s="1"/>
  <c r="H1122" i="9" s="1"/>
  <c r="H1123" i="9" s="1"/>
  <c r="H1124" i="9" s="1"/>
  <c r="H1125" i="9" s="1"/>
  <c r="H1126" i="9" s="1"/>
  <c r="H1127" i="9" s="1"/>
  <c r="H1128" i="9" s="1"/>
  <c r="H1129" i="9" s="1"/>
  <c r="H1130" i="9" s="1"/>
  <c r="H1131" i="9" s="1"/>
  <c r="H1132" i="9" s="1"/>
  <c r="H1133" i="9" s="1"/>
  <c r="H1134" i="9" s="1"/>
  <c r="H1135" i="9" s="1"/>
  <c r="H1136" i="9" s="1"/>
  <c r="H1137" i="9" s="1"/>
  <c r="H1138" i="9" s="1"/>
  <c r="H1139" i="9" s="1"/>
  <c r="H1140" i="9" s="1"/>
  <c r="H1141" i="9" s="1"/>
  <c r="H1142" i="9" s="1"/>
  <c r="H1143" i="9" s="1"/>
  <c r="H1144" i="9" s="1"/>
  <c r="H1145" i="9" s="1"/>
  <c r="H1146" i="9" s="1"/>
  <c r="H1147" i="9" s="1"/>
  <c r="H1148" i="9" s="1"/>
  <c r="H1149" i="9" s="1"/>
  <c r="H1150" i="9" s="1"/>
  <c r="H1151" i="9" s="1"/>
  <c r="H1152" i="9" s="1"/>
  <c r="H1153" i="9" s="1"/>
  <c r="H1154" i="9" s="1"/>
  <c r="H1155" i="9" s="1"/>
  <c r="H1156" i="9" s="1"/>
  <c r="H1157" i="9" s="1"/>
  <c r="H1158" i="9" s="1"/>
  <c r="H1159" i="9" s="1"/>
  <c r="H1160" i="9" s="1"/>
  <c r="H1161" i="9" s="1"/>
  <c r="H1162" i="9" s="1"/>
  <c r="H1163" i="9" s="1"/>
  <c r="H1164" i="9" s="1"/>
  <c r="H1165" i="9" s="1"/>
  <c r="H1166" i="9" s="1"/>
  <c r="H1167" i="9" s="1"/>
  <c r="H1168" i="9" s="1"/>
  <c r="H1169" i="9" s="1"/>
  <c r="H1170" i="9" s="1"/>
  <c r="H1171" i="9" s="1"/>
  <c r="H1172" i="9" s="1"/>
  <c r="H1173" i="9" s="1"/>
  <c r="H1174" i="9" s="1"/>
  <c r="H1175" i="9" s="1"/>
  <c r="H1176" i="9" s="1"/>
  <c r="H1177" i="9" s="1"/>
  <c r="H1178" i="9" s="1"/>
  <c r="H1179" i="9" s="1"/>
  <c r="H1180" i="9" s="1"/>
  <c r="H1181" i="9" s="1"/>
  <c r="H1182" i="9" s="1"/>
  <c r="H1183" i="9" s="1"/>
  <c r="H1184" i="9" s="1"/>
  <c r="H1185" i="9" s="1"/>
  <c r="H1186" i="9" s="1"/>
  <c r="H1187" i="9" s="1"/>
  <c r="H1188" i="9" s="1"/>
  <c r="H1189" i="9" s="1"/>
  <c r="H1190" i="9" s="1"/>
  <c r="H1191" i="9" s="1"/>
  <c r="H1192" i="9" s="1"/>
  <c r="H1193" i="9" s="1"/>
  <c r="H1194" i="9" s="1"/>
  <c r="H1195" i="9" s="1"/>
  <c r="H1196" i="9" s="1"/>
  <c r="H1197" i="9" s="1"/>
  <c r="H1198" i="9" s="1"/>
  <c r="H1199" i="9" s="1"/>
  <c r="H1200" i="9" s="1"/>
  <c r="H1201" i="9" s="1"/>
  <c r="H1202" i="9" s="1"/>
  <c r="H1203" i="9" s="1"/>
  <c r="H1204" i="9" s="1"/>
  <c r="H1205" i="9" s="1"/>
  <c r="H1206" i="9" s="1"/>
  <c r="H1207" i="9" s="1"/>
  <c r="H1208" i="9" s="1"/>
  <c r="H1209" i="9" s="1"/>
  <c r="H1210" i="9" s="1"/>
  <c r="H1211" i="9" s="1"/>
  <c r="H1212" i="9" s="1"/>
  <c r="H1213" i="9" s="1"/>
  <c r="H1214" i="9" s="1"/>
  <c r="H1215" i="9" s="1"/>
  <c r="H1216" i="9" s="1"/>
  <c r="H1217" i="9" s="1"/>
  <c r="H1218" i="9" s="1"/>
  <c r="H1219" i="9" s="1"/>
  <c r="H1220" i="9" s="1"/>
  <c r="H1221" i="9" s="1"/>
  <c r="H1222" i="9" s="1"/>
  <c r="H1223" i="9" s="1"/>
  <c r="H1224" i="9" s="1"/>
  <c r="H1225" i="9" s="1"/>
  <c r="H1226" i="9" s="1"/>
  <c r="H1227" i="9" s="1"/>
  <c r="H1228" i="9" s="1"/>
  <c r="H1229" i="9" s="1"/>
  <c r="H1230" i="9" s="1"/>
  <c r="H1231" i="9" s="1"/>
  <c r="H1232" i="9" s="1"/>
  <c r="H1233" i="9" s="1"/>
  <c r="H1234" i="9" s="1"/>
  <c r="H1235" i="9" s="1"/>
  <c r="H1236" i="9" s="1"/>
  <c r="H1237" i="9" s="1"/>
  <c r="H1238" i="9" s="1"/>
  <c r="H1239" i="9" s="1"/>
  <c r="H1240" i="9" s="1"/>
  <c r="H1241" i="9" s="1"/>
  <c r="H1242" i="9" s="1"/>
  <c r="H1243" i="9" s="1"/>
  <c r="H1244" i="9" s="1"/>
  <c r="H1245" i="9" s="1"/>
  <c r="H1246" i="9" s="1"/>
  <c r="H1247" i="9" s="1"/>
  <c r="H1248" i="9" s="1"/>
  <c r="H1249" i="9" s="1"/>
  <c r="H1250" i="9" s="1"/>
  <c r="H1251" i="9" s="1"/>
  <c r="H1252" i="9" s="1"/>
  <c r="H1253" i="9" s="1"/>
  <c r="H1254" i="9" s="1"/>
  <c r="H1255" i="9" s="1"/>
  <c r="H1256" i="9" s="1"/>
  <c r="H1257" i="9" s="1"/>
  <c r="H1258" i="9" s="1"/>
  <c r="H1259" i="9" s="1"/>
  <c r="H1260" i="9" s="1"/>
  <c r="H1261" i="9" s="1"/>
  <c r="H1262" i="9" s="1"/>
  <c r="H1263" i="9" s="1"/>
  <c r="H1264" i="9" s="1"/>
  <c r="H1265" i="9" s="1"/>
  <c r="H1266" i="9" s="1"/>
  <c r="H1267" i="9" s="1"/>
  <c r="H1268" i="9" s="1"/>
  <c r="H1269" i="9" s="1"/>
  <c r="H1270" i="9" s="1"/>
  <c r="H1271" i="9" s="1"/>
  <c r="H1272" i="9" s="1"/>
  <c r="H1273" i="9" s="1"/>
  <c r="H1274" i="9" s="1"/>
  <c r="H1275" i="9" s="1"/>
  <c r="H1276" i="9" s="1"/>
  <c r="H1277" i="9" s="1"/>
  <c r="H1278" i="9" s="1"/>
  <c r="H1279" i="9" s="1"/>
  <c r="H1280" i="9" s="1"/>
  <c r="H1281" i="9" s="1"/>
  <c r="H1282" i="9" s="1"/>
  <c r="H1283" i="9" s="1"/>
  <c r="H1284" i="9" s="1"/>
  <c r="H1285" i="9" s="1"/>
  <c r="H1286" i="9" s="1"/>
  <c r="H1287" i="9" s="1"/>
  <c r="H1288" i="9" s="1"/>
  <c r="H1289" i="9" s="1"/>
  <c r="H1290" i="9" s="1"/>
  <c r="H1291" i="9" s="1"/>
  <c r="H1292" i="9" s="1"/>
  <c r="H1293" i="9" s="1"/>
  <c r="H1294" i="9" s="1"/>
  <c r="H1295" i="9" s="1"/>
  <c r="H1296" i="9" s="1"/>
  <c r="H1297" i="9" s="1"/>
  <c r="H1298" i="9" s="1"/>
  <c r="H1299" i="9" s="1"/>
  <c r="H1300" i="9" s="1"/>
  <c r="H1301" i="9" s="1"/>
  <c r="H1302" i="9" s="1"/>
  <c r="H1303" i="9" s="1"/>
  <c r="H1304" i="9" s="1"/>
  <c r="H1305" i="9" s="1"/>
  <c r="H1306" i="9" s="1"/>
  <c r="H1307" i="9" s="1"/>
  <c r="H1308" i="9" s="1"/>
  <c r="H1309" i="9" s="1"/>
  <c r="H1310" i="9" s="1"/>
  <c r="H1311" i="9" s="1"/>
  <c r="H1312" i="9" s="1"/>
  <c r="H1313" i="9" s="1"/>
  <c r="H1314" i="9" s="1"/>
  <c r="H1315" i="9" s="1"/>
  <c r="H1316" i="9" s="1"/>
  <c r="H1317" i="9" s="1"/>
  <c r="H1318" i="9" s="1"/>
  <c r="H1319" i="9" s="1"/>
  <c r="H1320" i="9" s="1"/>
  <c r="H1321" i="9" s="1"/>
  <c r="H1322" i="9" s="1"/>
  <c r="H1323" i="9" s="1"/>
  <c r="H1324" i="9" s="1"/>
  <c r="H1325" i="9" s="1"/>
  <c r="H1326" i="9" s="1"/>
  <c r="H1327" i="9" s="1"/>
  <c r="H1328" i="9" s="1"/>
  <c r="H1329" i="9" s="1"/>
  <c r="H1330" i="9" s="1"/>
  <c r="H1331" i="9" s="1"/>
  <c r="H1332" i="9" s="1"/>
  <c r="H1333" i="9" s="1"/>
  <c r="H1334" i="9" s="1"/>
  <c r="H1335" i="9" s="1"/>
  <c r="H1336" i="9" s="1"/>
  <c r="H1337" i="9" s="1"/>
  <c r="H1338" i="9" s="1"/>
  <c r="H1339" i="9" s="1"/>
  <c r="H1340" i="9" s="1"/>
  <c r="H1341" i="9" s="1"/>
  <c r="H1342" i="9" s="1"/>
  <c r="H1343" i="9" s="1"/>
  <c r="H1344" i="9" s="1"/>
  <c r="H1345" i="9" s="1"/>
  <c r="H1346" i="9" s="1"/>
  <c r="H1347" i="9" s="1"/>
  <c r="H1348" i="9" s="1"/>
  <c r="H1349" i="9" s="1"/>
  <c r="H1350" i="9" s="1"/>
  <c r="H1351" i="9" s="1"/>
  <c r="H1352" i="9" s="1"/>
  <c r="H1353" i="9" s="1"/>
  <c r="H1354" i="9" s="1"/>
  <c r="H1355" i="9" s="1"/>
  <c r="H1356" i="9" s="1"/>
  <c r="H1357" i="9" s="1"/>
  <c r="H1358" i="9" s="1"/>
  <c r="H1359" i="9" s="1"/>
  <c r="H1360" i="9" s="1"/>
  <c r="H1361" i="9" s="1"/>
  <c r="H1362" i="9" s="1"/>
  <c r="H1363" i="9" s="1"/>
  <c r="H1364" i="9" s="1"/>
  <c r="H1365" i="9" s="1"/>
  <c r="H1366" i="9" s="1"/>
  <c r="H1367" i="9" s="1"/>
  <c r="H1368" i="9" s="1"/>
  <c r="H1369" i="9" s="1"/>
  <c r="H1370" i="9" s="1"/>
  <c r="H1371" i="9" s="1"/>
  <c r="H1372" i="9" s="1"/>
  <c r="H1373" i="9" s="1"/>
  <c r="H1374" i="9" s="1"/>
  <c r="H1375" i="9" s="1"/>
  <c r="H1376" i="9" s="1"/>
  <c r="H1377" i="9" s="1"/>
  <c r="H1378" i="9" s="1"/>
  <c r="H1379" i="9" s="1"/>
  <c r="H1380" i="9" s="1"/>
  <c r="H1381" i="9" s="1"/>
  <c r="H1382" i="9" s="1"/>
  <c r="H1383" i="9" s="1"/>
  <c r="H1384" i="9" s="1"/>
  <c r="H1385" i="9" s="1"/>
  <c r="H1386" i="9" s="1"/>
  <c r="H1387" i="9" s="1"/>
  <c r="H1388" i="9" s="1"/>
  <c r="H1389" i="9" s="1"/>
  <c r="H1390" i="9" s="1"/>
  <c r="H1391" i="9" s="1"/>
  <c r="H1392" i="9" s="1"/>
  <c r="H1393" i="9" s="1"/>
  <c r="H1394" i="9" s="1"/>
  <c r="H1395" i="9" s="1"/>
  <c r="H1396" i="9" s="1"/>
  <c r="H1397" i="9" s="1"/>
  <c r="H1398" i="9" s="1"/>
  <c r="H1399" i="9" s="1"/>
  <c r="H1400" i="9" s="1"/>
  <c r="H1401" i="9" s="1"/>
  <c r="H1402" i="9" s="1"/>
  <c r="H1403" i="9" s="1"/>
  <c r="H1404" i="9" s="1"/>
  <c r="H1405" i="9" s="1"/>
  <c r="H1406" i="9" s="1"/>
  <c r="H1407" i="9" s="1"/>
  <c r="H1408" i="9" s="1"/>
  <c r="H1409" i="9" s="1"/>
  <c r="H1410" i="9" s="1"/>
  <c r="H1411" i="9" s="1"/>
  <c r="H1412" i="9" s="1"/>
  <c r="H1413" i="9" s="1"/>
  <c r="H1414" i="9" s="1"/>
  <c r="H1415" i="9" s="1"/>
  <c r="H1416" i="9" s="1"/>
  <c r="H1417" i="9" s="1"/>
  <c r="H1418" i="9" s="1"/>
  <c r="H1419" i="9" s="1"/>
  <c r="H1420" i="9" s="1"/>
  <c r="H1421" i="9" s="1"/>
  <c r="H1422" i="9" s="1"/>
  <c r="H1423" i="9" s="1"/>
  <c r="H1424" i="9" s="1"/>
  <c r="H1425" i="9" s="1"/>
  <c r="H1426" i="9" s="1"/>
  <c r="H1427" i="9" s="1"/>
  <c r="H1428" i="9" s="1"/>
  <c r="H1429" i="9" s="1"/>
  <c r="H1430" i="9" s="1"/>
  <c r="H1431" i="9" s="1"/>
  <c r="H1432" i="9" s="1"/>
  <c r="H1433" i="9" s="1"/>
  <c r="H1434" i="9" s="1"/>
  <c r="H1435" i="9" s="1"/>
  <c r="H1436" i="9" s="1"/>
  <c r="H1437" i="9" s="1"/>
  <c r="H1438" i="9" s="1"/>
  <c r="H1439" i="9" s="1"/>
  <c r="H1440" i="9" s="1"/>
  <c r="H1441" i="9" s="1"/>
  <c r="H1442" i="9" s="1"/>
  <c r="H1443" i="9" s="1"/>
  <c r="H1444" i="9" s="1"/>
  <c r="H1445" i="9" s="1"/>
  <c r="H1446" i="9" s="1"/>
  <c r="H1447" i="9" s="1"/>
  <c r="H1448" i="9" s="1"/>
  <c r="H1449" i="9" s="1"/>
  <c r="H1450" i="9" s="1"/>
  <c r="H1451" i="9" s="1"/>
  <c r="H1452" i="9" s="1"/>
  <c r="H1453" i="9" s="1"/>
  <c r="H1454" i="9" s="1"/>
  <c r="H1455" i="9" s="1"/>
  <c r="H1456" i="9" s="1"/>
  <c r="H1457" i="9" s="1"/>
  <c r="H1458" i="9" s="1"/>
  <c r="H1459" i="9" s="1"/>
  <c r="H1460" i="9" s="1"/>
  <c r="H1461" i="9" s="1"/>
  <c r="H1462" i="9" s="1"/>
  <c r="H1463" i="9" s="1"/>
  <c r="H1464" i="9" s="1"/>
  <c r="H1465" i="9" s="1"/>
  <c r="H1466" i="9" s="1"/>
  <c r="H1467" i="9" s="1"/>
  <c r="H1468" i="9" s="1"/>
  <c r="H1469" i="9" s="1"/>
  <c r="H1470" i="9" s="1"/>
  <c r="H1471" i="9" s="1"/>
  <c r="H1472" i="9" s="1"/>
  <c r="H1473" i="9" s="1"/>
  <c r="H1474" i="9" s="1"/>
  <c r="H1475" i="9" s="1"/>
  <c r="H1476" i="9" s="1"/>
  <c r="H1477" i="9" s="1"/>
  <c r="H1478" i="9" s="1"/>
  <c r="H1479" i="9" s="1"/>
  <c r="H1480" i="9" s="1"/>
  <c r="H1481" i="9" s="1"/>
  <c r="H1482" i="9" s="1"/>
  <c r="H1483" i="9" s="1"/>
  <c r="H1484" i="9" s="1"/>
  <c r="H1485" i="9" s="1"/>
  <c r="H1486" i="9" s="1"/>
  <c r="H1487" i="9" s="1"/>
  <c r="H1488" i="9" s="1"/>
  <c r="H1489" i="9" s="1"/>
  <c r="H1490" i="9" s="1"/>
  <c r="H1491" i="9" s="1"/>
  <c r="H1492" i="9" s="1"/>
  <c r="H1493" i="9" s="1"/>
  <c r="H1494" i="9" s="1"/>
  <c r="H1495" i="9" s="1"/>
  <c r="H1496" i="9" s="1"/>
  <c r="H1497" i="9" s="1"/>
  <c r="H1498" i="9" s="1"/>
  <c r="H1499" i="9" s="1"/>
  <c r="H1500" i="9" s="1"/>
  <c r="H1501" i="9" s="1"/>
  <c r="H1502" i="9" s="1"/>
  <c r="H1503" i="9" s="1"/>
  <c r="H1504" i="9" s="1"/>
  <c r="H1505" i="9" s="1"/>
  <c r="H1506" i="9" s="1"/>
  <c r="H1507" i="9" s="1"/>
  <c r="H1508" i="9" s="1"/>
  <c r="H1509" i="9" s="1"/>
  <c r="H1510" i="9" s="1"/>
  <c r="H1511" i="9" s="1"/>
  <c r="H1512" i="9" s="1"/>
  <c r="H1513" i="9" s="1"/>
  <c r="H1514" i="9" s="1"/>
  <c r="H1515" i="9" s="1"/>
  <c r="H1516" i="9" s="1"/>
  <c r="H1517" i="9" s="1"/>
  <c r="H1518" i="9" s="1"/>
  <c r="H1519" i="9" s="1"/>
  <c r="H1520" i="9" s="1"/>
  <c r="H1521" i="9" s="1"/>
  <c r="H1522" i="9" s="1"/>
  <c r="H1523" i="9" s="1"/>
  <c r="H1524" i="9" s="1"/>
  <c r="H1525" i="9" s="1"/>
  <c r="H1526" i="9" s="1"/>
  <c r="H1527" i="9" s="1"/>
  <c r="H1528" i="9" s="1"/>
  <c r="H1529" i="9" s="1"/>
  <c r="H1530" i="9" s="1"/>
  <c r="H1531" i="9" s="1"/>
  <c r="H1532" i="9" s="1"/>
  <c r="H1533" i="9" s="1"/>
  <c r="H1534" i="9" s="1"/>
  <c r="H1535" i="9" s="1"/>
  <c r="H1536" i="9" s="1"/>
  <c r="H1537" i="9" s="1"/>
  <c r="H1538" i="9" s="1"/>
  <c r="H1539" i="9" s="1"/>
  <c r="H1540" i="9" s="1"/>
  <c r="H1541" i="9" s="1"/>
  <c r="H1542" i="9" s="1"/>
  <c r="H1543" i="9" s="1"/>
  <c r="H1544" i="9" s="1"/>
  <c r="H1545" i="9" s="1"/>
  <c r="H1546" i="9" s="1"/>
  <c r="H1547" i="9" s="1"/>
  <c r="H1548" i="9" s="1"/>
  <c r="H1549" i="9" s="1"/>
  <c r="H1550" i="9" s="1"/>
  <c r="H1551" i="9" s="1"/>
  <c r="H1552" i="9" s="1"/>
  <c r="H1553" i="9" s="1"/>
  <c r="H1554" i="9" s="1"/>
  <c r="H1555" i="9" s="1"/>
  <c r="H1556" i="9" s="1"/>
  <c r="H1557" i="9" s="1"/>
  <c r="H1558" i="9" s="1"/>
  <c r="H1559" i="9" s="1"/>
  <c r="H1560" i="9" s="1"/>
  <c r="H1561" i="9" s="1"/>
  <c r="H1562" i="9" s="1"/>
  <c r="H1563" i="9" s="1"/>
  <c r="H1564" i="9" s="1"/>
  <c r="H1565" i="9" s="1"/>
  <c r="H1566" i="9" s="1"/>
  <c r="H1567" i="9" s="1"/>
  <c r="H1568" i="9" s="1"/>
  <c r="H1569" i="9" s="1"/>
  <c r="H1570" i="9" s="1"/>
  <c r="H1571" i="9" s="1"/>
  <c r="H1572" i="9" s="1"/>
  <c r="H1573" i="9" s="1"/>
  <c r="H1574" i="9" s="1"/>
  <c r="H1575" i="9" s="1"/>
  <c r="H1576" i="9" s="1"/>
  <c r="H1577" i="9" s="1"/>
  <c r="H1578" i="9" s="1"/>
  <c r="H1579" i="9" s="1"/>
  <c r="H1580" i="9" s="1"/>
  <c r="H1581" i="9" s="1"/>
  <c r="H1582" i="9" s="1"/>
  <c r="H1583" i="9" s="1"/>
  <c r="H1584" i="9" s="1"/>
  <c r="H1585" i="9" s="1"/>
  <c r="H1586" i="9" s="1"/>
  <c r="H1587" i="9" s="1"/>
  <c r="H1588" i="9" s="1"/>
  <c r="H1589" i="9" s="1"/>
  <c r="H1590" i="9" s="1"/>
  <c r="H1591" i="9" s="1"/>
  <c r="H1592" i="9" s="1"/>
  <c r="H1593" i="9" s="1"/>
  <c r="H1594" i="9" s="1"/>
  <c r="H1595" i="9" s="1"/>
  <c r="H1596" i="9" s="1"/>
  <c r="H1597" i="9" s="1"/>
  <c r="H1598" i="9" s="1"/>
  <c r="H1599" i="9" s="1"/>
  <c r="H1600" i="9" s="1"/>
  <c r="H1601" i="9" s="1"/>
  <c r="H1602" i="9" s="1"/>
  <c r="H1603" i="9" s="1"/>
  <c r="H1604" i="9" s="1"/>
  <c r="H1605" i="9" s="1"/>
  <c r="H1606" i="9" s="1"/>
  <c r="H1607" i="9" s="1"/>
  <c r="H1608" i="9" s="1"/>
  <c r="H1609" i="9" s="1"/>
  <c r="H1610" i="9" s="1"/>
  <c r="H1611" i="9" s="1"/>
  <c r="H1612" i="9" s="1"/>
  <c r="H1613" i="9" s="1"/>
  <c r="H1614" i="9" s="1"/>
  <c r="H1615" i="9" s="1"/>
  <c r="H1616" i="9" s="1"/>
  <c r="H1617" i="9" s="1"/>
  <c r="H1618" i="9" s="1"/>
  <c r="H1619" i="9" s="1"/>
  <c r="H1620" i="9" s="1"/>
  <c r="H1621" i="9" s="1"/>
  <c r="H1622" i="9" s="1"/>
  <c r="H1623" i="9" s="1"/>
  <c r="H1624" i="9" s="1"/>
  <c r="H1625" i="9" s="1"/>
  <c r="H1626" i="9" s="1"/>
  <c r="H1627" i="9" s="1"/>
  <c r="H1628" i="9" s="1"/>
  <c r="H1629" i="9" s="1"/>
  <c r="H1630" i="9" s="1"/>
  <c r="H1631" i="9" s="1"/>
  <c r="H1632" i="9" s="1"/>
  <c r="H1633" i="9" s="1"/>
  <c r="H1634" i="9" s="1"/>
  <c r="H1635" i="9" s="1"/>
  <c r="H1636" i="9" s="1"/>
  <c r="H1637" i="9" s="1"/>
  <c r="H1638" i="9" s="1"/>
  <c r="H1639" i="9" s="1"/>
  <c r="H1640" i="9" s="1"/>
  <c r="H1641" i="9" s="1"/>
  <c r="H1642" i="9" s="1"/>
  <c r="H1643" i="9" s="1"/>
  <c r="H1644" i="9" s="1"/>
  <c r="H1645" i="9" s="1"/>
  <c r="H1646" i="9" s="1"/>
  <c r="H1647" i="9" s="1"/>
  <c r="H1648" i="9" s="1"/>
  <c r="H1649" i="9" s="1"/>
  <c r="H1650" i="9" s="1"/>
  <c r="H1651" i="9" s="1"/>
  <c r="H1652" i="9" s="1"/>
  <c r="H1653" i="9" s="1"/>
  <c r="H1654" i="9" s="1"/>
  <c r="H1655" i="9" s="1"/>
  <c r="H1656" i="9" s="1"/>
  <c r="H1657" i="9" s="1"/>
  <c r="H1658" i="9" s="1"/>
  <c r="H1659" i="9" s="1"/>
  <c r="H1660" i="9" s="1"/>
  <c r="H1661" i="9" s="1"/>
  <c r="H1662" i="9" s="1"/>
  <c r="H1663" i="9" s="1"/>
  <c r="H1664" i="9" s="1"/>
  <c r="H1665" i="9" s="1"/>
  <c r="H1666" i="9" s="1"/>
  <c r="H1667" i="9" s="1"/>
  <c r="H1668" i="9" s="1"/>
  <c r="H1669" i="9" s="1"/>
  <c r="H1670" i="9" s="1"/>
  <c r="H1671" i="9" s="1"/>
  <c r="H1672" i="9" s="1"/>
  <c r="H1673" i="9" s="1"/>
  <c r="H1674" i="9" s="1"/>
  <c r="H1675" i="9" s="1"/>
  <c r="H1676" i="9" s="1"/>
  <c r="H1677" i="9" s="1"/>
  <c r="H1678" i="9" s="1"/>
  <c r="H1679" i="9" s="1"/>
  <c r="H1680" i="9" s="1"/>
  <c r="H1681" i="9" s="1"/>
  <c r="H1682" i="9" s="1"/>
  <c r="H1683" i="9" s="1"/>
  <c r="H1684" i="9" s="1"/>
  <c r="H1685" i="9" s="1"/>
  <c r="H1686" i="9" s="1"/>
  <c r="H1687" i="9" s="1"/>
  <c r="H1688" i="9" s="1"/>
  <c r="H1689" i="9" s="1"/>
  <c r="H1690" i="9" s="1"/>
  <c r="H1691" i="9" s="1"/>
  <c r="H1692" i="9" s="1"/>
  <c r="H1693" i="9" s="1"/>
  <c r="H1694" i="9" s="1"/>
  <c r="H1695" i="9" s="1"/>
  <c r="H1696" i="9" s="1"/>
  <c r="H1697" i="9" s="1"/>
  <c r="H1698" i="9" s="1"/>
  <c r="H1699" i="9" s="1"/>
  <c r="H1700" i="9" s="1"/>
  <c r="H1701" i="9" s="1"/>
  <c r="H1702" i="9" s="1"/>
  <c r="H1703" i="9" s="1"/>
  <c r="H1704" i="9" s="1"/>
  <c r="H1705" i="9" s="1"/>
  <c r="H1706" i="9" s="1"/>
  <c r="H1707" i="9" s="1"/>
  <c r="H1708" i="9" s="1"/>
  <c r="H1709" i="9" s="1"/>
  <c r="H1710" i="9" s="1"/>
  <c r="H1711" i="9" s="1"/>
  <c r="H1712" i="9" s="1"/>
  <c r="H1713" i="9" s="1"/>
  <c r="H1714" i="9" s="1"/>
  <c r="H1715" i="9" s="1"/>
  <c r="H1716" i="9" s="1"/>
  <c r="H1717" i="9" s="1"/>
  <c r="H1718" i="9" s="1"/>
  <c r="H1719" i="9" s="1"/>
  <c r="H1720" i="9" s="1"/>
  <c r="H1721" i="9" s="1"/>
  <c r="H1722" i="9" s="1"/>
  <c r="H1723" i="9" s="1"/>
  <c r="H1724" i="9" s="1"/>
  <c r="H1725" i="9" s="1"/>
  <c r="H1726" i="9" s="1"/>
  <c r="H1727" i="9" s="1"/>
  <c r="H1728" i="9" s="1"/>
  <c r="H1729" i="9" s="1"/>
  <c r="H1730" i="9" s="1"/>
  <c r="H1731" i="9" s="1"/>
  <c r="H1732" i="9" s="1"/>
  <c r="H1733" i="9" s="1"/>
  <c r="H1734" i="9" s="1"/>
  <c r="H1735" i="9" s="1"/>
  <c r="H1736" i="9" s="1"/>
  <c r="H1737" i="9" s="1"/>
  <c r="H1738" i="9" s="1"/>
  <c r="H1739" i="9" s="1"/>
  <c r="H1740" i="9" s="1"/>
  <c r="H1741" i="9" s="1"/>
  <c r="H1742" i="9" s="1"/>
  <c r="H1743" i="9" s="1"/>
  <c r="H1744" i="9" s="1"/>
  <c r="H1745" i="9" s="1"/>
  <c r="H1746" i="9" s="1"/>
  <c r="H1747" i="9" s="1"/>
  <c r="H1748" i="9" s="1"/>
  <c r="H1749" i="9" s="1"/>
  <c r="H1750" i="9" s="1"/>
  <c r="H1751" i="9" s="1"/>
  <c r="H1752" i="9" s="1"/>
  <c r="H1753" i="9" s="1"/>
  <c r="H1754" i="9" s="1"/>
  <c r="H1755" i="9" s="1"/>
  <c r="H1756" i="9" s="1"/>
  <c r="H1757" i="9" s="1"/>
  <c r="H1758" i="9" s="1"/>
  <c r="H1759" i="9" s="1"/>
  <c r="H1760" i="9" s="1"/>
  <c r="H1761" i="9" s="1"/>
  <c r="H1762" i="9" s="1"/>
  <c r="H1763" i="9" s="1"/>
  <c r="H1764" i="9" s="1"/>
  <c r="H1765" i="9" s="1"/>
  <c r="H1766" i="9" s="1"/>
  <c r="H1767" i="9" s="1"/>
  <c r="H1768" i="9" s="1"/>
  <c r="H1769" i="9" s="1"/>
  <c r="H1770" i="9" s="1"/>
  <c r="H1771" i="9" s="1"/>
  <c r="H1772" i="9" s="1"/>
  <c r="H1773" i="9" s="1"/>
  <c r="H1774" i="9" s="1"/>
  <c r="H1775" i="9" s="1"/>
  <c r="H1776" i="9" s="1"/>
  <c r="H1777" i="9" s="1"/>
  <c r="H1778" i="9" s="1"/>
  <c r="H1779" i="9" s="1"/>
  <c r="H1780" i="9" s="1"/>
  <c r="H1781" i="9" s="1"/>
  <c r="H1782" i="9" s="1"/>
  <c r="H1783" i="9" s="1"/>
  <c r="H1784" i="9" s="1"/>
  <c r="H1785" i="9" s="1"/>
  <c r="H1786" i="9" s="1"/>
  <c r="H1787" i="9" s="1"/>
  <c r="H1788" i="9" s="1"/>
  <c r="H1789" i="9" s="1"/>
  <c r="H1790" i="9" s="1"/>
  <c r="H1791" i="9" s="1"/>
  <c r="H1792" i="9" s="1"/>
  <c r="H1793" i="9" s="1"/>
  <c r="H1794" i="9" s="1"/>
  <c r="H1795" i="9" s="1"/>
  <c r="H1796" i="9" s="1"/>
  <c r="H1797" i="9" s="1"/>
  <c r="H1798" i="9" s="1"/>
  <c r="H1799" i="9" s="1"/>
  <c r="H1800" i="9" s="1"/>
  <c r="H1801" i="9" s="1"/>
  <c r="H1802" i="9" s="1"/>
  <c r="H1803" i="9" s="1"/>
  <c r="H1804" i="9" s="1"/>
  <c r="H1805" i="9" s="1"/>
  <c r="H1806" i="9" s="1"/>
  <c r="H1807" i="9" s="1"/>
  <c r="H1808" i="9" s="1"/>
  <c r="H1809" i="9" s="1"/>
  <c r="H1810" i="9" s="1"/>
  <c r="H1811" i="9" s="1"/>
  <c r="H1812" i="9" s="1"/>
  <c r="H1813" i="9" s="1"/>
  <c r="H1814" i="9" s="1"/>
  <c r="H1815" i="9" s="1"/>
  <c r="H1816" i="9" s="1"/>
  <c r="H1817" i="9" s="1"/>
  <c r="H1818" i="9" s="1"/>
  <c r="H1819" i="9" s="1"/>
  <c r="H1820" i="9" s="1"/>
  <c r="H1821" i="9" s="1"/>
  <c r="H1822" i="9" s="1"/>
  <c r="H1823" i="9" s="1"/>
  <c r="H1824" i="9" s="1"/>
  <c r="H1825" i="9" s="1"/>
  <c r="H1826" i="9" s="1"/>
  <c r="H1827" i="9" s="1"/>
  <c r="H1828" i="9" s="1"/>
  <c r="H1829" i="9" s="1"/>
  <c r="H1830" i="9" s="1"/>
  <c r="H1831" i="9" s="1"/>
  <c r="H1832" i="9" s="1"/>
  <c r="H1833" i="9" s="1"/>
  <c r="H1834" i="9" s="1"/>
  <c r="H1835" i="9" s="1"/>
  <c r="H1836" i="9" s="1"/>
  <c r="H1837" i="9" s="1"/>
  <c r="H1838" i="9" s="1"/>
  <c r="H1839" i="9" s="1"/>
  <c r="H1840" i="9" s="1"/>
  <c r="H1841" i="9" s="1"/>
  <c r="H1842" i="9" s="1"/>
  <c r="H1843" i="9" s="1"/>
  <c r="H1844" i="9" s="1"/>
  <c r="H1845" i="9" s="1"/>
  <c r="H1846" i="9" s="1"/>
  <c r="H1847" i="9" s="1"/>
  <c r="H1848" i="9" s="1"/>
  <c r="H1849" i="9" s="1"/>
  <c r="H1850" i="9" s="1"/>
  <c r="H1851" i="9" s="1"/>
  <c r="H1852" i="9" s="1"/>
  <c r="H1853" i="9" s="1"/>
  <c r="H1854" i="9" s="1"/>
  <c r="H1855" i="9" s="1"/>
  <c r="H1856" i="9" s="1"/>
  <c r="H1857" i="9" s="1"/>
  <c r="H1858" i="9" s="1"/>
  <c r="H1859" i="9" s="1"/>
  <c r="H1860" i="9" s="1"/>
  <c r="H1861" i="9" s="1"/>
  <c r="H1862" i="9" s="1"/>
  <c r="H1863" i="9" s="1"/>
  <c r="H1864" i="9" s="1"/>
  <c r="H1865" i="9" s="1"/>
  <c r="H1866" i="9" s="1"/>
  <c r="H1867" i="9" s="1"/>
  <c r="H1868" i="9" s="1"/>
  <c r="H1869" i="9" s="1"/>
  <c r="H1870" i="9" s="1"/>
  <c r="H1871" i="9" s="1"/>
  <c r="H1872" i="9" s="1"/>
  <c r="H1873" i="9" s="1"/>
  <c r="H1874" i="9" s="1"/>
  <c r="H1875" i="9" s="1"/>
  <c r="H1876" i="9" s="1"/>
  <c r="H1877" i="9" s="1"/>
  <c r="H1878" i="9" s="1"/>
  <c r="H1879" i="9" s="1"/>
  <c r="H1880" i="9" s="1"/>
  <c r="H1881" i="9" s="1"/>
  <c r="H1882" i="9" s="1"/>
  <c r="H1883" i="9" s="1"/>
  <c r="H1884" i="9" s="1"/>
  <c r="H1885" i="9" s="1"/>
  <c r="H1886" i="9" s="1"/>
  <c r="H1887" i="9" s="1"/>
  <c r="H1888" i="9" s="1"/>
  <c r="H1889" i="9" s="1"/>
  <c r="H1890" i="9" s="1"/>
  <c r="H1891" i="9" s="1"/>
  <c r="H1892" i="9" s="1"/>
  <c r="H1893" i="9" s="1"/>
  <c r="H1894" i="9" s="1"/>
  <c r="H1895" i="9" s="1"/>
  <c r="H1896" i="9" s="1"/>
  <c r="H1897" i="9" s="1"/>
  <c r="H1898" i="9" s="1"/>
  <c r="H1899" i="9" s="1"/>
  <c r="H1900" i="9" s="1"/>
  <c r="H1901" i="9" s="1"/>
  <c r="H1902" i="9" s="1"/>
  <c r="H1903" i="9" s="1"/>
  <c r="H1904" i="9" s="1"/>
  <c r="H1905" i="9" s="1"/>
  <c r="H1906" i="9" s="1"/>
  <c r="H1907" i="9" s="1"/>
  <c r="H1908" i="9" s="1"/>
  <c r="H1909" i="9" s="1"/>
  <c r="H1910" i="9" s="1"/>
  <c r="H1911" i="9" s="1"/>
  <c r="H1912" i="9" s="1"/>
  <c r="H1913" i="9" s="1"/>
  <c r="H1914" i="9" s="1"/>
  <c r="H1915" i="9" s="1"/>
  <c r="H1916" i="9" s="1"/>
  <c r="H1917" i="9" s="1"/>
  <c r="H1918" i="9" s="1"/>
  <c r="H1919" i="9" s="1"/>
  <c r="H1920" i="9" s="1"/>
  <c r="H1921" i="9" s="1"/>
  <c r="H1922" i="9" s="1"/>
  <c r="H1923" i="9" s="1"/>
  <c r="H1924" i="9" s="1"/>
  <c r="H1925" i="9" s="1"/>
  <c r="H1926" i="9" s="1"/>
  <c r="H1927" i="9" s="1"/>
  <c r="H1928" i="9" s="1"/>
  <c r="H1929" i="9" s="1"/>
  <c r="H1930" i="9" s="1"/>
  <c r="H1931" i="9" s="1"/>
  <c r="H1932" i="9" s="1"/>
  <c r="H1933" i="9" s="1"/>
  <c r="H1934" i="9" s="1"/>
  <c r="H1935" i="9" s="1"/>
  <c r="H1936" i="9" s="1"/>
  <c r="H1937" i="9" s="1"/>
  <c r="H1938" i="9" s="1"/>
  <c r="H1939" i="9" s="1"/>
  <c r="H1940" i="9" s="1"/>
  <c r="H1941" i="9" s="1"/>
  <c r="H1942" i="9" s="1"/>
  <c r="H1943" i="9" s="1"/>
  <c r="H1944" i="9" s="1"/>
  <c r="H1945" i="9" s="1"/>
  <c r="H1946" i="9" s="1"/>
  <c r="H1947" i="9" s="1"/>
  <c r="H1948" i="9" s="1"/>
  <c r="H1949" i="9" s="1"/>
  <c r="H1950" i="9" s="1"/>
  <c r="H1951" i="9" s="1"/>
  <c r="H1952" i="9" s="1"/>
  <c r="H1953" i="9" s="1"/>
  <c r="H1954" i="9" s="1"/>
  <c r="H1955" i="9" s="1"/>
  <c r="H1956" i="9" s="1"/>
  <c r="H1957" i="9" s="1"/>
  <c r="H1958" i="9" s="1"/>
  <c r="H1959" i="9" s="1"/>
  <c r="H1960" i="9" s="1"/>
  <c r="H1961" i="9" s="1"/>
  <c r="H1962" i="9" s="1"/>
  <c r="H1963" i="9" s="1"/>
  <c r="H1964" i="9" s="1"/>
  <c r="H1965" i="9" s="1"/>
  <c r="H1966" i="9" s="1"/>
  <c r="H1967" i="9" s="1"/>
  <c r="H1968" i="9" s="1"/>
  <c r="H1969" i="9" s="1"/>
  <c r="H1970" i="9" s="1"/>
  <c r="H1971" i="9" s="1"/>
  <c r="H1972" i="9" s="1"/>
  <c r="H1973" i="9" s="1"/>
  <c r="H1974" i="9" s="1"/>
  <c r="H1975" i="9" s="1"/>
  <c r="H1976" i="9" s="1"/>
  <c r="H1977" i="9" s="1"/>
  <c r="H1978" i="9" s="1"/>
  <c r="H1979" i="9" s="1"/>
  <c r="H1980" i="9" s="1"/>
  <c r="H1981" i="9" s="1"/>
  <c r="H1982" i="9" s="1"/>
  <c r="H1983" i="9" s="1"/>
  <c r="H1984" i="9" s="1"/>
  <c r="H1985" i="9" s="1"/>
  <c r="H1986" i="9" s="1"/>
  <c r="H1987" i="9" s="1"/>
  <c r="H1988" i="9" s="1"/>
  <c r="H1989" i="9" s="1"/>
  <c r="H1990" i="9" s="1"/>
  <c r="H1991" i="9" s="1"/>
  <c r="H1992" i="9" s="1"/>
  <c r="H1993" i="9" s="1"/>
  <c r="H1994" i="9" s="1"/>
  <c r="H1995" i="9" s="1"/>
  <c r="H1996" i="9" s="1"/>
  <c r="H1997" i="9" s="1"/>
  <c r="H1998" i="9" s="1"/>
  <c r="H1999" i="9" s="1"/>
  <c r="H2000" i="9" s="1"/>
  <c r="H2001" i="9" s="1"/>
  <c r="H2002" i="9" s="1"/>
  <c r="H2003" i="9" s="1"/>
  <c r="H2004" i="9" s="1"/>
  <c r="H2005" i="9" s="1"/>
  <c r="H2006" i="9" s="1"/>
  <c r="H2007" i="9" s="1"/>
  <c r="H2008" i="9" s="1"/>
  <c r="H2009" i="9" s="1"/>
  <c r="H2010" i="9" s="1"/>
  <c r="H2011" i="9" s="1"/>
  <c r="H2012" i="9" s="1"/>
  <c r="H2013" i="9" s="1"/>
  <c r="H2014" i="9" s="1"/>
  <c r="H2015" i="9" s="1"/>
  <c r="H2016" i="9" s="1"/>
  <c r="H2017" i="9" s="1"/>
  <c r="H2018" i="9" s="1"/>
  <c r="H2019" i="9" s="1"/>
  <c r="H2020" i="9" s="1"/>
  <c r="H2021" i="9" s="1"/>
  <c r="H2022" i="9" s="1"/>
  <c r="H2023" i="9" s="1"/>
  <c r="H2024" i="9" s="1"/>
  <c r="H2025" i="9" s="1"/>
  <c r="H2026" i="9" s="1"/>
  <c r="H2027" i="9" s="1"/>
  <c r="H2028" i="9" s="1"/>
  <c r="H2029" i="9" s="1"/>
  <c r="H2030" i="9" s="1"/>
  <c r="H2031" i="9" s="1"/>
  <c r="H2032" i="9" s="1"/>
  <c r="H2033" i="9" s="1"/>
  <c r="H2034" i="9" s="1"/>
  <c r="H2035" i="9" s="1"/>
  <c r="H2036" i="9" s="1"/>
  <c r="H2037" i="9" s="1"/>
  <c r="H2038" i="9" s="1"/>
  <c r="H2039" i="9" s="1"/>
  <c r="H2040" i="9" s="1"/>
  <c r="H2041" i="9" s="1"/>
  <c r="H2042" i="9" s="1"/>
  <c r="H2043" i="9" s="1"/>
  <c r="H2044" i="9" s="1"/>
  <c r="H2045" i="9" s="1"/>
  <c r="H2046" i="9" s="1"/>
  <c r="H2047" i="9" s="1"/>
  <c r="H2048" i="9" s="1"/>
  <c r="H2049" i="9" s="1"/>
  <c r="H2050" i="9" s="1"/>
  <c r="H2051" i="9" s="1"/>
  <c r="H2052" i="9" s="1"/>
  <c r="H2053" i="9" s="1"/>
  <c r="H2054" i="9" s="1"/>
  <c r="H2055" i="9" s="1"/>
  <c r="H2056" i="9" s="1"/>
  <c r="H2057" i="9" s="1"/>
  <c r="H2058" i="9" s="1"/>
  <c r="H2059" i="9" s="1"/>
  <c r="H2060" i="9" s="1"/>
  <c r="H2061" i="9" s="1"/>
  <c r="H2062" i="9" s="1"/>
  <c r="H2063" i="9" s="1"/>
  <c r="H2064" i="9" s="1"/>
  <c r="H2065" i="9" s="1"/>
  <c r="H2066" i="9" s="1"/>
  <c r="H2067" i="9" s="1"/>
  <c r="H2068" i="9" s="1"/>
  <c r="H2069" i="9" s="1"/>
  <c r="H2070" i="9" s="1"/>
  <c r="H2071" i="9" s="1"/>
  <c r="H2072" i="9" s="1"/>
  <c r="H2073" i="9" s="1"/>
  <c r="H2074" i="9" s="1"/>
  <c r="H2075" i="9" s="1"/>
  <c r="H2076" i="9" s="1"/>
  <c r="H2077" i="9" s="1"/>
  <c r="H2078" i="9" s="1"/>
  <c r="H2079" i="9" s="1"/>
  <c r="H2080" i="9" s="1"/>
  <c r="H2081" i="9" s="1"/>
  <c r="H2082" i="9" s="1"/>
  <c r="H2083" i="9" s="1"/>
  <c r="H2084" i="9" s="1"/>
  <c r="H2085" i="9" s="1"/>
  <c r="H2086" i="9" s="1"/>
  <c r="H2087" i="9" s="1"/>
  <c r="H2088" i="9" s="1"/>
  <c r="H2089" i="9" s="1"/>
  <c r="H2090" i="9" s="1"/>
  <c r="H2091" i="9" s="1"/>
  <c r="H2092" i="9" s="1"/>
  <c r="H2093" i="9" s="1"/>
  <c r="H2094" i="9" s="1"/>
  <c r="H2095" i="9" s="1"/>
  <c r="H2096" i="9" s="1"/>
  <c r="H2097" i="9" s="1"/>
  <c r="H2098" i="9" s="1"/>
  <c r="H2099" i="9" s="1"/>
  <c r="H2100" i="9" s="1"/>
  <c r="H2101" i="9" s="1"/>
  <c r="H2102" i="9" s="1"/>
  <c r="H2103" i="9" s="1"/>
  <c r="H2104" i="9" s="1"/>
  <c r="H2105" i="9" s="1"/>
  <c r="H2106" i="9" s="1"/>
  <c r="H2107" i="9" s="1"/>
  <c r="H2108" i="9" s="1"/>
  <c r="H2109" i="9" s="1"/>
  <c r="H2110" i="9" s="1"/>
  <c r="H2111" i="9" s="1"/>
  <c r="H2112" i="9" s="1"/>
  <c r="H2113" i="9" s="1"/>
  <c r="H2114" i="9" s="1"/>
  <c r="H2115" i="9" s="1"/>
  <c r="H2116" i="9" s="1"/>
  <c r="H2117" i="9" s="1"/>
  <c r="H2118" i="9" s="1"/>
  <c r="H2119" i="9" s="1"/>
  <c r="H2120" i="9" s="1"/>
  <c r="H2121" i="9" s="1"/>
  <c r="H2122" i="9" s="1"/>
  <c r="H2123" i="9" s="1"/>
  <c r="H2124" i="9" s="1"/>
  <c r="H2125" i="9" s="1"/>
  <c r="H2126" i="9" s="1"/>
  <c r="H2127" i="9" s="1"/>
  <c r="H2128" i="9" s="1"/>
  <c r="H2129" i="9" s="1"/>
  <c r="H2130" i="9" s="1"/>
  <c r="H2131" i="9" s="1"/>
  <c r="H2132" i="9" s="1"/>
  <c r="H2133" i="9" s="1"/>
  <c r="H2134" i="9" s="1"/>
  <c r="H2135" i="9" s="1"/>
  <c r="H2136" i="9" s="1"/>
  <c r="H2137" i="9" s="1"/>
  <c r="H2138" i="9" s="1"/>
  <c r="H2139" i="9" s="1"/>
  <c r="H2140" i="9" s="1"/>
  <c r="H2141" i="9" s="1"/>
  <c r="H2142" i="9" s="1"/>
  <c r="H2143" i="9" s="1"/>
  <c r="H2144" i="9" s="1"/>
  <c r="H2145" i="9" s="1"/>
  <c r="H2146" i="9" s="1"/>
  <c r="H2147" i="9" s="1"/>
  <c r="H2148" i="9" s="1"/>
  <c r="H2149" i="9" s="1"/>
  <c r="H2150" i="9" s="1"/>
  <c r="H2151" i="9" s="1"/>
  <c r="H2152" i="9" s="1"/>
  <c r="H2153" i="9" s="1"/>
  <c r="H2154" i="9" s="1"/>
  <c r="H2155" i="9" s="1"/>
  <c r="H2156" i="9" s="1"/>
  <c r="H2157" i="9" s="1"/>
  <c r="H2158" i="9" s="1"/>
  <c r="H2159" i="9" s="1"/>
  <c r="H2160" i="9" s="1"/>
  <c r="H2161" i="9" s="1"/>
  <c r="H2162" i="9" s="1"/>
  <c r="H2163" i="9" s="1"/>
  <c r="H2164" i="9" s="1"/>
  <c r="H2165" i="9" s="1"/>
  <c r="H2166" i="9" s="1"/>
  <c r="H2167" i="9" s="1"/>
  <c r="H2168" i="9" s="1"/>
  <c r="H2169" i="9" s="1"/>
  <c r="H2170" i="9" s="1"/>
  <c r="H2171" i="9" s="1"/>
  <c r="H2172" i="9" s="1"/>
  <c r="H2173" i="9" s="1"/>
  <c r="H2174" i="9" s="1"/>
  <c r="H2175" i="9" s="1"/>
  <c r="H2176" i="9" s="1"/>
  <c r="H2177" i="9" s="1"/>
  <c r="H2178" i="9" s="1"/>
  <c r="H2179" i="9" s="1"/>
  <c r="H2180" i="9" s="1"/>
  <c r="H2181" i="9" s="1"/>
  <c r="H2182" i="9" s="1"/>
  <c r="H2183" i="9" s="1"/>
  <c r="H2184" i="9" s="1"/>
  <c r="H2185" i="9" s="1"/>
  <c r="H2186" i="9" s="1"/>
  <c r="H2187" i="9" s="1"/>
  <c r="H2188" i="9" s="1"/>
  <c r="H2189" i="9" s="1"/>
  <c r="H2190" i="9" s="1"/>
  <c r="H2191" i="9" s="1"/>
  <c r="H2192" i="9" s="1"/>
  <c r="H2193" i="9" s="1"/>
  <c r="H2194" i="9" s="1"/>
  <c r="H2195" i="9" s="1"/>
  <c r="H2196" i="9" s="1"/>
  <c r="H2197" i="9" s="1"/>
  <c r="H2198" i="9" s="1"/>
  <c r="H2199" i="9" s="1"/>
  <c r="H2200" i="9" s="1"/>
  <c r="H2201" i="9" s="1"/>
  <c r="H2202" i="9" s="1"/>
  <c r="H2203" i="9" s="1"/>
  <c r="H2204" i="9" s="1"/>
  <c r="H2205" i="9" s="1"/>
  <c r="H2206" i="9" s="1"/>
  <c r="H2207" i="9" s="1"/>
  <c r="H2208" i="9" s="1"/>
  <c r="H2209" i="9" s="1"/>
  <c r="H2210" i="9" s="1"/>
  <c r="H2211" i="9" s="1"/>
  <c r="H2212" i="9" s="1"/>
  <c r="H2213" i="9" s="1"/>
  <c r="H2214" i="9" s="1"/>
  <c r="H2215" i="9" s="1"/>
  <c r="H2216" i="9" s="1"/>
  <c r="H2217" i="9" s="1"/>
  <c r="H2218" i="9" s="1"/>
  <c r="H2219" i="9" s="1"/>
  <c r="H2220" i="9" s="1"/>
  <c r="H2221" i="9" s="1"/>
  <c r="H2222" i="9" s="1"/>
  <c r="H2223" i="9" s="1"/>
  <c r="H2224" i="9" s="1"/>
  <c r="H2225" i="9" s="1"/>
  <c r="H2226" i="9" s="1"/>
  <c r="H2227" i="9" s="1"/>
  <c r="H2228" i="9" s="1"/>
  <c r="H2229" i="9" s="1"/>
  <c r="H2230" i="9" s="1"/>
  <c r="H2231" i="9" s="1"/>
  <c r="H2232" i="9" s="1"/>
  <c r="H2233" i="9" s="1"/>
  <c r="H2234" i="9" s="1"/>
  <c r="H2235" i="9" s="1"/>
  <c r="H2236" i="9" s="1"/>
  <c r="H2237" i="9" s="1"/>
  <c r="H2238" i="9" s="1"/>
  <c r="H2239" i="9" s="1"/>
  <c r="H2240" i="9" s="1"/>
  <c r="H2241" i="9" s="1"/>
  <c r="H2242" i="9" s="1"/>
  <c r="H2243" i="9" s="1"/>
  <c r="H2244" i="9" s="1"/>
  <c r="H2245" i="9" s="1"/>
  <c r="H2246" i="9" s="1"/>
  <c r="H2247" i="9" s="1"/>
  <c r="H2248" i="9" s="1"/>
  <c r="H2249" i="9" s="1"/>
  <c r="H2250" i="9" s="1"/>
  <c r="H2251" i="9" s="1"/>
  <c r="H2252" i="9" s="1"/>
  <c r="H2253" i="9" s="1"/>
  <c r="H2254" i="9" s="1"/>
  <c r="H2255" i="9" s="1"/>
  <c r="H2256" i="9" s="1"/>
  <c r="H2257" i="9" s="1"/>
  <c r="H2258" i="9" s="1"/>
  <c r="H2259" i="9" s="1"/>
  <c r="H2260" i="9" s="1"/>
  <c r="H2261" i="9" s="1"/>
  <c r="H2262" i="9" s="1"/>
  <c r="H2263" i="9" s="1"/>
  <c r="H2264" i="9" s="1"/>
  <c r="H2265" i="9" s="1"/>
  <c r="H2266" i="9" s="1"/>
  <c r="H2267" i="9" s="1"/>
  <c r="H2268" i="9" s="1"/>
  <c r="H2269" i="9" s="1"/>
  <c r="H2270" i="9" s="1"/>
  <c r="H2271" i="9" s="1"/>
  <c r="H2272" i="9" s="1"/>
  <c r="H2273" i="9" s="1"/>
  <c r="H2274" i="9" s="1"/>
  <c r="H2275" i="9" s="1"/>
  <c r="H2276" i="9" s="1"/>
  <c r="H2277" i="9" s="1"/>
  <c r="H2278" i="9" s="1"/>
  <c r="H2279" i="9" s="1"/>
  <c r="H2280" i="9" s="1"/>
  <c r="H2281" i="9" s="1"/>
  <c r="H2282" i="9" s="1"/>
  <c r="H2283" i="9" s="1"/>
  <c r="H2284" i="9" s="1"/>
  <c r="H2285" i="9" s="1"/>
  <c r="H2286" i="9" s="1"/>
  <c r="H2287" i="9" s="1"/>
  <c r="H2288" i="9" s="1"/>
  <c r="H2289" i="9" s="1"/>
  <c r="H2290" i="9" s="1"/>
  <c r="H2291" i="9" s="1"/>
  <c r="H2292" i="9" s="1"/>
  <c r="H2293" i="9" s="1"/>
  <c r="H2294" i="9" s="1"/>
  <c r="H2295" i="9" s="1"/>
  <c r="H2296" i="9" s="1"/>
  <c r="H2297" i="9" s="1"/>
  <c r="H2298" i="9" s="1"/>
  <c r="H2299" i="9" s="1"/>
  <c r="H2300" i="9" s="1"/>
  <c r="H2301" i="9" s="1"/>
  <c r="H2302" i="9" s="1"/>
  <c r="H2303" i="9" s="1"/>
  <c r="H2304" i="9" s="1"/>
  <c r="H2305" i="9" s="1"/>
  <c r="H2306" i="9" s="1"/>
  <c r="H2307" i="9" s="1"/>
  <c r="H2308" i="9" s="1"/>
  <c r="H2309" i="9" s="1"/>
  <c r="H2310" i="9" s="1"/>
  <c r="H2311" i="9" s="1"/>
  <c r="H2312" i="9" s="1"/>
  <c r="H2313" i="9" s="1"/>
  <c r="H2314" i="9" s="1"/>
  <c r="H2315" i="9" s="1"/>
  <c r="H2316" i="9" s="1"/>
  <c r="H2317" i="9" s="1"/>
  <c r="H2318" i="9" s="1"/>
  <c r="H2319" i="9" s="1"/>
  <c r="H2320" i="9" s="1"/>
  <c r="H2321" i="9" s="1"/>
  <c r="H2322" i="9" s="1"/>
  <c r="H2323" i="9" s="1"/>
  <c r="H2324" i="9" s="1"/>
  <c r="H2325" i="9" s="1"/>
  <c r="H2326" i="9" s="1"/>
  <c r="H2327" i="9" s="1"/>
  <c r="H2328" i="9" s="1"/>
  <c r="H2329" i="9" s="1"/>
  <c r="H2330" i="9" s="1"/>
  <c r="H2331" i="9" s="1"/>
  <c r="H2332" i="9" s="1"/>
  <c r="H2333" i="9" s="1"/>
  <c r="H2334" i="9" s="1"/>
  <c r="H2335" i="9" s="1"/>
  <c r="H2336" i="9" s="1"/>
  <c r="H2337" i="9" s="1"/>
  <c r="H2338" i="9" s="1"/>
  <c r="H2339" i="9" s="1"/>
  <c r="H2340" i="9" s="1"/>
  <c r="H2341" i="9" s="1"/>
  <c r="H2342" i="9" s="1"/>
  <c r="H2343" i="9" s="1"/>
  <c r="H2344" i="9" s="1"/>
  <c r="H2345" i="9" s="1"/>
  <c r="H2346" i="9" s="1"/>
  <c r="H2347" i="9" s="1"/>
  <c r="H2348" i="9" s="1"/>
  <c r="H2349" i="9" s="1"/>
  <c r="H2350" i="9" s="1"/>
  <c r="H2351" i="9" s="1"/>
  <c r="H2352" i="9" s="1"/>
  <c r="H2353" i="9" s="1"/>
  <c r="H2354" i="9" s="1"/>
  <c r="H2355" i="9" s="1"/>
  <c r="H2356" i="9" s="1"/>
  <c r="H2357" i="9" s="1"/>
  <c r="H2358" i="9" s="1"/>
  <c r="H2359" i="9" s="1"/>
  <c r="H2360" i="9" s="1"/>
  <c r="H2361" i="9" s="1"/>
  <c r="H2362" i="9" s="1"/>
  <c r="H2363" i="9" s="1"/>
  <c r="H2364" i="9" s="1"/>
  <c r="H2365" i="9" s="1"/>
  <c r="H2366" i="9" s="1"/>
  <c r="H2367" i="9" s="1"/>
  <c r="H2368" i="9" s="1"/>
  <c r="H2369" i="9" s="1"/>
  <c r="H2370" i="9" s="1"/>
  <c r="H2371" i="9" s="1"/>
  <c r="H2372" i="9" s="1"/>
  <c r="H2373" i="9" s="1"/>
  <c r="H2374" i="9" s="1"/>
  <c r="H2375" i="9" s="1"/>
  <c r="H2376" i="9" s="1"/>
  <c r="H2377" i="9" s="1"/>
  <c r="H2378" i="9" s="1"/>
  <c r="H2379" i="9" s="1"/>
  <c r="H2380" i="9" s="1"/>
  <c r="H2381" i="9" s="1"/>
  <c r="H2382" i="9" s="1"/>
  <c r="H2383" i="9" s="1"/>
  <c r="H2384" i="9" s="1"/>
  <c r="H2385" i="9" s="1"/>
  <c r="H2386" i="9" s="1"/>
  <c r="H2387" i="9" s="1"/>
  <c r="H2388" i="9" s="1"/>
  <c r="H2389" i="9" s="1"/>
  <c r="H2390" i="9" s="1"/>
  <c r="H2391" i="9" s="1"/>
  <c r="H2392" i="9" s="1"/>
  <c r="H2393" i="9" s="1"/>
  <c r="H2394" i="9" s="1"/>
  <c r="H2395" i="9" s="1"/>
  <c r="H2396" i="9" s="1"/>
  <c r="H2397" i="9" s="1"/>
  <c r="H2398" i="9" s="1"/>
  <c r="H2399" i="9" s="1"/>
  <c r="H2400" i="9" s="1"/>
  <c r="H2401" i="9" s="1"/>
  <c r="H2402" i="9" s="1"/>
  <c r="H2403" i="9" s="1"/>
  <c r="H2404" i="9" s="1"/>
  <c r="H2405" i="9" s="1"/>
  <c r="H2406" i="9" s="1"/>
  <c r="H2407" i="9" s="1"/>
  <c r="H2408" i="9" s="1"/>
  <c r="H2409" i="9" s="1"/>
  <c r="H2410" i="9" s="1"/>
  <c r="H2411" i="9" s="1"/>
  <c r="H2412" i="9" s="1"/>
  <c r="H2413" i="9" s="1"/>
  <c r="H2414" i="9" s="1"/>
  <c r="H2415" i="9" s="1"/>
  <c r="H2416" i="9" s="1"/>
  <c r="H2417" i="9" s="1"/>
  <c r="H2418" i="9" s="1"/>
  <c r="H2419" i="9" s="1"/>
  <c r="H2420" i="9" s="1"/>
  <c r="H2421" i="9" s="1"/>
  <c r="H2422" i="9" s="1"/>
  <c r="H2423" i="9" s="1"/>
  <c r="H2424" i="9" s="1"/>
  <c r="H2425" i="9" s="1"/>
  <c r="H2426" i="9" s="1"/>
  <c r="H2427" i="9" s="1"/>
  <c r="H2428" i="9" s="1"/>
  <c r="H2429" i="9" s="1"/>
  <c r="H2430" i="9" s="1"/>
  <c r="H2431" i="9" s="1"/>
  <c r="H2432" i="9" s="1"/>
  <c r="H2433" i="9" s="1"/>
  <c r="H2434" i="9" s="1"/>
  <c r="H2435" i="9" s="1"/>
  <c r="H2436" i="9" s="1"/>
  <c r="H2437" i="9" s="1"/>
  <c r="H2438" i="9" s="1"/>
  <c r="H2439" i="9" s="1"/>
  <c r="H2440" i="9" s="1"/>
  <c r="H2441" i="9" s="1"/>
  <c r="H2442" i="9" s="1"/>
  <c r="H2443" i="9" s="1"/>
  <c r="H2444" i="9" s="1"/>
  <c r="H2445" i="9" s="1"/>
  <c r="H2446" i="9" s="1"/>
  <c r="H2447" i="9" s="1"/>
  <c r="H2448" i="9" s="1"/>
  <c r="H2449" i="9" s="1"/>
  <c r="H2450" i="9" s="1"/>
  <c r="H2451" i="9" s="1"/>
  <c r="H2452" i="9" s="1"/>
  <c r="H2453" i="9" s="1"/>
  <c r="H2454" i="9" s="1"/>
  <c r="H2455" i="9" s="1"/>
  <c r="H2456" i="9" s="1"/>
  <c r="H2457" i="9" s="1"/>
  <c r="H2458" i="9" s="1"/>
  <c r="H2459" i="9" s="1"/>
  <c r="H2460" i="9" s="1"/>
  <c r="H2461" i="9" s="1"/>
  <c r="H2462" i="9" s="1"/>
  <c r="H2463" i="9" s="1"/>
  <c r="H2464" i="9" s="1"/>
  <c r="H2465" i="9" s="1"/>
  <c r="H2466" i="9" s="1"/>
  <c r="H2467" i="9" s="1"/>
  <c r="H2468" i="9" s="1"/>
  <c r="H2469" i="9" s="1"/>
  <c r="H2470" i="9" s="1"/>
  <c r="H2471" i="9" s="1"/>
  <c r="H2472" i="9" s="1"/>
  <c r="H2473" i="9" s="1"/>
  <c r="H2474" i="9" s="1"/>
  <c r="H2475" i="9" s="1"/>
  <c r="H2476" i="9" s="1"/>
  <c r="H2477" i="9" s="1"/>
  <c r="H2478" i="9" s="1"/>
  <c r="H2479" i="9" s="1"/>
  <c r="H2480" i="9" s="1"/>
  <c r="H2481" i="9" s="1"/>
  <c r="H2482" i="9" s="1"/>
  <c r="H2483" i="9" s="1"/>
  <c r="H2484" i="9" s="1"/>
  <c r="H2485" i="9" s="1"/>
  <c r="H2486" i="9" s="1"/>
  <c r="H2487" i="9" s="1"/>
  <c r="H2488" i="9" s="1"/>
  <c r="H2489" i="9" s="1"/>
  <c r="H2490" i="9" s="1"/>
  <c r="H2491" i="9" s="1"/>
  <c r="H2492" i="9" s="1"/>
  <c r="H2493" i="9" s="1"/>
  <c r="H2494" i="9" s="1"/>
  <c r="H2495" i="9" s="1"/>
  <c r="H2496" i="9" s="1"/>
  <c r="H2497" i="9" s="1"/>
  <c r="H2498" i="9" s="1"/>
  <c r="H2499" i="9" s="1"/>
  <c r="H2500" i="9" s="1"/>
  <c r="H2501" i="9" s="1"/>
  <c r="H2502" i="9" s="1"/>
  <c r="H2503" i="9" s="1"/>
  <c r="H2504" i="9" s="1"/>
  <c r="H2505" i="9" s="1"/>
  <c r="H2506" i="9" s="1"/>
  <c r="H2507" i="9" s="1"/>
  <c r="H2508" i="9" s="1"/>
  <c r="H2509" i="9" s="1"/>
  <c r="H2510" i="9" s="1"/>
  <c r="H2511" i="9" s="1"/>
  <c r="H2512" i="9" s="1"/>
  <c r="H2513" i="9" s="1"/>
  <c r="H2514" i="9" s="1"/>
  <c r="H2515" i="9" s="1"/>
  <c r="H2516" i="9" s="1"/>
  <c r="H2517" i="9" s="1"/>
  <c r="H2518" i="9" s="1"/>
  <c r="H2519" i="9" s="1"/>
  <c r="H2520" i="9" s="1"/>
  <c r="H2521" i="9" s="1"/>
  <c r="H2522" i="9" s="1"/>
  <c r="H2523" i="9" s="1"/>
  <c r="H2524" i="9" s="1"/>
  <c r="H2525" i="9" s="1"/>
  <c r="H2526" i="9" s="1"/>
  <c r="H2527" i="9" s="1"/>
  <c r="H2528" i="9" s="1"/>
  <c r="H2529" i="9" s="1"/>
  <c r="H2530" i="9" s="1"/>
  <c r="H2531" i="9" s="1"/>
  <c r="H2532" i="9" s="1"/>
  <c r="H2533" i="9" s="1"/>
  <c r="H2534" i="9" s="1"/>
  <c r="H2535" i="9" s="1"/>
  <c r="H2536" i="9" s="1"/>
  <c r="H2537" i="9" s="1"/>
  <c r="H2538" i="9" s="1"/>
  <c r="H2539" i="9" s="1"/>
  <c r="H2540" i="9" s="1"/>
  <c r="H2541" i="9" s="1"/>
  <c r="H2542" i="9" s="1"/>
  <c r="H2543" i="9" s="1"/>
  <c r="H2544" i="9" s="1"/>
  <c r="H2545" i="9" s="1"/>
  <c r="H2546" i="9" s="1"/>
  <c r="H2547" i="9" s="1"/>
  <c r="H2548" i="9" s="1"/>
  <c r="H2549" i="9" s="1"/>
  <c r="H2550" i="9" s="1"/>
  <c r="H2551" i="9" s="1"/>
  <c r="H2552" i="9" s="1"/>
  <c r="H2553" i="9" s="1"/>
  <c r="H2554" i="9" s="1"/>
  <c r="H2555" i="9" s="1"/>
  <c r="H2556" i="9" s="1"/>
  <c r="H2557" i="9" s="1"/>
  <c r="H2558" i="9" s="1"/>
  <c r="H2559" i="9" s="1"/>
  <c r="H2560" i="9" s="1"/>
  <c r="H2561" i="9" s="1"/>
  <c r="H2562" i="9" s="1"/>
  <c r="H2563" i="9" s="1"/>
  <c r="H2564" i="9" s="1"/>
  <c r="H2565" i="9" s="1"/>
  <c r="H2566" i="9" s="1"/>
  <c r="H2567" i="9" s="1"/>
  <c r="H2568" i="9" s="1"/>
  <c r="H2569" i="9" s="1"/>
  <c r="H2570" i="9" s="1"/>
  <c r="H2571" i="9" s="1"/>
  <c r="H2572" i="9" s="1"/>
  <c r="H2573" i="9" s="1"/>
  <c r="H2574" i="9" s="1"/>
  <c r="H2575" i="9" s="1"/>
  <c r="H2576" i="9" s="1"/>
  <c r="H2577" i="9" s="1"/>
  <c r="H2578" i="9" s="1"/>
  <c r="H2579" i="9" s="1"/>
  <c r="H2580" i="9" s="1"/>
  <c r="H2581" i="9" s="1"/>
  <c r="H2582" i="9" s="1"/>
  <c r="H2583" i="9" s="1"/>
  <c r="H2584" i="9" s="1"/>
  <c r="H2585" i="9" s="1"/>
  <c r="H2586" i="9" s="1"/>
  <c r="H2587" i="9" s="1"/>
  <c r="H2588" i="9" s="1"/>
  <c r="H2589" i="9" s="1"/>
  <c r="H2590" i="9" s="1"/>
  <c r="H2591" i="9" s="1"/>
  <c r="H2592" i="9" s="1"/>
  <c r="H2593" i="9" s="1"/>
  <c r="H2594" i="9" s="1"/>
  <c r="H2595" i="9" s="1"/>
  <c r="H2596" i="9" s="1"/>
  <c r="H2597" i="9" s="1"/>
  <c r="H2598" i="9" s="1"/>
  <c r="H2599" i="9" s="1"/>
  <c r="H2600" i="9" s="1"/>
  <c r="H2601" i="9" s="1"/>
  <c r="H2602" i="9" s="1"/>
  <c r="H2603" i="9" s="1"/>
  <c r="H2604" i="9" s="1"/>
  <c r="H2605" i="9" s="1"/>
  <c r="H2606" i="9" s="1"/>
  <c r="H2607" i="9" s="1"/>
  <c r="H2608" i="9" s="1"/>
  <c r="H2609" i="9" s="1"/>
  <c r="H2610" i="9" s="1"/>
  <c r="H2611" i="9" s="1"/>
  <c r="H2612" i="9" s="1"/>
  <c r="H2613" i="9" s="1"/>
  <c r="H2614" i="9" s="1"/>
  <c r="H2615" i="9" s="1"/>
  <c r="H2616" i="9" s="1"/>
  <c r="H2617" i="9" s="1"/>
  <c r="H2618" i="9" s="1"/>
  <c r="H2619" i="9" s="1"/>
  <c r="H2620" i="9" s="1"/>
  <c r="H2621" i="9" s="1"/>
  <c r="H2622" i="9" s="1"/>
  <c r="H2623" i="9" s="1"/>
  <c r="H2624" i="9" s="1"/>
  <c r="H2625" i="9" s="1"/>
  <c r="H2626" i="9" s="1"/>
  <c r="H2627" i="9" s="1"/>
  <c r="H2628" i="9" s="1"/>
  <c r="H2629" i="9" s="1"/>
  <c r="H2630" i="9" s="1"/>
  <c r="H2631" i="9" s="1"/>
  <c r="H2632" i="9" s="1"/>
  <c r="H2633" i="9" s="1"/>
  <c r="H2634" i="9" s="1"/>
  <c r="H2635" i="9" s="1"/>
  <c r="H2636" i="9" s="1"/>
  <c r="H2637" i="9" s="1"/>
  <c r="H2638" i="9" s="1"/>
  <c r="H2639" i="9" s="1"/>
  <c r="H2640" i="9" s="1"/>
  <c r="H2641" i="9" s="1"/>
  <c r="H2642" i="9" s="1"/>
  <c r="H2643" i="9" s="1"/>
  <c r="H2644" i="9" s="1"/>
  <c r="H2645" i="9" s="1"/>
  <c r="H2646" i="9" s="1"/>
  <c r="H2647" i="9" s="1"/>
  <c r="H2648" i="9" s="1"/>
  <c r="H2649" i="9" s="1"/>
  <c r="H2650" i="9" s="1"/>
  <c r="H2651" i="9" s="1"/>
  <c r="H2652" i="9" s="1"/>
  <c r="H2653" i="9" s="1"/>
  <c r="H2654" i="9" s="1"/>
  <c r="H2655" i="9" s="1"/>
  <c r="H2656" i="9" s="1"/>
  <c r="H2657" i="9" s="1"/>
  <c r="H2658" i="9" s="1"/>
  <c r="H2659" i="9" s="1"/>
  <c r="H2660" i="9" s="1"/>
  <c r="H2661" i="9" s="1"/>
  <c r="H2662" i="9" s="1"/>
  <c r="H2663" i="9" s="1"/>
  <c r="H2664" i="9" s="1"/>
  <c r="H2665" i="9" s="1"/>
  <c r="H2666" i="9" s="1"/>
  <c r="H2667" i="9" s="1"/>
  <c r="H2668" i="9" s="1"/>
  <c r="H2669" i="9" s="1"/>
  <c r="H2670" i="9" s="1"/>
  <c r="H2671" i="9" s="1"/>
  <c r="H2672" i="9" s="1"/>
  <c r="H2673" i="9" s="1"/>
  <c r="H2674" i="9" s="1"/>
  <c r="H2675" i="9" s="1"/>
  <c r="H2676" i="9" s="1"/>
  <c r="H2677" i="9" s="1"/>
  <c r="H2678" i="9" s="1"/>
  <c r="H2679" i="9" s="1"/>
  <c r="H2680" i="9" s="1"/>
  <c r="H2681" i="9" s="1"/>
  <c r="H2682" i="9" s="1"/>
  <c r="H2683" i="9" s="1"/>
  <c r="H2684" i="9" s="1"/>
  <c r="H2685" i="9" s="1"/>
  <c r="H2686" i="9" s="1"/>
  <c r="H2687" i="9" s="1"/>
  <c r="H2688" i="9" s="1"/>
  <c r="H2689" i="9" s="1"/>
  <c r="H2690" i="9" s="1"/>
  <c r="H2691" i="9" s="1"/>
  <c r="H2692" i="9" s="1"/>
  <c r="H2693" i="9" s="1"/>
  <c r="H2694" i="9" s="1"/>
  <c r="H2695" i="9" s="1"/>
  <c r="H2696" i="9" s="1"/>
  <c r="H2697" i="9" s="1"/>
  <c r="H2698" i="9" s="1"/>
  <c r="H2699" i="9" s="1"/>
  <c r="H2700" i="9" s="1"/>
  <c r="H2701" i="9" s="1"/>
  <c r="H2702" i="9" s="1"/>
  <c r="H2703" i="9" s="1"/>
  <c r="H2704" i="9" s="1"/>
  <c r="H2705" i="9" s="1"/>
  <c r="H2706" i="9" s="1"/>
  <c r="H2707" i="9" s="1"/>
  <c r="H2708" i="9" s="1"/>
  <c r="H2709" i="9" s="1"/>
  <c r="H2710" i="9" s="1"/>
  <c r="H2711" i="9" s="1"/>
  <c r="H2712" i="9" s="1"/>
  <c r="H2713" i="9" s="1"/>
  <c r="H2714" i="9" s="1"/>
  <c r="H2715" i="9" s="1"/>
  <c r="H2716" i="9" s="1"/>
  <c r="H2717" i="9" s="1"/>
  <c r="H2718" i="9" s="1"/>
  <c r="H2719" i="9" s="1"/>
  <c r="H2720" i="9" s="1"/>
  <c r="H2721" i="9" s="1"/>
  <c r="H2722" i="9" s="1"/>
  <c r="H2723" i="9" s="1"/>
  <c r="H2724" i="9" s="1"/>
  <c r="H2725" i="9" s="1"/>
  <c r="H2726" i="9" s="1"/>
  <c r="H2727" i="9" s="1"/>
  <c r="H2728" i="9" s="1"/>
  <c r="H2729" i="9" s="1"/>
  <c r="H2730" i="9" s="1"/>
  <c r="H2731" i="9" s="1"/>
  <c r="H2732" i="9" s="1"/>
  <c r="H2733" i="9" s="1"/>
  <c r="H2734" i="9" s="1"/>
  <c r="H2735" i="9" s="1"/>
  <c r="H2736" i="9" s="1"/>
  <c r="H2737" i="9" s="1"/>
  <c r="H2738" i="9" s="1"/>
  <c r="H2739" i="9" s="1"/>
  <c r="H2740" i="9" s="1"/>
  <c r="H2741" i="9" s="1"/>
  <c r="H2742" i="9" s="1"/>
  <c r="H2743" i="9" s="1"/>
  <c r="H2744" i="9" s="1"/>
  <c r="H2745" i="9" s="1"/>
  <c r="H2746" i="9" s="1"/>
  <c r="H2747" i="9" s="1"/>
  <c r="H2748" i="9" s="1"/>
  <c r="H2749" i="9" s="1"/>
  <c r="H2750" i="9" s="1"/>
  <c r="H2751" i="9" s="1"/>
  <c r="H2752" i="9" s="1"/>
  <c r="H2753" i="9" s="1"/>
  <c r="H2754" i="9" s="1"/>
  <c r="H2755" i="9" s="1"/>
  <c r="H2756" i="9" s="1"/>
  <c r="H2757" i="9" s="1"/>
  <c r="H2758" i="9" s="1"/>
  <c r="H2759" i="9" s="1"/>
  <c r="H2760" i="9" s="1"/>
  <c r="H2761" i="9" s="1"/>
  <c r="H2762" i="9" s="1"/>
  <c r="H2763" i="9" s="1"/>
  <c r="H2764" i="9" s="1"/>
  <c r="H2765" i="9" s="1"/>
  <c r="H2766" i="9" s="1"/>
  <c r="H2767" i="9" s="1"/>
  <c r="H2768" i="9" s="1"/>
  <c r="H2769" i="9" s="1"/>
  <c r="H2770" i="9" s="1"/>
  <c r="H2771" i="9" s="1"/>
  <c r="H2772" i="9" s="1"/>
  <c r="H2773" i="9" s="1"/>
  <c r="H2774" i="9" s="1"/>
  <c r="H2775" i="9" s="1"/>
  <c r="H2776" i="9" s="1"/>
  <c r="H2777" i="9" s="1"/>
  <c r="H2778" i="9" s="1"/>
  <c r="H2779" i="9" s="1"/>
  <c r="H2780" i="9" s="1"/>
  <c r="H2781" i="9" s="1"/>
  <c r="H2782" i="9" s="1"/>
  <c r="H2783" i="9" s="1"/>
  <c r="H2784" i="9" s="1"/>
  <c r="H2785" i="9" s="1"/>
  <c r="H2786" i="9" s="1"/>
  <c r="H2787" i="9" s="1"/>
  <c r="H2788" i="9" s="1"/>
  <c r="H2789" i="9" s="1"/>
  <c r="H2790" i="9" s="1"/>
  <c r="H2791" i="9" s="1"/>
  <c r="H2792" i="9" s="1"/>
  <c r="H2793" i="9" s="1"/>
  <c r="H2794" i="9" s="1"/>
  <c r="H2795" i="9" s="1"/>
  <c r="H2796" i="9" s="1"/>
  <c r="H2797" i="9" s="1"/>
  <c r="H2798" i="9" s="1"/>
  <c r="H2799" i="9" s="1"/>
  <c r="H2800" i="9" s="1"/>
  <c r="H2801" i="9" s="1"/>
  <c r="H2802" i="9" s="1"/>
  <c r="H2803" i="9" s="1"/>
  <c r="H2804" i="9" s="1"/>
  <c r="H2805" i="9" s="1"/>
  <c r="H2806" i="9" s="1"/>
  <c r="H2807" i="9" s="1"/>
  <c r="H2808" i="9" s="1"/>
  <c r="H2809" i="9" s="1"/>
  <c r="H2810" i="9" s="1"/>
  <c r="H2811" i="9" s="1"/>
  <c r="H2812" i="9" s="1"/>
  <c r="H2813" i="9" s="1"/>
  <c r="H2814" i="9" s="1"/>
  <c r="H2815" i="9" s="1"/>
  <c r="H2816" i="9" s="1"/>
  <c r="H2817" i="9" s="1"/>
  <c r="H2818" i="9" s="1"/>
  <c r="H2819" i="9" s="1"/>
  <c r="H2820" i="9" s="1"/>
  <c r="H2821" i="9" s="1"/>
  <c r="H2822" i="9" s="1"/>
  <c r="H2823" i="9" s="1"/>
  <c r="H2824" i="9" s="1"/>
  <c r="H2825" i="9" s="1"/>
  <c r="H2826" i="9" s="1"/>
  <c r="H2827" i="9" s="1"/>
  <c r="H2828" i="9" s="1"/>
  <c r="H2829" i="9" s="1"/>
  <c r="H2830" i="9" s="1"/>
  <c r="H2831" i="9" s="1"/>
  <c r="H2832" i="9" s="1"/>
  <c r="H2833" i="9" s="1"/>
  <c r="H2834" i="9" s="1"/>
  <c r="H2835" i="9" s="1"/>
  <c r="H2836" i="9" s="1"/>
  <c r="H2837" i="9" s="1"/>
  <c r="H2838" i="9" s="1"/>
  <c r="H2839" i="9" s="1"/>
  <c r="H2840" i="9" s="1"/>
  <c r="H2841" i="9" s="1"/>
  <c r="H2842" i="9" s="1"/>
  <c r="H2843" i="9" s="1"/>
  <c r="H2844" i="9" s="1"/>
  <c r="H2845" i="9" s="1"/>
  <c r="H2846" i="9" s="1"/>
  <c r="H2847" i="9" s="1"/>
  <c r="H2848" i="9" s="1"/>
  <c r="H2849" i="9" s="1"/>
  <c r="H2850" i="9" s="1"/>
  <c r="H2851" i="9" s="1"/>
  <c r="H2852" i="9" s="1"/>
  <c r="H2853" i="9" s="1"/>
  <c r="H2854" i="9" s="1"/>
  <c r="H2855" i="9" s="1"/>
  <c r="H2856" i="9" s="1"/>
  <c r="H2857" i="9" s="1"/>
  <c r="H2858" i="9" s="1"/>
  <c r="H2859" i="9" s="1"/>
  <c r="H2860" i="9" s="1"/>
  <c r="H2861" i="9" s="1"/>
  <c r="H2862" i="9" s="1"/>
  <c r="H2863" i="9" s="1"/>
  <c r="H2864" i="9" s="1"/>
  <c r="H2865" i="9" s="1"/>
  <c r="H2866" i="9" s="1"/>
  <c r="H2867" i="9" s="1"/>
  <c r="H2868" i="9" s="1"/>
  <c r="H2869" i="9" s="1"/>
  <c r="H2870" i="9" s="1"/>
  <c r="H2871" i="9" s="1"/>
  <c r="H2872" i="9" s="1"/>
  <c r="H2873" i="9" s="1"/>
  <c r="H2874" i="9" s="1"/>
  <c r="H2875" i="9" s="1"/>
  <c r="H2876" i="9" s="1"/>
  <c r="H2877" i="9" s="1"/>
  <c r="H2878" i="9" s="1"/>
  <c r="H2879" i="9" s="1"/>
  <c r="H2880" i="9" s="1"/>
  <c r="H2881" i="9" s="1"/>
  <c r="H2882" i="9" s="1"/>
  <c r="H2883" i="9" s="1"/>
  <c r="H2884" i="9" s="1"/>
  <c r="H2885" i="9" s="1"/>
  <c r="H2886" i="9" s="1"/>
  <c r="H2887" i="9" s="1"/>
  <c r="H2888" i="9" s="1"/>
  <c r="H2889" i="9" s="1"/>
  <c r="H2890" i="9" s="1"/>
  <c r="H2891" i="9" s="1"/>
  <c r="H2892" i="9" s="1"/>
  <c r="H2893" i="9" s="1"/>
  <c r="H2894" i="9" s="1"/>
  <c r="H2895" i="9" s="1"/>
  <c r="H2896" i="9" s="1"/>
  <c r="H2897" i="9" s="1"/>
  <c r="H2898" i="9" s="1"/>
  <c r="H2899" i="9" s="1"/>
  <c r="H2900" i="9" s="1"/>
  <c r="H2901" i="9" s="1"/>
  <c r="H2902" i="9" s="1"/>
  <c r="H2903" i="9" s="1"/>
  <c r="H2904" i="9" s="1"/>
  <c r="H2905" i="9" s="1"/>
  <c r="H2906" i="9" s="1"/>
  <c r="H2907" i="9" s="1"/>
  <c r="H2908" i="9" s="1"/>
  <c r="H2909" i="9" s="1"/>
  <c r="H2910" i="9" s="1"/>
  <c r="H2911" i="9" s="1"/>
  <c r="H2912" i="9" s="1"/>
  <c r="H2913" i="9" s="1"/>
  <c r="H2914" i="9" s="1"/>
  <c r="H2915" i="9" s="1"/>
  <c r="H2916" i="9" s="1"/>
  <c r="H2917" i="9" s="1"/>
  <c r="H2918" i="9" s="1"/>
  <c r="H2919" i="9" s="1"/>
  <c r="H2920" i="9" s="1"/>
  <c r="H2921" i="9" s="1"/>
  <c r="H2922" i="9" s="1"/>
  <c r="H2923" i="9" s="1"/>
  <c r="H2924" i="9" s="1"/>
  <c r="H2925" i="9" s="1"/>
  <c r="H2926" i="9" s="1"/>
  <c r="H2927" i="9" s="1"/>
  <c r="H2928" i="9" s="1"/>
  <c r="H2929" i="9" s="1"/>
  <c r="H2930" i="9" s="1"/>
  <c r="H2931" i="9" s="1"/>
  <c r="H2932" i="9" s="1"/>
  <c r="H2933" i="9" s="1"/>
  <c r="H2934" i="9" s="1"/>
  <c r="H2935" i="9" s="1"/>
  <c r="H2936" i="9" s="1"/>
  <c r="H2937" i="9" s="1"/>
  <c r="H2938" i="9" s="1"/>
  <c r="H2939" i="9" s="1"/>
  <c r="H2940" i="9" s="1"/>
  <c r="H2941" i="9" s="1"/>
  <c r="H2942" i="9" s="1"/>
  <c r="H2943" i="9" s="1"/>
  <c r="H2944" i="9" s="1"/>
  <c r="H2945" i="9" s="1"/>
  <c r="H2946" i="9" s="1"/>
  <c r="H2947" i="9" s="1"/>
  <c r="H2948" i="9" s="1"/>
  <c r="H2949" i="9" s="1"/>
  <c r="H2950" i="9" s="1"/>
  <c r="H2951" i="9" s="1"/>
  <c r="H2952" i="9" s="1"/>
  <c r="H2953" i="9" s="1"/>
  <c r="H2954" i="9" s="1"/>
  <c r="H2955" i="9" s="1"/>
  <c r="H2956" i="9" s="1"/>
  <c r="H2957" i="9" s="1"/>
  <c r="H2958" i="9" s="1"/>
  <c r="H2959" i="9" s="1"/>
  <c r="H2960" i="9" s="1"/>
  <c r="H2961" i="9" s="1"/>
  <c r="H2962" i="9" s="1"/>
  <c r="H2963" i="9" s="1"/>
  <c r="H2964" i="9" s="1"/>
  <c r="H2965" i="9" s="1"/>
  <c r="H2966" i="9" s="1"/>
  <c r="H2967" i="9" s="1"/>
  <c r="H2968" i="9" s="1"/>
  <c r="H2969" i="9" s="1"/>
  <c r="H2970" i="9" s="1"/>
  <c r="H2971" i="9" s="1"/>
  <c r="H2972" i="9" s="1"/>
  <c r="H2973" i="9" s="1"/>
  <c r="H2974" i="9" s="1"/>
  <c r="H2975" i="9" s="1"/>
  <c r="H2976" i="9" s="1"/>
  <c r="H2977" i="9" s="1"/>
  <c r="H2978" i="9" s="1"/>
  <c r="H2979" i="9" s="1"/>
  <c r="H2980" i="9" s="1"/>
  <c r="H2981" i="9" s="1"/>
  <c r="H2982" i="9" s="1"/>
  <c r="H2983" i="9" s="1"/>
  <c r="H2984" i="9" s="1"/>
  <c r="H2985" i="9" s="1"/>
  <c r="H2986" i="9" s="1"/>
  <c r="H2987" i="9" s="1"/>
  <c r="H2988" i="9" s="1"/>
  <c r="H2989" i="9" s="1"/>
  <c r="H2990" i="9" s="1"/>
  <c r="H2991" i="9" s="1"/>
  <c r="H2992" i="9" s="1"/>
  <c r="H2993" i="9" s="1"/>
  <c r="H2994" i="9" s="1"/>
  <c r="H2995" i="9" s="1"/>
  <c r="H2996" i="9" s="1"/>
  <c r="H2997" i="9" s="1"/>
  <c r="H2998" i="9" s="1"/>
  <c r="H2999" i="9" s="1"/>
  <c r="H3000" i="9" s="1"/>
  <c r="H3001" i="9" s="1"/>
  <c r="H3002" i="9" s="1"/>
  <c r="H3003" i="9" s="1"/>
  <c r="H3004" i="9" s="1"/>
  <c r="H3005" i="9" s="1"/>
  <c r="H3006" i="9" s="1"/>
  <c r="H3007" i="9" s="1"/>
  <c r="H3008" i="9" s="1"/>
  <c r="H3009" i="9" s="1"/>
  <c r="H3010" i="9" s="1"/>
  <c r="H3011" i="9" s="1"/>
  <c r="H3012" i="9" s="1"/>
  <c r="H3013" i="9" s="1"/>
  <c r="H3014" i="9" s="1"/>
  <c r="H3015" i="9" s="1"/>
  <c r="H3016" i="9" s="1"/>
  <c r="H3017" i="9" s="1"/>
  <c r="H3018" i="9" s="1"/>
  <c r="H3019" i="9" s="1"/>
  <c r="H3020" i="9" s="1"/>
  <c r="H3021" i="9" s="1"/>
  <c r="H3022" i="9" s="1"/>
  <c r="H3023" i="9" s="1"/>
  <c r="H3024" i="9" s="1"/>
  <c r="H3025" i="9" s="1"/>
  <c r="H3026" i="9" s="1"/>
  <c r="H3027" i="9" s="1"/>
  <c r="H3028" i="9" s="1"/>
  <c r="H3029" i="9" s="1"/>
  <c r="H3030" i="9" s="1"/>
  <c r="H3031" i="9" s="1"/>
  <c r="H3032" i="9" s="1"/>
  <c r="H3033" i="9" s="1"/>
  <c r="H3034" i="9" s="1"/>
  <c r="H3035" i="9" s="1"/>
  <c r="H3036" i="9" s="1"/>
  <c r="H3037" i="9" s="1"/>
  <c r="H3038" i="9" s="1"/>
  <c r="H3039" i="9" s="1"/>
  <c r="H3040" i="9" s="1"/>
  <c r="H3041" i="9" s="1"/>
  <c r="H3042" i="9" s="1"/>
  <c r="H3043" i="9" s="1"/>
  <c r="H3044" i="9" s="1"/>
  <c r="H3045" i="9" s="1"/>
  <c r="H3046" i="9" s="1"/>
  <c r="H3047" i="9" s="1"/>
  <c r="H3048" i="9" s="1"/>
  <c r="H3049" i="9" s="1"/>
  <c r="H3050" i="9" s="1"/>
  <c r="H3051" i="9" s="1"/>
  <c r="H3052" i="9" s="1"/>
  <c r="H3053" i="9" s="1"/>
  <c r="H3054" i="9" s="1"/>
  <c r="H3055" i="9" s="1"/>
  <c r="H3056" i="9" s="1"/>
  <c r="H3057" i="9" s="1"/>
  <c r="H3058" i="9" s="1"/>
  <c r="H3059" i="9" s="1"/>
  <c r="H3060" i="9" s="1"/>
  <c r="H3061" i="9" s="1"/>
  <c r="H3062" i="9" s="1"/>
  <c r="H3063" i="9" s="1"/>
  <c r="H3064" i="9" s="1"/>
  <c r="H3065" i="9" s="1"/>
  <c r="H3066" i="9" s="1"/>
  <c r="H3067" i="9" s="1"/>
  <c r="H3068" i="9" s="1"/>
  <c r="H3069" i="9" s="1"/>
  <c r="H3070" i="9" s="1"/>
  <c r="H3071" i="9" s="1"/>
  <c r="H3072" i="9" s="1"/>
  <c r="H3073" i="9" s="1"/>
  <c r="H3074" i="9" s="1"/>
  <c r="H3075" i="9" s="1"/>
  <c r="H3076" i="9" s="1"/>
  <c r="H3077" i="9" s="1"/>
  <c r="H3078" i="9" s="1"/>
  <c r="H3079" i="9" s="1"/>
  <c r="H3080" i="9" s="1"/>
  <c r="H3081" i="9" s="1"/>
  <c r="H3082" i="9" s="1"/>
  <c r="H3083" i="9" s="1"/>
  <c r="H3084" i="9" s="1"/>
  <c r="H3085" i="9" s="1"/>
  <c r="H3086" i="9" s="1"/>
  <c r="H3087" i="9" s="1"/>
  <c r="H3088" i="9" s="1"/>
  <c r="H3089" i="9" s="1"/>
  <c r="H3090" i="9" s="1"/>
  <c r="H3091" i="9" s="1"/>
  <c r="H3092" i="9" s="1"/>
  <c r="H3093" i="9" s="1"/>
  <c r="H3094" i="9" s="1"/>
  <c r="H3095" i="9" s="1"/>
  <c r="H3096" i="9" s="1"/>
  <c r="H3097" i="9" s="1"/>
  <c r="H3098" i="9" s="1"/>
  <c r="H3099" i="9" s="1"/>
  <c r="H3100" i="9" s="1"/>
  <c r="H3101" i="9" s="1"/>
  <c r="H3102" i="9" s="1"/>
  <c r="H3103" i="9" s="1"/>
  <c r="H3104" i="9" s="1"/>
  <c r="H3105" i="9" s="1"/>
  <c r="H3106" i="9" s="1"/>
  <c r="H3107" i="9" s="1"/>
  <c r="H3108" i="9" s="1"/>
  <c r="H3109" i="9" s="1"/>
  <c r="H3110" i="9" s="1"/>
  <c r="H3111" i="9" s="1"/>
  <c r="H3112" i="9" s="1"/>
  <c r="H3113" i="9" s="1"/>
  <c r="H3114" i="9" s="1"/>
  <c r="H3115" i="9" s="1"/>
  <c r="H3116" i="9" s="1"/>
  <c r="H3117" i="9" s="1"/>
  <c r="H3118" i="9" s="1"/>
  <c r="H3119" i="9" s="1"/>
  <c r="H3120" i="9" s="1"/>
  <c r="H3121" i="9" s="1"/>
  <c r="H3122" i="9" s="1"/>
  <c r="H3123" i="9" s="1"/>
  <c r="H3124" i="9" s="1"/>
  <c r="H3125" i="9" s="1"/>
  <c r="H3126" i="9" s="1"/>
  <c r="H3127" i="9" s="1"/>
  <c r="H3128" i="9" s="1"/>
  <c r="H3129" i="9" s="1"/>
  <c r="H3130" i="9" s="1"/>
  <c r="H3131" i="9" s="1"/>
  <c r="H3132" i="9" s="1"/>
  <c r="H3133" i="9" s="1"/>
  <c r="H3134" i="9" s="1"/>
  <c r="H3135" i="9" s="1"/>
  <c r="H3136" i="9" s="1"/>
  <c r="H3137" i="9" s="1"/>
  <c r="H3138" i="9" s="1"/>
  <c r="H3139" i="9" s="1"/>
  <c r="H3140" i="9" s="1"/>
  <c r="H3141" i="9" s="1"/>
  <c r="H3142" i="9" s="1"/>
  <c r="H3143" i="9" s="1"/>
  <c r="H3144" i="9" s="1"/>
  <c r="H3145" i="9" s="1"/>
  <c r="H3146" i="9" s="1"/>
  <c r="H3147" i="9" s="1"/>
  <c r="H3148" i="9" s="1"/>
  <c r="H3149" i="9" s="1"/>
  <c r="H3150" i="9" s="1"/>
  <c r="H3151" i="9" s="1"/>
  <c r="H3152" i="9" s="1"/>
  <c r="H3153" i="9" s="1"/>
  <c r="H3154" i="9" s="1"/>
  <c r="H3155" i="9" s="1"/>
  <c r="H3156" i="9" s="1"/>
  <c r="H3157" i="9" s="1"/>
  <c r="H3158" i="9" s="1"/>
  <c r="H3159" i="9" s="1"/>
  <c r="H3160" i="9" s="1"/>
  <c r="H3161" i="9" s="1"/>
  <c r="H3162" i="9" s="1"/>
  <c r="H3163" i="9" s="1"/>
  <c r="H3164" i="9" s="1"/>
  <c r="H3165" i="9" s="1"/>
  <c r="H3166" i="9" s="1"/>
  <c r="H3167" i="9" s="1"/>
  <c r="H3168" i="9" s="1"/>
  <c r="H3169" i="9" s="1"/>
  <c r="H3170" i="9" s="1"/>
  <c r="H3171" i="9" s="1"/>
  <c r="H3172" i="9" s="1"/>
  <c r="H3173" i="9" s="1"/>
  <c r="H3174" i="9" s="1"/>
  <c r="H3175" i="9" s="1"/>
  <c r="H3176" i="9" s="1"/>
  <c r="H3177" i="9" s="1"/>
  <c r="H3178" i="9" s="1"/>
  <c r="H3179" i="9" s="1"/>
  <c r="H3180" i="9" s="1"/>
  <c r="H3181" i="9" s="1"/>
  <c r="H3182" i="9" s="1"/>
  <c r="H3183" i="9" s="1"/>
  <c r="H3184" i="9" s="1"/>
  <c r="H3185" i="9" s="1"/>
  <c r="H3186" i="9" s="1"/>
  <c r="H3187" i="9" s="1"/>
  <c r="H3188" i="9" s="1"/>
  <c r="H3189" i="9" s="1"/>
  <c r="H3190" i="9" s="1"/>
  <c r="H3191" i="9" s="1"/>
  <c r="H3192" i="9" s="1"/>
  <c r="H3193" i="9" s="1"/>
  <c r="H3194" i="9" s="1"/>
  <c r="H3195" i="9" s="1"/>
  <c r="H3196" i="9" s="1"/>
  <c r="H3197" i="9" s="1"/>
  <c r="H3198" i="9" s="1"/>
  <c r="H3199" i="9" s="1"/>
  <c r="H3200" i="9" s="1"/>
  <c r="H3201" i="9" s="1"/>
  <c r="H3202" i="9" s="1"/>
  <c r="H3203" i="9" s="1"/>
  <c r="H3204" i="9" s="1"/>
  <c r="H3205" i="9" s="1"/>
  <c r="H3206" i="9" s="1"/>
  <c r="H3207" i="9" s="1"/>
  <c r="H3208" i="9" s="1"/>
  <c r="H3209" i="9" s="1"/>
  <c r="H3210" i="9" s="1"/>
  <c r="H3211" i="9" s="1"/>
  <c r="H3212" i="9" s="1"/>
  <c r="H3213" i="9" s="1"/>
  <c r="H3214" i="9" s="1"/>
  <c r="H3215" i="9" s="1"/>
  <c r="H3216" i="9" s="1"/>
  <c r="H3217" i="9" s="1"/>
  <c r="H3218" i="9" s="1"/>
  <c r="H3219" i="9" s="1"/>
  <c r="H3220" i="9" s="1"/>
  <c r="H3221" i="9" s="1"/>
  <c r="H3222" i="9" s="1"/>
  <c r="H3223" i="9" s="1"/>
  <c r="H3224" i="9" s="1"/>
  <c r="H3225" i="9" s="1"/>
  <c r="H3226" i="9" s="1"/>
  <c r="H3227" i="9" s="1"/>
  <c r="H3228" i="9" s="1"/>
  <c r="H3229" i="9" s="1"/>
  <c r="H3230" i="9" s="1"/>
  <c r="H3231" i="9" s="1"/>
  <c r="H3232" i="9" s="1"/>
  <c r="H3233" i="9" s="1"/>
  <c r="H3234" i="9" s="1"/>
  <c r="H3235" i="9" s="1"/>
  <c r="H3236" i="9" s="1"/>
  <c r="H3237" i="9" s="1"/>
  <c r="H3238" i="9" s="1"/>
  <c r="H3239" i="9" s="1"/>
  <c r="H3240" i="9" s="1"/>
  <c r="H3241" i="9" s="1"/>
  <c r="H3242" i="9" s="1"/>
  <c r="H3243" i="9" s="1"/>
  <c r="H3244" i="9" s="1"/>
  <c r="H3245" i="9" s="1"/>
  <c r="H3246" i="9" s="1"/>
  <c r="H3247" i="9" s="1"/>
  <c r="H3248" i="9" s="1"/>
  <c r="H3249" i="9" s="1"/>
  <c r="H3250" i="9" s="1"/>
  <c r="H3251" i="9" s="1"/>
  <c r="H3252" i="9" s="1"/>
  <c r="H3253" i="9" s="1"/>
  <c r="H3254" i="9" s="1"/>
  <c r="H3255" i="9" s="1"/>
  <c r="H3256" i="9" s="1"/>
  <c r="H3257" i="9" s="1"/>
  <c r="H3258" i="9" s="1"/>
  <c r="H3259" i="9" s="1"/>
  <c r="H3260" i="9" s="1"/>
  <c r="H3261" i="9" s="1"/>
  <c r="H3262" i="9" s="1"/>
  <c r="H3263" i="9" s="1"/>
  <c r="H3264" i="9" s="1"/>
  <c r="H3265" i="9" s="1"/>
  <c r="H3266" i="9" s="1"/>
  <c r="H3267" i="9" s="1"/>
  <c r="H3268" i="9" s="1"/>
  <c r="H3269" i="9" s="1"/>
  <c r="H3270" i="9" s="1"/>
  <c r="H3271" i="9" s="1"/>
  <c r="H3272" i="9" s="1"/>
  <c r="H3273" i="9" s="1"/>
  <c r="H3274" i="9" s="1"/>
  <c r="H3275" i="9" s="1"/>
  <c r="H3276" i="9" s="1"/>
  <c r="H3277" i="9" s="1"/>
  <c r="H3278" i="9" s="1"/>
  <c r="H3279" i="9" s="1"/>
  <c r="H3280" i="9" s="1"/>
  <c r="H3281" i="9" s="1"/>
  <c r="H3282" i="9" s="1"/>
  <c r="H3283" i="9" s="1"/>
  <c r="H3284" i="9" s="1"/>
  <c r="H3285" i="9" s="1"/>
  <c r="H3286" i="9" s="1"/>
  <c r="H3287" i="9" s="1"/>
  <c r="H3288" i="9" s="1"/>
  <c r="H3289" i="9" s="1"/>
  <c r="H3290" i="9" s="1"/>
  <c r="H3291" i="9" s="1"/>
  <c r="H3292" i="9" s="1"/>
  <c r="H3293" i="9" s="1"/>
  <c r="H3294" i="9" s="1"/>
  <c r="H3295" i="9" s="1"/>
  <c r="H3296" i="9" s="1"/>
  <c r="H3297" i="9" s="1"/>
  <c r="H3298" i="9" s="1"/>
  <c r="H3299" i="9" s="1"/>
  <c r="H3300" i="9" s="1"/>
  <c r="H3301" i="9" s="1"/>
  <c r="H3302" i="9" s="1"/>
  <c r="H3303" i="9" s="1"/>
  <c r="H3304" i="9" s="1"/>
  <c r="H3305" i="9" s="1"/>
  <c r="H3306" i="9" s="1"/>
  <c r="H3307" i="9" s="1"/>
  <c r="H3308" i="9" s="1"/>
  <c r="H3309" i="9" s="1"/>
  <c r="H3310" i="9" s="1"/>
  <c r="H3311" i="9" s="1"/>
  <c r="H3312" i="9" s="1"/>
  <c r="H3313" i="9" s="1"/>
  <c r="H3314" i="9" s="1"/>
  <c r="H3315" i="9" s="1"/>
  <c r="H3316" i="9" s="1"/>
  <c r="H3317" i="9" s="1"/>
  <c r="H3318" i="9" s="1"/>
  <c r="H3319" i="9" s="1"/>
  <c r="H3320" i="9" s="1"/>
  <c r="H3321" i="9" s="1"/>
  <c r="H3322" i="9" s="1"/>
  <c r="H3323" i="9" s="1"/>
  <c r="H3324" i="9" s="1"/>
  <c r="H3325" i="9" s="1"/>
  <c r="H3326" i="9" s="1"/>
  <c r="H3327" i="9" s="1"/>
  <c r="H3328" i="9" s="1"/>
  <c r="H3329" i="9" s="1"/>
  <c r="H3330" i="9" s="1"/>
  <c r="H3331" i="9" s="1"/>
  <c r="H3332" i="9" s="1"/>
  <c r="H3333" i="9" s="1"/>
  <c r="H3334" i="9" s="1"/>
  <c r="H3335" i="9" s="1"/>
  <c r="H3336" i="9" s="1"/>
  <c r="H3337" i="9" s="1"/>
  <c r="H3338" i="9" s="1"/>
  <c r="H3339" i="9" s="1"/>
  <c r="H3340" i="9" s="1"/>
  <c r="H3341" i="9" s="1"/>
  <c r="H3342" i="9" s="1"/>
  <c r="H3343" i="9" s="1"/>
  <c r="H3344" i="9" s="1"/>
  <c r="H3345" i="9" s="1"/>
  <c r="H3346" i="9" s="1"/>
  <c r="H3347" i="9" s="1"/>
  <c r="H3348" i="9" s="1"/>
  <c r="H3349" i="9" s="1"/>
  <c r="H3350" i="9" s="1"/>
  <c r="H3351" i="9" s="1"/>
  <c r="H3352" i="9" s="1"/>
  <c r="H3353" i="9" s="1"/>
  <c r="H3354" i="9" s="1"/>
  <c r="H3355" i="9" s="1"/>
  <c r="H3356" i="9" s="1"/>
  <c r="H3357" i="9" s="1"/>
  <c r="H3358" i="9" s="1"/>
  <c r="H3359" i="9" s="1"/>
  <c r="H3360" i="9" s="1"/>
  <c r="H3361" i="9" s="1"/>
  <c r="H3362" i="9" s="1"/>
  <c r="H3363" i="9" s="1"/>
  <c r="H3364" i="9" s="1"/>
  <c r="H3365" i="9" s="1"/>
  <c r="H3366" i="9" s="1"/>
  <c r="H3367" i="9" s="1"/>
  <c r="H3368" i="9" s="1"/>
  <c r="H3369" i="9" s="1"/>
  <c r="H3370" i="9" s="1"/>
  <c r="H3371" i="9" s="1"/>
  <c r="H3372" i="9" s="1"/>
  <c r="H3373" i="9" s="1"/>
  <c r="H3374" i="9" s="1"/>
  <c r="H3375" i="9" s="1"/>
  <c r="H3376" i="9" s="1"/>
  <c r="H3377" i="9" s="1"/>
  <c r="H3378" i="9" s="1"/>
  <c r="H3379" i="9" s="1"/>
  <c r="H3380" i="9" s="1"/>
  <c r="H3381" i="9" s="1"/>
  <c r="H3382" i="9" s="1"/>
  <c r="H3383" i="9" s="1"/>
  <c r="H3384" i="9" s="1"/>
  <c r="H3385" i="9" s="1"/>
  <c r="H3386" i="9" s="1"/>
  <c r="H3387" i="9" s="1"/>
  <c r="H3388" i="9" s="1"/>
  <c r="H3389" i="9" s="1"/>
  <c r="H3390" i="9" s="1"/>
  <c r="H3391" i="9" s="1"/>
  <c r="H3392" i="9" s="1"/>
  <c r="H3393" i="9" s="1"/>
  <c r="H3394" i="9" s="1"/>
  <c r="H3395" i="9" s="1"/>
  <c r="H3396" i="9" s="1"/>
  <c r="H3397" i="9" s="1"/>
  <c r="H3398" i="9" s="1"/>
  <c r="H3399" i="9" s="1"/>
  <c r="H3400" i="9" s="1"/>
  <c r="H3401" i="9" s="1"/>
  <c r="H3402" i="9" s="1"/>
  <c r="H3403" i="9" s="1"/>
  <c r="H3404" i="9" s="1"/>
  <c r="H3405" i="9" s="1"/>
  <c r="H3406" i="9" s="1"/>
  <c r="H3407" i="9" s="1"/>
  <c r="H3408" i="9" s="1"/>
  <c r="H3409" i="9" s="1"/>
  <c r="H3410" i="9" s="1"/>
  <c r="H3411" i="9" s="1"/>
  <c r="H3412" i="9" s="1"/>
  <c r="H3413" i="9" s="1"/>
  <c r="H3414" i="9" s="1"/>
  <c r="H3415" i="9" s="1"/>
  <c r="H3416" i="9" s="1"/>
  <c r="H3417" i="9" s="1"/>
  <c r="H3418" i="9" s="1"/>
  <c r="H3419" i="9" s="1"/>
  <c r="H3420" i="9" s="1"/>
  <c r="H3421" i="9" s="1"/>
  <c r="H3422" i="9" s="1"/>
  <c r="H3423" i="9" s="1"/>
  <c r="H3424" i="9" s="1"/>
  <c r="H3425" i="9" s="1"/>
  <c r="H3426" i="9" s="1"/>
  <c r="H3427" i="9" s="1"/>
  <c r="H3428" i="9" s="1"/>
  <c r="H3429" i="9" s="1"/>
  <c r="H3430" i="9" s="1"/>
  <c r="H3431" i="9" s="1"/>
  <c r="H3432" i="9" s="1"/>
  <c r="H3433" i="9" s="1"/>
  <c r="H3434" i="9" s="1"/>
  <c r="H3435" i="9" s="1"/>
  <c r="H3436" i="9" s="1"/>
  <c r="H3437" i="9" s="1"/>
  <c r="H3438" i="9" s="1"/>
  <c r="H3439" i="9" s="1"/>
  <c r="H3440" i="9" s="1"/>
  <c r="H3441" i="9" s="1"/>
  <c r="H3442" i="9" s="1"/>
  <c r="H3443" i="9" s="1"/>
  <c r="H3444" i="9" s="1"/>
  <c r="H3445" i="9" s="1"/>
  <c r="H3446" i="9" s="1"/>
  <c r="H3447" i="9" s="1"/>
  <c r="H3448" i="9" s="1"/>
  <c r="H3449" i="9" s="1"/>
  <c r="H3450" i="9" s="1"/>
  <c r="H3451" i="9" s="1"/>
  <c r="H3452" i="9" s="1"/>
  <c r="H3453" i="9" s="1"/>
  <c r="H3454" i="9" s="1"/>
  <c r="H3455" i="9" s="1"/>
  <c r="H3456" i="9" s="1"/>
  <c r="H3457" i="9" s="1"/>
  <c r="H3458" i="9" s="1"/>
  <c r="H3459" i="9" s="1"/>
  <c r="H3460" i="9" s="1"/>
  <c r="H3461" i="9" s="1"/>
  <c r="H3462" i="9" s="1"/>
  <c r="H3463" i="9" s="1"/>
  <c r="H3464" i="9" s="1"/>
  <c r="H3465" i="9" s="1"/>
  <c r="H3466" i="9" s="1"/>
  <c r="H3467" i="9" s="1"/>
  <c r="H3468" i="9" s="1"/>
  <c r="H3469" i="9" s="1"/>
  <c r="H3470" i="9" s="1"/>
  <c r="H3471" i="9" s="1"/>
  <c r="H3472" i="9" s="1"/>
  <c r="H3473" i="9" s="1"/>
  <c r="H3474" i="9" s="1"/>
  <c r="H3475" i="9" s="1"/>
  <c r="H3476" i="9" s="1"/>
  <c r="H3477" i="9" s="1"/>
  <c r="H3478" i="9" s="1"/>
  <c r="H3479" i="9" s="1"/>
  <c r="H3480" i="9" s="1"/>
  <c r="H3481" i="9" s="1"/>
  <c r="H3482" i="9" s="1"/>
  <c r="H3483" i="9" s="1"/>
  <c r="H3484" i="9" s="1"/>
  <c r="H3485" i="9" s="1"/>
  <c r="H3486" i="9" s="1"/>
  <c r="H3487" i="9" s="1"/>
  <c r="H3488" i="9" s="1"/>
  <c r="H3489" i="9" s="1"/>
  <c r="H3490" i="9" s="1"/>
  <c r="H3491" i="9" s="1"/>
  <c r="H3492" i="9" s="1"/>
  <c r="H3493" i="9" s="1"/>
  <c r="H3494" i="9" s="1"/>
  <c r="H3495" i="9" s="1"/>
  <c r="H3496" i="9" s="1"/>
  <c r="H3497" i="9" s="1"/>
  <c r="H3498" i="9" s="1"/>
  <c r="H3499" i="9" s="1"/>
  <c r="H3500" i="9" s="1"/>
  <c r="H3501" i="9" s="1"/>
  <c r="H3502" i="9" s="1"/>
  <c r="H3503" i="9" s="1"/>
  <c r="H3504" i="9" s="1"/>
  <c r="H3505" i="9" s="1"/>
  <c r="H3506" i="9" s="1"/>
  <c r="H3507" i="9" s="1"/>
  <c r="H3508" i="9" s="1"/>
  <c r="H3509" i="9" s="1"/>
  <c r="H3510" i="9" s="1"/>
  <c r="H3511" i="9" s="1"/>
  <c r="H3512" i="9" s="1"/>
  <c r="H3513" i="9" s="1"/>
  <c r="H3514" i="9" s="1"/>
  <c r="H3515" i="9" s="1"/>
  <c r="H3516" i="9" s="1"/>
  <c r="H3517" i="9" s="1"/>
  <c r="H3518" i="9" s="1"/>
  <c r="H3519" i="9" s="1"/>
  <c r="H3520" i="9" s="1"/>
  <c r="H3521" i="9" s="1"/>
  <c r="H3522" i="9" s="1"/>
  <c r="H3523" i="9" s="1"/>
  <c r="H3524" i="9" s="1"/>
  <c r="H3525" i="9" s="1"/>
  <c r="H3526" i="9" s="1"/>
  <c r="H3527" i="9" s="1"/>
  <c r="H3528" i="9" s="1"/>
  <c r="H3529" i="9" s="1"/>
  <c r="H3530" i="9" s="1"/>
  <c r="H3531" i="9" s="1"/>
  <c r="H3532" i="9" s="1"/>
  <c r="H3533" i="9" s="1"/>
  <c r="H3534" i="9" s="1"/>
  <c r="H3535" i="9" s="1"/>
  <c r="H3536" i="9" s="1"/>
  <c r="H3537" i="9" s="1"/>
  <c r="H3538" i="9" s="1"/>
  <c r="H3539" i="9" s="1"/>
  <c r="H3540" i="9" s="1"/>
  <c r="H3541" i="9" s="1"/>
  <c r="H3542" i="9" s="1"/>
  <c r="H3543" i="9" s="1"/>
  <c r="H3544" i="9" s="1"/>
  <c r="H3545" i="9" s="1"/>
  <c r="H3546" i="9" s="1"/>
  <c r="H3547" i="9" s="1"/>
  <c r="H3548" i="9" s="1"/>
  <c r="H3549" i="9" s="1"/>
  <c r="H3550" i="9" s="1"/>
  <c r="H3551" i="9" s="1"/>
  <c r="H3552" i="9" s="1"/>
  <c r="H3553" i="9" s="1"/>
  <c r="H3554" i="9" s="1"/>
  <c r="H3555" i="9" s="1"/>
  <c r="H3556" i="9" s="1"/>
  <c r="H3557" i="9" s="1"/>
  <c r="H3558" i="9" s="1"/>
  <c r="H3559" i="9" s="1"/>
  <c r="H3560" i="9" s="1"/>
  <c r="H3561" i="9" s="1"/>
  <c r="H3562" i="9" s="1"/>
  <c r="H3563" i="9" s="1"/>
  <c r="H3564" i="9" s="1"/>
  <c r="H3565" i="9" s="1"/>
  <c r="H3566" i="9" s="1"/>
  <c r="H3567" i="9" s="1"/>
  <c r="H3568" i="9" s="1"/>
  <c r="H3569" i="9" s="1"/>
  <c r="H3570" i="9" s="1"/>
  <c r="H3571" i="9" s="1"/>
  <c r="H3572" i="9" s="1"/>
  <c r="H3573" i="9" s="1"/>
  <c r="H3574" i="9" s="1"/>
  <c r="H3575" i="9" s="1"/>
  <c r="H3576" i="9" s="1"/>
  <c r="H3577" i="9" s="1"/>
  <c r="H3578" i="9" s="1"/>
  <c r="H3579" i="9" s="1"/>
  <c r="H3580" i="9" s="1"/>
  <c r="H3581" i="9" s="1"/>
  <c r="H3582" i="9" s="1"/>
  <c r="H3583" i="9" s="1"/>
  <c r="H3584" i="9" s="1"/>
  <c r="H3585" i="9" s="1"/>
  <c r="H3586" i="9" s="1"/>
  <c r="H3587" i="9" s="1"/>
  <c r="H3588" i="9" s="1"/>
  <c r="H3589" i="9" s="1"/>
  <c r="H3590" i="9" s="1"/>
  <c r="H3591" i="9" s="1"/>
  <c r="H3592" i="9" s="1"/>
  <c r="H3593" i="9" s="1"/>
  <c r="H3594" i="9" s="1"/>
  <c r="H3595" i="9" s="1"/>
  <c r="H3596" i="9" s="1"/>
  <c r="H3597" i="9" s="1"/>
  <c r="H3598" i="9" s="1"/>
  <c r="H3599" i="9" s="1"/>
  <c r="H3600" i="9" s="1"/>
  <c r="H3601" i="9" s="1"/>
  <c r="H3602" i="9" s="1"/>
  <c r="H3603" i="9" s="1"/>
  <c r="H3604" i="9" s="1"/>
  <c r="H3605" i="9" s="1"/>
  <c r="H3606" i="9" s="1"/>
  <c r="H3607" i="9" s="1"/>
  <c r="H3608" i="9" s="1"/>
  <c r="H3609" i="9" s="1"/>
  <c r="H3610" i="9" s="1"/>
  <c r="H3611" i="9" s="1"/>
  <c r="H3612" i="9" s="1"/>
  <c r="H3613" i="9" s="1"/>
  <c r="H3614" i="9" s="1"/>
  <c r="H3615" i="9" s="1"/>
  <c r="H3616" i="9" s="1"/>
  <c r="H3617" i="9" s="1"/>
  <c r="H3618" i="9" s="1"/>
  <c r="H3619" i="9" s="1"/>
  <c r="H3620" i="9" s="1"/>
  <c r="H3621" i="9" s="1"/>
  <c r="H3622" i="9" s="1"/>
  <c r="H3623" i="9" s="1"/>
  <c r="H3624" i="9" s="1"/>
  <c r="H3625" i="9" s="1"/>
  <c r="H3626" i="9" s="1"/>
  <c r="H3627" i="9" s="1"/>
  <c r="H3628" i="9" s="1"/>
  <c r="H3629" i="9" s="1"/>
  <c r="H3630" i="9" s="1"/>
  <c r="H3631" i="9" s="1"/>
  <c r="H3632" i="9" s="1"/>
  <c r="H3633" i="9" s="1"/>
  <c r="H3634" i="9" s="1"/>
  <c r="H3635" i="9" s="1"/>
  <c r="H3636" i="9" s="1"/>
  <c r="H3637" i="9" s="1"/>
  <c r="H3638" i="9" s="1"/>
  <c r="H3639" i="9" s="1"/>
  <c r="H3640" i="9" s="1"/>
  <c r="H3641" i="9" s="1"/>
  <c r="H3642" i="9" s="1"/>
  <c r="H3643" i="9" s="1"/>
  <c r="H3644" i="9" s="1"/>
  <c r="H3645" i="9" s="1"/>
  <c r="H3646" i="9" s="1"/>
  <c r="H3647" i="9" s="1"/>
  <c r="H3648" i="9" s="1"/>
  <c r="H3649" i="9" s="1"/>
  <c r="H3650" i="9" s="1"/>
  <c r="H3651" i="9" s="1"/>
  <c r="H3652" i="9" s="1"/>
  <c r="H3653" i="9" s="1"/>
  <c r="H3654" i="9" s="1"/>
  <c r="H3655" i="9" s="1"/>
  <c r="H3656" i="9" s="1"/>
  <c r="H3657" i="9" s="1"/>
  <c r="H3658" i="9" s="1"/>
  <c r="H3659" i="9" s="1"/>
  <c r="H3660" i="9" s="1"/>
  <c r="H3661" i="9" s="1"/>
  <c r="H3662" i="9" s="1"/>
  <c r="H3663" i="9" s="1"/>
  <c r="H3664" i="9" s="1"/>
  <c r="H3665" i="9" s="1"/>
  <c r="H3666" i="9" s="1"/>
  <c r="H3667" i="9" s="1"/>
  <c r="H3668" i="9" s="1"/>
  <c r="H3669" i="9" s="1"/>
  <c r="H3670" i="9" s="1"/>
  <c r="H3671" i="9" s="1"/>
  <c r="H3672" i="9" s="1"/>
  <c r="H3673" i="9" s="1"/>
  <c r="H3674" i="9" s="1"/>
  <c r="H3675" i="9" s="1"/>
  <c r="H3676" i="9" s="1"/>
  <c r="H3677" i="9" s="1"/>
  <c r="H3678" i="9" s="1"/>
  <c r="H3679" i="9" s="1"/>
  <c r="H3680" i="9" s="1"/>
  <c r="H3681" i="9" s="1"/>
  <c r="H3682" i="9" s="1"/>
  <c r="H3683" i="9" s="1"/>
  <c r="H3684" i="9" s="1"/>
  <c r="H3685" i="9" s="1"/>
  <c r="H3686" i="9" s="1"/>
  <c r="H3687" i="9" s="1"/>
  <c r="H3688" i="9" s="1"/>
  <c r="H3689" i="9" s="1"/>
  <c r="H3690" i="9" s="1"/>
  <c r="H3691" i="9" s="1"/>
  <c r="H3692" i="9" s="1"/>
  <c r="H3693" i="9" s="1"/>
  <c r="H3694" i="9" s="1"/>
  <c r="H3695" i="9" s="1"/>
  <c r="H3696" i="9" s="1"/>
  <c r="H3697" i="9" s="1"/>
  <c r="H3698" i="9" s="1"/>
  <c r="H3699" i="9" s="1"/>
  <c r="H3700" i="9" s="1"/>
  <c r="H3701" i="9" s="1"/>
  <c r="H3702" i="9" s="1"/>
  <c r="H3703" i="9" s="1"/>
  <c r="H3704" i="9" s="1"/>
  <c r="H3705" i="9" s="1"/>
  <c r="H3706" i="9" s="1"/>
  <c r="H3707" i="9" s="1"/>
  <c r="H3708" i="9" s="1"/>
  <c r="H3709" i="9" s="1"/>
  <c r="H3710" i="9" s="1"/>
  <c r="H3711" i="9" s="1"/>
  <c r="H3712" i="9" s="1"/>
  <c r="H3713" i="9" s="1"/>
  <c r="H3714" i="9" s="1"/>
  <c r="H3715" i="9" s="1"/>
  <c r="H3716" i="9" s="1"/>
  <c r="H3717" i="9" s="1"/>
  <c r="H3718" i="9" s="1"/>
  <c r="H3719" i="9" s="1"/>
  <c r="H3720" i="9" s="1"/>
  <c r="H3721" i="9" s="1"/>
  <c r="H3722" i="9" s="1"/>
  <c r="H3723" i="9" s="1"/>
  <c r="H3724" i="9" s="1"/>
  <c r="H3725" i="9" s="1"/>
  <c r="H3726" i="9" s="1"/>
  <c r="H3727" i="9" s="1"/>
  <c r="H3728" i="9" s="1"/>
  <c r="H3729" i="9" s="1"/>
  <c r="H3730" i="9" s="1"/>
  <c r="H3731" i="9" s="1"/>
  <c r="H3732" i="9" s="1"/>
  <c r="H3733" i="9" s="1"/>
  <c r="H3734" i="9" s="1"/>
  <c r="H3735" i="9" s="1"/>
  <c r="H3736" i="9" s="1"/>
  <c r="H3737" i="9" s="1"/>
  <c r="H3738" i="9" s="1"/>
  <c r="H3739" i="9" s="1"/>
  <c r="H3740" i="9" s="1"/>
  <c r="H3741" i="9" s="1"/>
  <c r="H3742" i="9" s="1"/>
  <c r="H3743" i="9" s="1"/>
  <c r="H3744" i="9" s="1"/>
  <c r="H3745" i="9" s="1"/>
  <c r="H3746" i="9" s="1"/>
  <c r="H3747" i="9" s="1"/>
  <c r="H3748" i="9" s="1"/>
  <c r="H3749" i="9" s="1"/>
  <c r="H3750" i="9" s="1"/>
  <c r="H3751" i="9" s="1"/>
  <c r="H3752" i="9" s="1"/>
  <c r="H3753" i="9" s="1"/>
  <c r="H3754" i="9" s="1"/>
  <c r="H3755" i="9" s="1"/>
  <c r="H3756" i="9" s="1"/>
  <c r="H3757" i="9" s="1"/>
  <c r="H3758" i="9" s="1"/>
  <c r="H3759" i="9" s="1"/>
  <c r="H3760" i="9" s="1"/>
  <c r="H3761" i="9" s="1"/>
  <c r="H3762" i="9" s="1"/>
  <c r="H3763" i="9" s="1"/>
  <c r="H3764" i="9" s="1"/>
  <c r="H3765" i="9" s="1"/>
  <c r="H3766" i="9" s="1"/>
  <c r="H3767" i="9" s="1"/>
  <c r="H3768" i="9" s="1"/>
  <c r="H3769" i="9" s="1"/>
  <c r="H3770" i="9" s="1"/>
  <c r="H3771" i="9" s="1"/>
  <c r="H3772" i="9" s="1"/>
  <c r="H3773" i="9" s="1"/>
  <c r="H3774" i="9" s="1"/>
  <c r="H3775" i="9" s="1"/>
  <c r="H3776" i="9" s="1"/>
  <c r="H3777" i="9" s="1"/>
  <c r="H3778" i="9" s="1"/>
  <c r="H3779" i="9" s="1"/>
  <c r="H3780" i="9" s="1"/>
  <c r="H3781" i="9" s="1"/>
  <c r="H3782" i="9" s="1"/>
  <c r="H3783" i="9" s="1"/>
  <c r="H3784" i="9" s="1"/>
  <c r="H3785" i="9" s="1"/>
  <c r="H3786" i="9" s="1"/>
  <c r="H3787" i="9" s="1"/>
  <c r="H3788" i="9" s="1"/>
  <c r="H3789" i="9" s="1"/>
  <c r="H3790" i="9" s="1"/>
  <c r="H3791" i="9" s="1"/>
  <c r="H3792" i="9" s="1"/>
  <c r="H3793" i="9" s="1"/>
  <c r="H3794" i="9" s="1"/>
  <c r="H3795" i="9" s="1"/>
  <c r="H3796" i="9" s="1"/>
  <c r="H3797" i="9" s="1"/>
  <c r="H3798" i="9" s="1"/>
  <c r="H3799" i="9" s="1"/>
  <c r="H3800" i="9" s="1"/>
  <c r="H3801" i="9" s="1"/>
  <c r="H3802" i="9" s="1"/>
  <c r="H3803" i="9" s="1"/>
  <c r="H3804" i="9" s="1"/>
  <c r="H3805" i="9" s="1"/>
  <c r="H3806" i="9" s="1"/>
  <c r="H3807" i="9" s="1"/>
  <c r="H3808" i="9" s="1"/>
  <c r="H3809" i="9" s="1"/>
  <c r="H3810" i="9" s="1"/>
  <c r="H3811" i="9" s="1"/>
  <c r="H3812" i="9" s="1"/>
  <c r="H3813" i="9" s="1"/>
  <c r="H3814" i="9" s="1"/>
  <c r="H3815" i="9" s="1"/>
  <c r="H3816" i="9" s="1"/>
  <c r="H3817" i="9" s="1"/>
  <c r="H3818" i="9" s="1"/>
  <c r="H3819" i="9" s="1"/>
  <c r="H3820" i="9" s="1"/>
  <c r="H3821" i="9" s="1"/>
  <c r="H3822" i="9" s="1"/>
  <c r="H3823" i="9" s="1"/>
  <c r="H3824" i="9" s="1"/>
  <c r="H3825" i="9" s="1"/>
  <c r="H3826" i="9" s="1"/>
  <c r="H3827" i="9" s="1"/>
  <c r="H3828" i="9" s="1"/>
  <c r="H3829" i="9" s="1"/>
  <c r="H3830" i="9" s="1"/>
  <c r="H3831" i="9" s="1"/>
  <c r="H3832" i="9" s="1"/>
  <c r="H3833" i="9" s="1"/>
  <c r="H3834" i="9" s="1"/>
  <c r="H3835" i="9" s="1"/>
  <c r="H3836" i="9" s="1"/>
  <c r="H3837" i="9" s="1"/>
  <c r="H3838" i="9" s="1"/>
  <c r="H3839" i="9" s="1"/>
  <c r="H3840" i="9" s="1"/>
  <c r="H3841" i="9" s="1"/>
  <c r="H3842" i="9" s="1"/>
  <c r="H3843" i="9" s="1"/>
  <c r="H3844" i="9" s="1"/>
  <c r="H3845" i="9" s="1"/>
  <c r="H3846" i="9" s="1"/>
  <c r="H3847" i="9" s="1"/>
  <c r="H3848" i="9" s="1"/>
  <c r="H3849" i="9" s="1"/>
  <c r="H3850" i="9" s="1"/>
  <c r="H3851" i="9" s="1"/>
  <c r="H3852" i="9" s="1"/>
  <c r="H3853" i="9" s="1"/>
  <c r="H3854" i="9" s="1"/>
  <c r="H3855" i="9" s="1"/>
  <c r="H3856" i="9" s="1"/>
  <c r="H3857" i="9" s="1"/>
  <c r="H3858" i="9" s="1"/>
  <c r="H3859" i="9" s="1"/>
  <c r="H3860" i="9" s="1"/>
  <c r="H3861" i="9" s="1"/>
  <c r="H3862" i="9" s="1"/>
  <c r="H3863" i="9" s="1"/>
  <c r="H3864" i="9" s="1"/>
  <c r="H3865" i="9" s="1"/>
  <c r="H3866" i="9" s="1"/>
  <c r="H3867" i="9" s="1"/>
  <c r="H3868" i="9" s="1"/>
  <c r="H3869" i="9" s="1"/>
  <c r="H3870" i="9" s="1"/>
  <c r="H3871" i="9" s="1"/>
  <c r="H3872" i="9" s="1"/>
  <c r="H3873" i="9" s="1"/>
  <c r="H3874" i="9" s="1"/>
  <c r="H3875" i="9" s="1"/>
  <c r="H3876" i="9" s="1"/>
  <c r="H3877" i="9" s="1"/>
  <c r="H3878" i="9" s="1"/>
  <c r="H3879" i="9" s="1"/>
  <c r="H3880" i="9" s="1"/>
  <c r="H3881" i="9" s="1"/>
  <c r="H3882" i="9" s="1"/>
  <c r="H3883" i="9" s="1"/>
  <c r="H3884" i="9" s="1"/>
  <c r="H3885" i="9" s="1"/>
  <c r="H3886" i="9" s="1"/>
  <c r="H3887" i="9" s="1"/>
  <c r="H3888" i="9" s="1"/>
  <c r="H3889" i="9" s="1"/>
  <c r="H3890" i="9" s="1"/>
  <c r="H3891" i="9" s="1"/>
  <c r="H3892" i="9" s="1"/>
  <c r="H3893" i="9" s="1"/>
  <c r="H3894" i="9" s="1"/>
  <c r="H3895" i="9" s="1"/>
  <c r="H3896" i="9" s="1"/>
  <c r="H3897" i="9" s="1"/>
  <c r="H3898" i="9" s="1"/>
  <c r="H3899" i="9" s="1"/>
  <c r="H3900" i="9" s="1"/>
  <c r="H3901" i="9" s="1"/>
  <c r="H3902" i="9" s="1"/>
  <c r="H3903" i="9" s="1"/>
  <c r="H3904" i="9" s="1"/>
  <c r="H3905" i="9" s="1"/>
  <c r="H3906" i="9" s="1"/>
  <c r="H3907" i="9" s="1"/>
  <c r="H3908" i="9" s="1"/>
  <c r="H3909" i="9" s="1"/>
  <c r="H3910" i="9" s="1"/>
  <c r="H3911" i="9" s="1"/>
  <c r="H3912" i="9" s="1"/>
  <c r="H3913" i="9" s="1"/>
  <c r="H3914" i="9" s="1"/>
  <c r="H3915" i="9" s="1"/>
  <c r="H3916" i="9" s="1"/>
  <c r="H3917" i="9" s="1"/>
  <c r="H3918" i="9" s="1"/>
  <c r="H3919" i="9" s="1"/>
  <c r="H3920" i="9" s="1"/>
  <c r="H3921" i="9" s="1"/>
  <c r="H3922" i="9" s="1"/>
  <c r="H3923" i="9" s="1"/>
  <c r="H3924" i="9" s="1"/>
  <c r="H3925" i="9" s="1"/>
  <c r="H3926" i="9" s="1"/>
  <c r="H3927" i="9" s="1"/>
  <c r="H3928" i="9" s="1"/>
  <c r="H3929" i="9" s="1"/>
  <c r="H3930" i="9" s="1"/>
  <c r="H3931" i="9" s="1"/>
  <c r="H3932" i="9" s="1"/>
  <c r="H3933" i="9" s="1"/>
  <c r="H3934" i="9" s="1"/>
  <c r="H3935" i="9" s="1"/>
  <c r="H3936" i="9" s="1"/>
  <c r="H3937" i="9" s="1"/>
  <c r="H3938" i="9" s="1"/>
  <c r="H3939" i="9" s="1"/>
  <c r="H3940" i="9" s="1"/>
  <c r="H3941" i="9" s="1"/>
  <c r="H3942" i="9" s="1"/>
  <c r="H3943" i="9" s="1"/>
  <c r="H3944" i="9" s="1"/>
  <c r="H3945" i="9" s="1"/>
  <c r="H3946" i="9" s="1"/>
  <c r="H3947" i="9" s="1"/>
  <c r="H3948" i="9" s="1"/>
  <c r="H3949" i="9" s="1"/>
  <c r="H3950" i="9" s="1"/>
  <c r="H3951" i="9" s="1"/>
  <c r="H3952" i="9" s="1"/>
  <c r="H3953" i="9" s="1"/>
  <c r="H3954" i="9" s="1"/>
  <c r="H3955" i="9" s="1"/>
  <c r="H3956" i="9" s="1"/>
  <c r="H3957" i="9" s="1"/>
  <c r="H3958" i="9" s="1"/>
  <c r="H3959" i="9" s="1"/>
  <c r="H3960" i="9" s="1"/>
  <c r="H3961" i="9" s="1"/>
  <c r="H3962" i="9" s="1"/>
  <c r="H3963" i="9" s="1"/>
  <c r="H3964" i="9" s="1"/>
  <c r="H3965" i="9" s="1"/>
  <c r="H3966" i="9" s="1"/>
  <c r="H3967" i="9" s="1"/>
  <c r="H3968" i="9" s="1"/>
  <c r="H3969" i="9" s="1"/>
  <c r="H3970" i="9" s="1"/>
  <c r="H3971" i="9" s="1"/>
  <c r="H3972" i="9" s="1"/>
  <c r="H3973" i="9" s="1"/>
  <c r="H3974" i="9" s="1"/>
  <c r="H3975" i="9" s="1"/>
  <c r="H3976" i="9" s="1"/>
  <c r="H3977" i="9" s="1"/>
  <c r="H3978" i="9" s="1"/>
  <c r="H3979" i="9" s="1"/>
  <c r="H3980" i="9" s="1"/>
  <c r="H3981" i="9" s="1"/>
  <c r="H3982" i="9" s="1"/>
  <c r="H3983" i="9" s="1"/>
  <c r="H3984" i="9" s="1"/>
  <c r="H3985" i="9" s="1"/>
  <c r="H3986" i="9" s="1"/>
  <c r="H3987" i="9" s="1"/>
  <c r="H3988" i="9" s="1"/>
  <c r="H3989" i="9" s="1"/>
  <c r="H3990" i="9" s="1"/>
  <c r="H3991" i="9" s="1"/>
  <c r="H3992" i="9" s="1"/>
  <c r="H3993" i="9" s="1"/>
  <c r="H3994" i="9" s="1"/>
  <c r="H3995" i="9" s="1"/>
  <c r="H3996" i="9" s="1"/>
  <c r="H3997" i="9" s="1"/>
  <c r="H3998" i="9" s="1"/>
  <c r="H3999" i="9" s="1"/>
  <c r="H4000" i="9" s="1"/>
  <c r="H4001" i="9" s="1"/>
  <c r="H4002" i="9" s="1"/>
  <c r="H4003" i="9" s="1"/>
  <c r="H4004" i="9" s="1"/>
  <c r="H4005" i="9" s="1"/>
  <c r="H4006" i="9" s="1"/>
  <c r="H4007" i="9" s="1"/>
  <c r="H4008" i="9" s="1"/>
  <c r="H4009" i="9" s="1"/>
  <c r="H4010" i="9" s="1"/>
  <c r="H4011" i="9" s="1"/>
  <c r="H4012" i="9" s="1"/>
  <c r="H4013" i="9" s="1"/>
  <c r="H4014" i="9" s="1"/>
  <c r="H4015" i="9" s="1"/>
  <c r="H4016" i="9" s="1"/>
  <c r="H4017" i="9" s="1"/>
  <c r="H4018" i="9" s="1"/>
  <c r="H4019" i="9" s="1"/>
  <c r="H4020" i="9" s="1"/>
  <c r="H4021" i="9" s="1"/>
  <c r="H4022" i="9" s="1"/>
  <c r="H4023" i="9" s="1"/>
  <c r="H4024" i="9" s="1"/>
  <c r="H4025" i="9" s="1"/>
  <c r="H4026" i="9" s="1"/>
  <c r="H4027" i="9" s="1"/>
  <c r="H4028" i="9" s="1"/>
  <c r="H4029" i="9" s="1"/>
  <c r="H4030" i="9" s="1"/>
  <c r="H4031" i="9" s="1"/>
  <c r="H4032" i="9" s="1"/>
  <c r="H4033" i="9" s="1"/>
  <c r="H4034" i="9" s="1"/>
  <c r="H4035" i="9" s="1"/>
  <c r="H4036" i="9" s="1"/>
  <c r="H4037" i="9" s="1"/>
  <c r="H4038" i="9" s="1"/>
  <c r="H4039" i="9" s="1"/>
  <c r="H4040" i="9" s="1"/>
  <c r="H4041" i="9" s="1"/>
  <c r="H4042" i="9" s="1"/>
  <c r="H4043" i="9" s="1"/>
  <c r="H4044" i="9" s="1"/>
  <c r="H4045" i="9" s="1"/>
  <c r="H4046" i="9" s="1"/>
  <c r="H4047" i="9" s="1"/>
  <c r="H4048" i="9" s="1"/>
  <c r="H4049" i="9" s="1"/>
  <c r="H4050" i="9" s="1"/>
  <c r="H4051" i="9" s="1"/>
  <c r="H4052" i="9" s="1"/>
  <c r="H4053" i="9" s="1"/>
  <c r="H4054" i="9" s="1"/>
  <c r="H4055" i="9" s="1"/>
  <c r="H4056" i="9" s="1"/>
  <c r="H4057" i="9" s="1"/>
  <c r="H4058" i="9" s="1"/>
  <c r="H4059" i="9" s="1"/>
  <c r="H4060" i="9" s="1"/>
  <c r="H4061" i="9" s="1"/>
  <c r="H4062" i="9" s="1"/>
  <c r="H4063" i="9" s="1"/>
  <c r="H4064" i="9" s="1"/>
  <c r="H4065" i="9" s="1"/>
  <c r="H4066" i="9" s="1"/>
  <c r="H4067" i="9" s="1"/>
  <c r="H4068" i="9" s="1"/>
  <c r="H4069" i="9" s="1"/>
  <c r="H4070" i="9" s="1"/>
  <c r="H4071" i="9" s="1"/>
  <c r="H4072" i="9" s="1"/>
  <c r="H4073" i="9" s="1"/>
  <c r="H4074" i="9" s="1"/>
  <c r="H4075" i="9" s="1"/>
  <c r="H4076" i="9" s="1"/>
  <c r="H4077" i="9" s="1"/>
  <c r="H4078" i="9" s="1"/>
  <c r="H4079" i="9" s="1"/>
  <c r="H4080" i="9" s="1"/>
  <c r="H4081" i="9" s="1"/>
  <c r="H4082" i="9" s="1"/>
  <c r="H4083" i="9" s="1"/>
  <c r="H4084" i="9" s="1"/>
  <c r="H4085" i="9" s="1"/>
  <c r="H4086" i="9" s="1"/>
  <c r="H4087" i="9" s="1"/>
  <c r="H4088" i="9" s="1"/>
  <c r="H4089" i="9" s="1"/>
  <c r="H4090" i="9" s="1"/>
  <c r="H4091" i="9" s="1"/>
  <c r="H4092" i="9" s="1"/>
  <c r="H4093" i="9" s="1"/>
  <c r="H4094" i="9" s="1"/>
  <c r="H4095" i="9" s="1"/>
  <c r="H4096" i="9" s="1"/>
  <c r="H4097" i="9" s="1"/>
  <c r="H4098" i="9" s="1"/>
  <c r="H4099" i="9" s="1"/>
  <c r="H4100" i="9" s="1"/>
  <c r="H4101" i="9" s="1"/>
  <c r="H4102" i="9" s="1"/>
  <c r="H4103" i="9" s="1"/>
  <c r="H4104" i="9" s="1"/>
  <c r="H4105" i="9" s="1"/>
  <c r="H4106" i="9" s="1"/>
  <c r="H4107" i="9" s="1"/>
  <c r="H4108" i="9" s="1"/>
  <c r="H4109" i="9" s="1"/>
  <c r="H4110" i="9" s="1"/>
  <c r="H4111" i="9" s="1"/>
  <c r="H4112" i="9" s="1"/>
  <c r="H4113" i="9" s="1"/>
  <c r="H4114" i="9" s="1"/>
  <c r="H4115" i="9" s="1"/>
  <c r="H4116" i="9" s="1"/>
  <c r="H4117" i="9" s="1"/>
  <c r="H4118" i="9" s="1"/>
  <c r="H4119" i="9" s="1"/>
  <c r="H4120" i="9" s="1"/>
  <c r="H4121" i="9" s="1"/>
  <c r="H4122" i="9" s="1"/>
  <c r="H4123" i="9" s="1"/>
  <c r="H4124" i="9" s="1"/>
  <c r="H4125" i="9" s="1"/>
  <c r="H4126" i="9" s="1"/>
  <c r="H4127" i="9" s="1"/>
  <c r="H4128" i="9" s="1"/>
  <c r="H4129" i="9" s="1"/>
  <c r="H4130" i="9" s="1"/>
  <c r="H4131" i="9" s="1"/>
  <c r="H4132" i="9" s="1"/>
  <c r="H4133" i="9" s="1"/>
  <c r="H4134" i="9" s="1"/>
  <c r="H4135" i="9" s="1"/>
  <c r="H4136" i="9" s="1"/>
  <c r="H4137" i="9" s="1"/>
  <c r="H4138" i="9" s="1"/>
  <c r="H4139" i="9" s="1"/>
  <c r="H4140" i="9" s="1"/>
  <c r="H4141" i="9" s="1"/>
  <c r="H4142" i="9" s="1"/>
  <c r="H4143" i="9" s="1"/>
  <c r="H4144" i="9" s="1"/>
  <c r="H4145" i="9" s="1"/>
  <c r="H4146" i="9" s="1"/>
  <c r="H4147" i="9" s="1"/>
  <c r="H4148" i="9" s="1"/>
  <c r="H4149" i="9" s="1"/>
  <c r="H4150" i="9" s="1"/>
  <c r="H4151" i="9" s="1"/>
  <c r="H4152" i="9" s="1"/>
  <c r="H4153" i="9" s="1"/>
  <c r="H4154" i="9" s="1"/>
  <c r="H4155" i="9" s="1"/>
  <c r="H4156" i="9" s="1"/>
  <c r="H4157" i="9" s="1"/>
  <c r="H4158" i="9" s="1"/>
  <c r="H4159" i="9" s="1"/>
  <c r="H4160" i="9" s="1"/>
  <c r="H4161" i="9" s="1"/>
  <c r="H4162" i="9" s="1"/>
  <c r="H4163" i="9" s="1"/>
  <c r="H4164" i="9" s="1"/>
  <c r="H4165" i="9" s="1"/>
  <c r="H4166" i="9" s="1"/>
  <c r="H4167" i="9" s="1"/>
  <c r="H4168" i="9" s="1"/>
  <c r="H4169" i="9" s="1"/>
  <c r="H4170" i="9" s="1"/>
  <c r="H4171" i="9" s="1"/>
  <c r="H4172" i="9" s="1"/>
  <c r="H4173" i="9" s="1"/>
  <c r="H4174" i="9" s="1"/>
  <c r="H4175" i="9" s="1"/>
  <c r="H4176" i="9" s="1"/>
  <c r="H4177" i="9" s="1"/>
  <c r="H4178" i="9" s="1"/>
  <c r="H4179" i="9" s="1"/>
  <c r="H4180" i="9" s="1"/>
  <c r="H4181" i="9" s="1"/>
  <c r="H4182" i="9" s="1"/>
  <c r="H4183" i="9" s="1"/>
  <c r="H4184" i="9" s="1"/>
  <c r="H4185" i="9" s="1"/>
  <c r="H4186" i="9" s="1"/>
  <c r="H4187" i="9" s="1"/>
  <c r="H4188" i="9" s="1"/>
  <c r="H4189" i="9" s="1"/>
  <c r="H4190" i="9" s="1"/>
  <c r="H4191" i="9" s="1"/>
  <c r="H4192" i="9" s="1"/>
  <c r="H4193" i="9" s="1"/>
  <c r="H4194" i="9" s="1"/>
  <c r="H4195" i="9" s="1"/>
  <c r="H4196" i="9" s="1"/>
  <c r="H4197" i="9" s="1"/>
  <c r="H4198" i="9" s="1"/>
  <c r="H4199" i="9" s="1"/>
  <c r="H4200" i="9" s="1"/>
  <c r="H4201" i="9" s="1"/>
  <c r="H4202" i="9" s="1"/>
  <c r="H4203" i="9" s="1"/>
  <c r="H4204" i="9" s="1"/>
  <c r="H4205" i="9" s="1"/>
  <c r="H4206" i="9" s="1"/>
  <c r="H4207" i="9" s="1"/>
  <c r="H4208" i="9" s="1"/>
  <c r="H4209" i="9" s="1"/>
  <c r="H4210" i="9" s="1"/>
  <c r="H4211" i="9" s="1"/>
  <c r="H4212" i="9" s="1"/>
  <c r="H4213" i="9" s="1"/>
  <c r="H4214" i="9" s="1"/>
  <c r="H4215" i="9" s="1"/>
  <c r="H4216" i="9" s="1"/>
  <c r="H4217" i="9" s="1"/>
  <c r="H4218" i="9" s="1"/>
  <c r="H4219" i="9" s="1"/>
  <c r="H4220" i="9" s="1"/>
  <c r="H4221" i="9" s="1"/>
  <c r="H4222" i="9" s="1"/>
  <c r="H4223" i="9" s="1"/>
  <c r="H4224" i="9" s="1"/>
  <c r="H4225" i="9" s="1"/>
  <c r="H4226" i="9" s="1"/>
  <c r="H4227" i="9" s="1"/>
  <c r="H4228" i="9" s="1"/>
  <c r="H4229" i="9" s="1"/>
  <c r="H4230" i="9" s="1"/>
  <c r="H4231" i="9" s="1"/>
  <c r="H4232" i="9" s="1"/>
  <c r="H4233" i="9" s="1"/>
  <c r="H4234" i="9" s="1"/>
  <c r="H4235" i="9" s="1"/>
  <c r="H4236" i="9" s="1"/>
  <c r="H4237" i="9" s="1"/>
  <c r="H4238" i="9" s="1"/>
  <c r="H4239" i="9" s="1"/>
  <c r="H4240" i="9" s="1"/>
  <c r="H4241" i="9" s="1"/>
  <c r="H4242" i="9" s="1"/>
  <c r="H4243" i="9" s="1"/>
  <c r="H4244" i="9" s="1"/>
  <c r="H4245" i="9" s="1"/>
  <c r="H4246" i="9" s="1"/>
  <c r="H4247" i="9" s="1"/>
  <c r="H4248" i="9" s="1"/>
  <c r="H4249" i="9" s="1"/>
  <c r="H4250" i="9" s="1"/>
  <c r="H4251" i="9" s="1"/>
  <c r="H4252" i="9" s="1"/>
  <c r="H4253" i="9" s="1"/>
  <c r="H4254" i="9" s="1"/>
  <c r="H4255" i="9" s="1"/>
  <c r="H4256" i="9" s="1"/>
  <c r="H4257" i="9" s="1"/>
  <c r="H4258" i="9" s="1"/>
  <c r="H4259" i="9" s="1"/>
  <c r="H4260" i="9" s="1"/>
  <c r="H4261" i="9" s="1"/>
  <c r="H4262" i="9" s="1"/>
  <c r="H4263" i="9" s="1"/>
  <c r="H4264" i="9" s="1"/>
  <c r="H4265" i="9" s="1"/>
  <c r="H4266" i="9" s="1"/>
  <c r="H4267" i="9" s="1"/>
  <c r="H4268" i="9" s="1"/>
  <c r="H4269" i="9" s="1"/>
  <c r="H4270" i="9" s="1"/>
  <c r="H4271" i="9" s="1"/>
  <c r="H4272" i="9" s="1"/>
  <c r="H4273" i="9" s="1"/>
  <c r="H4274" i="9" s="1"/>
  <c r="H4275" i="9" s="1"/>
  <c r="H4276" i="9" s="1"/>
  <c r="H4277" i="9" s="1"/>
  <c r="H4278" i="9" s="1"/>
  <c r="H4279" i="9" s="1"/>
  <c r="H4280" i="9" s="1"/>
  <c r="H4281" i="9" s="1"/>
  <c r="H4282" i="9" s="1"/>
  <c r="H4283" i="9" s="1"/>
  <c r="H4284" i="9" s="1"/>
  <c r="H4285" i="9" s="1"/>
  <c r="H4286" i="9" s="1"/>
  <c r="H4287" i="9" s="1"/>
  <c r="H4288" i="9" s="1"/>
  <c r="H4289" i="9" s="1"/>
  <c r="H4290" i="9" s="1"/>
  <c r="H4291" i="9" s="1"/>
  <c r="H4292" i="9" s="1"/>
  <c r="H4293" i="9" s="1"/>
  <c r="H4294" i="9" s="1"/>
  <c r="H4295" i="9" s="1"/>
  <c r="H4296" i="9" s="1"/>
  <c r="H4297" i="9" s="1"/>
  <c r="H4298" i="9" s="1"/>
  <c r="H4299" i="9" s="1"/>
  <c r="H4300" i="9" s="1"/>
  <c r="H4301" i="9" s="1"/>
  <c r="H4302" i="9" s="1"/>
  <c r="H4303" i="9" s="1"/>
  <c r="H4304" i="9" s="1"/>
  <c r="H4305" i="9" s="1"/>
  <c r="H4306" i="9" s="1"/>
  <c r="H4307" i="9" s="1"/>
  <c r="H4308" i="9" s="1"/>
  <c r="H4309" i="9" s="1"/>
  <c r="H4310" i="9" s="1"/>
  <c r="H4311" i="9" s="1"/>
  <c r="H4312" i="9" s="1"/>
  <c r="H4313" i="9" s="1"/>
  <c r="H4314" i="9" s="1"/>
  <c r="H4315" i="9" s="1"/>
  <c r="H4316" i="9" s="1"/>
  <c r="H4317" i="9" s="1"/>
  <c r="H4318" i="9" s="1"/>
  <c r="H4319" i="9" s="1"/>
  <c r="H4320" i="9" s="1"/>
  <c r="H4321" i="9" s="1"/>
  <c r="H4322" i="9" s="1"/>
  <c r="H4323" i="9" s="1"/>
  <c r="H4324" i="9" s="1"/>
  <c r="H4325" i="9" s="1"/>
  <c r="H4326" i="9" s="1"/>
  <c r="H4327" i="9" s="1"/>
  <c r="H4328" i="9" s="1"/>
  <c r="H4329" i="9" s="1"/>
  <c r="H4330" i="9" s="1"/>
  <c r="H4331" i="9" s="1"/>
  <c r="H4332" i="9" s="1"/>
  <c r="H4333" i="9" s="1"/>
  <c r="H4334" i="9" s="1"/>
  <c r="H4335" i="9" s="1"/>
  <c r="H4336" i="9" s="1"/>
  <c r="H4337" i="9" s="1"/>
  <c r="H4338" i="9" s="1"/>
  <c r="H4339" i="9" s="1"/>
  <c r="H4340" i="9" s="1"/>
  <c r="H4341" i="9" s="1"/>
  <c r="H4342" i="9" s="1"/>
  <c r="H4343" i="9" s="1"/>
  <c r="H4344" i="9" s="1"/>
  <c r="H4345" i="9" s="1"/>
  <c r="H4346" i="9" s="1"/>
  <c r="H4347" i="9" s="1"/>
  <c r="H4348" i="9" s="1"/>
  <c r="H4349" i="9" s="1"/>
  <c r="H4350" i="9" s="1"/>
  <c r="H4351" i="9" s="1"/>
  <c r="H4352" i="9" s="1"/>
  <c r="H4353" i="9" s="1"/>
  <c r="H4354" i="9" s="1"/>
  <c r="H4355" i="9" s="1"/>
  <c r="H4356" i="9" s="1"/>
  <c r="H4357" i="9" s="1"/>
  <c r="H4358" i="9" s="1"/>
  <c r="H4359" i="9" s="1"/>
  <c r="H4360" i="9" s="1"/>
  <c r="H4361" i="9" s="1"/>
  <c r="H4362" i="9" s="1"/>
  <c r="H4363" i="9" s="1"/>
  <c r="H4364" i="9" s="1"/>
  <c r="H4365" i="9" s="1"/>
  <c r="H4366" i="9" s="1"/>
  <c r="H4367" i="9" s="1"/>
  <c r="H4368" i="9" s="1"/>
  <c r="H4369" i="9" s="1"/>
  <c r="H4370" i="9" s="1"/>
  <c r="H4371" i="9" s="1"/>
  <c r="H4372" i="9" s="1"/>
  <c r="H4373" i="9" s="1"/>
  <c r="H4374" i="9" s="1"/>
  <c r="H4375" i="9" s="1"/>
  <c r="H4376" i="9" s="1"/>
  <c r="H4377" i="9" s="1"/>
  <c r="H4378" i="9" s="1"/>
  <c r="H4379" i="9" s="1"/>
  <c r="H4380" i="9" s="1"/>
  <c r="H4381" i="9" s="1"/>
  <c r="H4382" i="9" s="1"/>
  <c r="H4383" i="9" s="1"/>
  <c r="H4384" i="9" s="1"/>
  <c r="H4385" i="9" s="1"/>
  <c r="H4386" i="9" s="1"/>
  <c r="H4387" i="9" s="1"/>
  <c r="H4388" i="9" s="1"/>
  <c r="H4389" i="9" s="1"/>
  <c r="H4390" i="9" s="1"/>
  <c r="H4391" i="9" s="1"/>
  <c r="H4392" i="9" s="1"/>
  <c r="H4393" i="9" s="1"/>
  <c r="H4394" i="9" s="1"/>
  <c r="H4395" i="9" s="1"/>
  <c r="H4396" i="9" s="1"/>
  <c r="H4397" i="9" s="1"/>
  <c r="H4398" i="9" s="1"/>
  <c r="H4399" i="9" s="1"/>
  <c r="H4400" i="9" s="1"/>
  <c r="H4401" i="9" s="1"/>
  <c r="H4402" i="9" s="1"/>
  <c r="H4403" i="9" s="1"/>
  <c r="H4404" i="9" s="1"/>
  <c r="H4405" i="9" s="1"/>
  <c r="H4406" i="9" s="1"/>
  <c r="H4407" i="9" s="1"/>
  <c r="H4408" i="9" s="1"/>
  <c r="H4409" i="9" s="1"/>
  <c r="H4410" i="9" s="1"/>
  <c r="H4411" i="9" s="1"/>
  <c r="H4412" i="9" s="1"/>
  <c r="H4413" i="9" s="1"/>
  <c r="H4414" i="9" s="1"/>
  <c r="H4415" i="9" s="1"/>
  <c r="H4416" i="9" s="1"/>
  <c r="H4417" i="9" s="1"/>
  <c r="H4418" i="9" s="1"/>
  <c r="H4419" i="9" s="1"/>
  <c r="H4420" i="9" s="1"/>
  <c r="H4421" i="9" s="1"/>
  <c r="H4422" i="9" s="1"/>
  <c r="H4423" i="9" s="1"/>
  <c r="H4424" i="9" s="1"/>
  <c r="H4425" i="9" s="1"/>
  <c r="H4426" i="9" s="1"/>
  <c r="H4427" i="9" s="1"/>
  <c r="H4428" i="9" s="1"/>
  <c r="H4429" i="9" s="1"/>
  <c r="H4430" i="9" s="1"/>
  <c r="H4431" i="9" s="1"/>
  <c r="H4432" i="9" s="1"/>
  <c r="H4433" i="9" s="1"/>
  <c r="H4434" i="9" s="1"/>
  <c r="H4435" i="9" s="1"/>
  <c r="H4436" i="9" s="1"/>
  <c r="H4437" i="9" s="1"/>
  <c r="H4438" i="9" s="1"/>
  <c r="H4439" i="9" s="1"/>
  <c r="H4440" i="9" s="1"/>
  <c r="H4441" i="9" s="1"/>
  <c r="H4442" i="9" s="1"/>
  <c r="H4443" i="9" s="1"/>
  <c r="H4444" i="9" s="1"/>
  <c r="H4445" i="9" s="1"/>
  <c r="H4446" i="9" s="1"/>
  <c r="H4447" i="9" s="1"/>
  <c r="H4448" i="9" s="1"/>
  <c r="H4449" i="9" s="1"/>
  <c r="H4450" i="9" s="1"/>
  <c r="H4451" i="9" s="1"/>
  <c r="H4452" i="9" s="1"/>
  <c r="H4453" i="9" s="1"/>
  <c r="H4454" i="9" s="1"/>
  <c r="H4455" i="9" s="1"/>
  <c r="H4456" i="9" s="1"/>
  <c r="H4457" i="9" s="1"/>
  <c r="H4458" i="9" s="1"/>
  <c r="H4459" i="9" s="1"/>
  <c r="H4460" i="9" s="1"/>
  <c r="H4461" i="9" s="1"/>
  <c r="H4462" i="9" s="1"/>
  <c r="H4463" i="9" s="1"/>
  <c r="H4464" i="9" s="1"/>
  <c r="H4465" i="9" s="1"/>
  <c r="H4466" i="9" s="1"/>
  <c r="H4467" i="9" s="1"/>
  <c r="H4468" i="9" s="1"/>
  <c r="H4469" i="9" s="1"/>
  <c r="H4470" i="9" s="1"/>
  <c r="H4471" i="9" s="1"/>
  <c r="H4472" i="9" s="1"/>
  <c r="H4473" i="9" s="1"/>
  <c r="H4474" i="9" s="1"/>
  <c r="H4475" i="9" s="1"/>
  <c r="H4476" i="9" s="1"/>
  <c r="H4477" i="9" s="1"/>
  <c r="H4478" i="9" s="1"/>
  <c r="H4479" i="9" s="1"/>
  <c r="H4480" i="9" s="1"/>
  <c r="H4481" i="9" s="1"/>
  <c r="H4482" i="9" s="1"/>
  <c r="H4483" i="9" s="1"/>
  <c r="H4484" i="9" s="1"/>
  <c r="H4485" i="9" s="1"/>
  <c r="H4486" i="9" s="1"/>
  <c r="H4487" i="9" s="1"/>
  <c r="H4488" i="9" s="1"/>
  <c r="H4489" i="9" s="1"/>
  <c r="H4490" i="9" s="1"/>
  <c r="H4491" i="9" s="1"/>
  <c r="H4492" i="9" s="1"/>
  <c r="H4493" i="9" s="1"/>
  <c r="H4494" i="9" s="1"/>
  <c r="H4495" i="9" s="1"/>
  <c r="H4496" i="9" s="1"/>
  <c r="H4497" i="9" s="1"/>
  <c r="H4498" i="9" s="1"/>
  <c r="H4499" i="9" s="1"/>
  <c r="H4500" i="9" s="1"/>
  <c r="H4501" i="9" s="1"/>
  <c r="H4502" i="9" s="1"/>
  <c r="H4503" i="9" s="1"/>
  <c r="H4504" i="9" s="1"/>
  <c r="H4505" i="9" s="1"/>
  <c r="H4506" i="9" s="1"/>
  <c r="H4507" i="9" s="1"/>
  <c r="H4508" i="9" s="1"/>
  <c r="H4509" i="9" s="1"/>
  <c r="H4510" i="9" s="1"/>
  <c r="H4511" i="9" s="1"/>
  <c r="H4512" i="9" s="1"/>
  <c r="H4513" i="9" s="1"/>
  <c r="H4514" i="9" s="1"/>
  <c r="H4515" i="9" s="1"/>
  <c r="H4516" i="9" s="1"/>
  <c r="H4517" i="9" s="1"/>
  <c r="H4518" i="9" s="1"/>
  <c r="H4519" i="9" s="1"/>
  <c r="H4520" i="9" s="1"/>
  <c r="H4521" i="9" s="1"/>
  <c r="H4522" i="9" s="1"/>
  <c r="H4523" i="9" s="1"/>
  <c r="H4524" i="9" s="1"/>
  <c r="H4525" i="9" s="1"/>
  <c r="H4526" i="9" s="1"/>
  <c r="H4527" i="9" s="1"/>
  <c r="H4528" i="9" s="1"/>
  <c r="H4529" i="9" s="1"/>
  <c r="H4530" i="9" s="1"/>
  <c r="H4531" i="9" s="1"/>
  <c r="H4532" i="9" s="1"/>
  <c r="H4533" i="9" s="1"/>
  <c r="H4534" i="9" s="1"/>
  <c r="H4535" i="9" s="1"/>
  <c r="H4536" i="9" s="1"/>
  <c r="H4537" i="9" s="1"/>
  <c r="H4538" i="9" s="1"/>
  <c r="H4539" i="9" s="1"/>
  <c r="H4540" i="9" s="1"/>
  <c r="H4541" i="9" s="1"/>
  <c r="H4542" i="9" s="1"/>
  <c r="H4543" i="9" s="1"/>
  <c r="H4544" i="9" s="1"/>
  <c r="H4545" i="9" s="1"/>
  <c r="H4546" i="9" s="1"/>
  <c r="H4547" i="9" s="1"/>
  <c r="H4548" i="9" s="1"/>
  <c r="H4549" i="9" s="1"/>
  <c r="H4550" i="9" s="1"/>
  <c r="H4551" i="9" s="1"/>
  <c r="H4552" i="9" s="1"/>
  <c r="H4553" i="9" s="1"/>
  <c r="H4554" i="9" s="1"/>
  <c r="H4555" i="9" s="1"/>
  <c r="H4556" i="9" s="1"/>
  <c r="H4557" i="9" s="1"/>
  <c r="H4558" i="9" s="1"/>
  <c r="H4559" i="9" s="1"/>
  <c r="H4560" i="9" s="1"/>
  <c r="H4561" i="9" s="1"/>
  <c r="H4562" i="9" s="1"/>
  <c r="H4563" i="9" s="1"/>
  <c r="H4564" i="9" s="1"/>
  <c r="H4565" i="9" s="1"/>
  <c r="H4566" i="9" s="1"/>
  <c r="H4567" i="9" s="1"/>
  <c r="H4568" i="9" s="1"/>
  <c r="H4569" i="9" s="1"/>
  <c r="H4570" i="9" s="1"/>
  <c r="H4571" i="9" s="1"/>
  <c r="H4572" i="9" s="1"/>
  <c r="H4573" i="9" s="1"/>
  <c r="H4574" i="9" s="1"/>
  <c r="H4575" i="9" s="1"/>
  <c r="H4576" i="9" s="1"/>
  <c r="H4577" i="9" s="1"/>
  <c r="H4578" i="9" s="1"/>
  <c r="H4579" i="9" s="1"/>
  <c r="H4580" i="9" s="1"/>
  <c r="H4581" i="9" s="1"/>
  <c r="H4582" i="9" s="1"/>
  <c r="H4583" i="9" s="1"/>
  <c r="H4584" i="9" s="1"/>
  <c r="H4585" i="9" s="1"/>
  <c r="H4586" i="9" s="1"/>
  <c r="H4587" i="9" s="1"/>
  <c r="H4588" i="9" s="1"/>
  <c r="H4589" i="9" s="1"/>
  <c r="H4590" i="9" s="1"/>
  <c r="H4591" i="9" s="1"/>
  <c r="H4592" i="9" s="1"/>
  <c r="H4593" i="9" s="1"/>
  <c r="H4594" i="9" s="1"/>
  <c r="H4595" i="9" s="1"/>
  <c r="H4596" i="9" s="1"/>
  <c r="H4597" i="9" s="1"/>
  <c r="H4598" i="9" s="1"/>
  <c r="H4599" i="9" s="1"/>
  <c r="H4600" i="9" s="1"/>
  <c r="H4601" i="9" s="1"/>
  <c r="H4602" i="9" s="1"/>
  <c r="H4603" i="9" s="1"/>
  <c r="H4604" i="9" s="1"/>
  <c r="H4605" i="9" s="1"/>
  <c r="H4606" i="9" s="1"/>
  <c r="H4607" i="9" s="1"/>
  <c r="H4608" i="9" s="1"/>
  <c r="H4609" i="9" s="1"/>
  <c r="H4610" i="9" s="1"/>
  <c r="H4611" i="9" s="1"/>
  <c r="H4612" i="9" s="1"/>
  <c r="H4613" i="9" s="1"/>
  <c r="H4614" i="9" s="1"/>
  <c r="H4615" i="9" s="1"/>
  <c r="H4616" i="9" s="1"/>
  <c r="H4617" i="9" s="1"/>
  <c r="H4618" i="9" s="1"/>
  <c r="H4619" i="9" s="1"/>
  <c r="H4620" i="9" s="1"/>
  <c r="H4621" i="9" s="1"/>
  <c r="H4622" i="9" s="1"/>
  <c r="H4623" i="9" s="1"/>
  <c r="H4624" i="9" s="1"/>
  <c r="H4625" i="9" s="1"/>
  <c r="H4626" i="9" s="1"/>
  <c r="H4627" i="9" s="1"/>
  <c r="H4628" i="9" s="1"/>
  <c r="H4629" i="9" s="1"/>
  <c r="H4630" i="9" s="1"/>
  <c r="H4631" i="9" s="1"/>
  <c r="H4632" i="9" s="1"/>
  <c r="H4633" i="9" s="1"/>
  <c r="H4634" i="9" s="1"/>
  <c r="H4635" i="9" s="1"/>
  <c r="H4636" i="9" s="1"/>
  <c r="H4637" i="9" s="1"/>
  <c r="H4638" i="9" s="1"/>
  <c r="H4639" i="9" s="1"/>
  <c r="H4640" i="9" s="1"/>
  <c r="H4641" i="9" s="1"/>
  <c r="H4642" i="9" s="1"/>
  <c r="H4643" i="9" s="1"/>
  <c r="H4644" i="9" s="1"/>
  <c r="H4645" i="9" s="1"/>
  <c r="H4646" i="9" s="1"/>
  <c r="H4647" i="9" s="1"/>
  <c r="H4648" i="9" s="1"/>
  <c r="H4649" i="9" s="1"/>
  <c r="H4650" i="9" s="1"/>
  <c r="H4651" i="9" s="1"/>
  <c r="H4652" i="9" s="1"/>
  <c r="H4653" i="9" s="1"/>
  <c r="H4654" i="9" s="1"/>
  <c r="H4655" i="9" s="1"/>
  <c r="H4656" i="9" s="1"/>
  <c r="H4657" i="9" s="1"/>
  <c r="H4658" i="9" s="1"/>
  <c r="H4659" i="9" s="1"/>
  <c r="H4660" i="9" s="1"/>
  <c r="H4661" i="9" s="1"/>
  <c r="H4662" i="9" s="1"/>
  <c r="H4663" i="9" s="1"/>
  <c r="H4664" i="9" s="1"/>
  <c r="H4665" i="9" s="1"/>
  <c r="H4666" i="9" s="1"/>
  <c r="H4667" i="9" s="1"/>
  <c r="H4668" i="9" s="1"/>
  <c r="H4669" i="9" s="1"/>
  <c r="H4670" i="9" s="1"/>
  <c r="H4671" i="9" s="1"/>
  <c r="H4672" i="9" s="1"/>
  <c r="H4673" i="9" s="1"/>
  <c r="H4674" i="9" s="1"/>
  <c r="H4675" i="9" s="1"/>
  <c r="H4676" i="9" s="1"/>
  <c r="H4677" i="9" s="1"/>
  <c r="H4678" i="9" s="1"/>
  <c r="H4679" i="9" s="1"/>
  <c r="H4680" i="9" s="1"/>
  <c r="H4681" i="9" s="1"/>
  <c r="H4682" i="9" s="1"/>
  <c r="H4683" i="9" s="1"/>
  <c r="H4684" i="9" s="1"/>
  <c r="H4685" i="9" s="1"/>
  <c r="H4686" i="9" s="1"/>
  <c r="H4687" i="9" s="1"/>
  <c r="H4688" i="9" s="1"/>
  <c r="H4689" i="9" s="1"/>
  <c r="H4690" i="9" s="1"/>
  <c r="H4691" i="9" s="1"/>
  <c r="H4692" i="9" s="1"/>
  <c r="H4693" i="9" s="1"/>
  <c r="H4694" i="9" s="1"/>
  <c r="H4695" i="9" s="1"/>
  <c r="H4696" i="9" s="1"/>
  <c r="H4697" i="9" s="1"/>
  <c r="H4698" i="9" s="1"/>
  <c r="H4699" i="9" s="1"/>
  <c r="H4700" i="9" s="1"/>
  <c r="H4701" i="9" s="1"/>
  <c r="H4702" i="9" s="1"/>
  <c r="H4703" i="9" s="1"/>
  <c r="H4704" i="9" s="1"/>
  <c r="H4705" i="9" s="1"/>
  <c r="H4706" i="9" s="1"/>
  <c r="H4707" i="9" s="1"/>
  <c r="H4708" i="9" s="1"/>
  <c r="H4709" i="9" s="1"/>
  <c r="H4710" i="9" s="1"/>
  <c r="H4711" i="9" s="1"/>
  <c r="H4712" i="9" s="1"/>
  <c r="H4713" i="9" s="1"/>
  <c r="H4714" i="9" s="1"/>
  <c r="H4715" i="9" s="1"/>
  <c r="H4716" i="9" s="1"/>
  <c r="H4717" i="9" s="1"/>
  <c r="H4718" i="9" s="1"/>
  <c r="H4719" i="9" s="1"/>
  <c r="H4720" i="9" s="1"/>
  <c r="H4721" i="9" s="1"/>
  <c r="H4722" i="9" s="1"/>
  <c r="H4723" i="9" s="1"/>
  <c r="H4724" i="9" s="1"/>
  <c r="H4725" i="9" s="1"/>
  <c r="H4726" i="9" s="1"/>
  <c r="H4727" i="9" s="1"/>
  <c r="H4728" i="9" s="1"/>
  <c r="H4729" i="9" s="1"/>
  <c r="H4730" i="9" s="1"/>
  <c r="H4731" i="9" s="1"/>
  <c r="H4732" i="9" s="1"/>
  <c r="H4733" i="9" s="1"/>
  <c r="H4734" i="9" s="1"/>
  <c r="H4735" i="9" s="1"/>
  <c r="H4736" i="9" s="1"/>
  <c r="H4737" i="9" s="1"/>
  <c r="H4738" i="9" s="1"/>
  <c r="H4739" i="9" s="1"/>
  <c r="H4740" i="9" s="1"/>
  <c r="H4741" i="9" s="1"/>
  <c r="H4742" i="9" s="1"/>
  <c r="H4743" i="9" s="1"/>
  <c r="H4744" i="9" s="1"/>
  <c r="H4745" i="9" s="1"/>
  <c r="H4746" i="9" s="1"/>
  <c r="H4747" i="9" s="1"/>
  <c r="H4748" i="9" s="1"/>
  <c r="H4749" i="9" s="1"/>
  <c r="H4750" i="9" s="1"/>
  <c r="H4751" i="9" s="1"/>
  <c r="H4752" i="9" s="1"/>
  <c r="H4753" i="9" s="1"/>
  <c r="H4754" i="9" s="1"/>
  <c r="H4755" i="9" s="1"/>
  <c r="H4756" i="9" s="1"/>
  <c r="H4757" i="9" s="1"/>
  <c r="H4758" i="9" s="1"/>
  <c r="H4759" i="9" s="1"/>
  <c r="H4760" i="9" s="1"/>
  <c r="H4761" i="9" s="1"/>
  <c r="H4762" i="9" s="1"/>
  <c r="H4763" i="9" s="1"/>
  <c r="H4764" i="9" s="1"/>
  <c r="H4765" i="9" s="1"/>
  <c r="H4766" i="9" s="1"/>
  <c r="H4767" i="9" s="1"/>
  <c r="H4768" i="9" s="1"/>
  <c r="H4769" i="9" s="1"/>
  <c r="H4770" i="9" s="1"/>
  <c r="H4771" i="9" s="1"/>
  <c r="H4772" i="9" s="1"/>
  <c r="H4773" i="9" s="1"/>
  <c r="H4774" i="9" s="1"/>
  <c r="H4775" i="9" s="1"/>
  <c r="H4776" i="9" s="1"/>
  <c r="H4777" i="9" s="1"/>
  <c r="H4778" i="9" s="1"/>
  <c r="H4779" i="9" s="1"/>
  <c r="H4780" i="9" s="1"/>
  <c r="H4781" i="9" s="1"/>
  <c r="H4782" i="9" s="1"/>
  <c r="H4783" i="9" s="1"/>
  <c r="H4784" i="9" s="1"/>
  <c r="H4785" i="9" s="1"/>
  <c r="H4786" i="9" s="1"/>
  <c r="H4787" i="9" s="1"/>
  <c r="H4788" i="9" s="1"/>
  <c r="H4789" i="9" s="1"/>
  <c r="H4790" i="9" s="1"/>
  <c r="H4791" i="9" s="1"/>
  <c r="H4792" i="9" s="1"/>
  <c r="H4793" i="9" s="1"/>
  <c r="H4794" i="9" s="1"/>
  <c r="H4795" i="9" s="1"/>
  <c r="H4796" i="9" s="1"/>
  <c r="H4797" i="9" s="1"/>
  <c r="H4798" i="9" s="1"/>
  <c r="H4799" i="9" s="1"/>
  <c r="H4800" i="9" s="1"/>
  <c r="H4801" i="9" s="1"/>
  <c r="H4802" i="9" s="1"/>
  <c r="H4803" i="9" s="1"/>
  <c r="H4804" i="9" s="1"/>
  <c r="H4805" i="9" s="1"/>
  <c r="H4806" i="9" s="1"/>
  <c r="H4807" i="9" s="1"/>
  <c r="H4808" i="9" s="1"/>
  <c r="H4809" i="9" s="1"/>
  <c r="H4810" i="9" s="1"/>
  <c r="H4811" i="9" s="1"/>
  <c r="H4812" i="9" s="1"/>
  <c r="H4813" i="9" s="1"/>
  <c r="H4814" i="9" s="1"/>
  <c r="H4815" i="9" s="1"/>
  <c r="H4816" i="9" s="1"/>
  <c r="H4817" i="9" s="1"/>
  <c r="H4818" i="9" s="1"/>
  <c r="H4819" i="9" s="1"/>
  <c r="H4820" i="9" s="1"/>
  <c r="H4821" i="9" s="1"/>
  <c r="H4822" i="9" s="1"/>
  <c r="H4823" i="9" s="1"/>
  <c r="H4824" i="9" s="1"/>
  <c r="H4825" i="9" s="1"/>
  <c r="H4826" i="9" s="1"/>
  <c r="H4827" i="9" s="1"/>
  <c r="H4828" i="9" s="1"/>
  <c r="H4829" i="9" s="1"/>
  <c r="H4830" i="9" s="1"/>
  <c r="H4831" i="9" s="1"/>
  <c r="H4832" i="9" s="1"/>
  <c r="H4833" i="9" s="1"/>
  <c r="H4834" i="9" s="1"/>
  <c r="H4835" i="9" s="1"/>
  <c r="H4836" i="9" s="1"/>
  <c r="H4837" i="9" s="1"/>
  <c r="H4838" i="9" s="1"/>
  <c r="H4839" i="9" s="1"/>
  <c r="H4840" i="9" s="1"/>
  <c r="H4841" i="9" s="1"/>
  <c r="H4842" i="9" s="1"/>
  <c r="H4843" i="9" s="1"/>
  <c r="H4844" i="9" s="1"/>
  <c r="H4845" i="9" s="1"/>
  <c r="H4846" i="9" s="1"/>
  <c r="H4847" i="9" s="1"/>
  <c r="H4848" i="9" s="1"/>
  <c r="H4849" i="9" s="1"/>
  <c r="H4850" i="9" s="1"/>
  <c r="H4851" i="9" s="1"/>
  <c r="H4852" i="9" s="1"/>
  <c r="H4853" i="9" s="1"/>
  <c r="H4854" i="9" s="1"/>
  <c r="H4855" i="9" s="1"/>
  <c r="H4856" i="9" s="1"/>
  <c r="H4857" i="9" s="1"/>
  <c r="H4858" i="9" s="1"/>
  <c r="H4859" i="9" s="1"/>
  <c r="H4860" i="9" s="1"/>
  <c r="H4861" i="9" s="1"/>
  <c r="H4862" i="9" s="1"/>
  <c r="H4863" i="9" s="1"/>
  <c r="H4864" i="9" s="1"/>
  <c r="H4865" i="9" s="1"/>
  <c r="H4866" i="9" s="1"/>
  <c r="H4867" i="9" s="1"/>
  <c r="H4868" i="9" s="1"/>
  <c r="H4869" i="9" s="1"/>
  <c r="H4870" i="9" s="1"/>
  <c r="H4871" i="9" s="1"/>
  <c r="H4872" i="9" s="1"/>
  <c r="H4873" i="9" s="1"/>
  <c r="H4874" i="9" s="1"/>
  <c r="H4875" i="9" s="1"/>
  <c r="H4876" i="9" s="1"/>
  <c r="H4877" i="9" s="1"/>
  <c r="H4878" i="9" s="1"/>
  <c r="H4879" i="9" s="1"/>
  <c r="H4880" i="9" s="1"/>
  <c r="H4881" i="9" s="1"/>
  <c r="H4882" i="9" s="1"/>
  <c r="H4883" i="9" s="1"/>
  <c r="H4884" i="9" s="1"/>
  <c r="H4885" i="9" s="1"/>
  <c r="H4886" i="9" s="1"/>
  <c r="H4887" i="9" s="1"/>
  <c r="H4888" i="9" s="1"/>
  <c r="H4889" i="9" s="1"/>
  <c r="H4890" i="9" s="1"/>
  <c r="H4891" i="9" s="1"/>
  <c r="H4892" i="9" s="1"/>
  <c r="H4893" i="9" s="1"/>
  <c r="H4894" i="9" s="1"/>
  <c r="H4895" i="9" s="1"/>
  <c r="H4896" i="9" s="1"/>
  <c r="H4897" i="9" s="1"/>
  <c r="H4898" i="9" s="1"/>
  <c r="H4899" i="9" s="1"/>
  <c r="H4900" i="9" s="1"/>
  <c r="H4901" i="9" s="1"/>
  <c r="H4902" i="9" s="1"/>
  <c r="H4903" i="9" s="1"/>
  <c r="H4904" i="9" s="1"/>
  <c r="H4905" i="9" s="1"/>
  <c r="H4906" i="9" s="1"/>
  <c r="H4907" i="9" s="1"/>
  <c r="H4908" i="9" s="1"/>
  <c r="H4909" i="9" s="1"/>
  <c r="H4910" i="9" s="1"/>
  <c r="H4911" i="9" s="1"/>
  <c r="H4912" i="9" s="1"/>
  <c r="H4913" i="9" s="1"/>
  <c r="H4914" i="9" s="1"/>
  <c r="H4915" i="9" s="1"/>
  <c r="H4916" i="9" s="1"/>
  <c r="H4917" i="9" s="1"/>
  <c r="H4918" i="9" s="1"/>
  <c r="H4919" i="9" s="1"/>
  <c r="H4920" i="9" s="1"/>
  <c r="H4921" i="9" s="1"/>
  <c r="H4922" i="9" s="1"/>
  <c r="H4923" i="9" s="1"/>
  <c r="H4924" i="9" s="1"/>
  <c r="H4925" i="9" s="1"/>
  <c r="H4926" i="9" s="1"/>
  <c r="H4927" i="9" s="1"/>
  <c r="H4928" i="9" s="1"/>
  <c r="H4929" i="9" s="1"/>
  <c r="H4930" i="9" s="1"/>
  <c r="H4931" i="9" s="1"/>
  <c r="H4932" i="9" s="1"/>
  <c r="H4933" i="9" s="1"/>
  <c r="H4934" i="9" s="1"/>
  <c r="H4935" i="9" s="1"/>
  <c r="H4936" i="9" s="1"/>
  <c r="H4937" i="9" s="1"/>
  <c r="H4938" i="9" s="1"/>
  <c r="H4939" i="9" s="1"/>
  <c r="H4940" i="9" s="1"/>
  <c r="H4941" i="9" s="1"/>
  <c r="H4942" i="9" s="1"/>
  <c r="H4943" i="9" s="1"/>
  <c r="H4944" i="9" s="1"/>
  <c r="H4945" i="9" s="1"/>
  <c r="H4946" i="9" s="1"/>
  <c r="H4947" i="9" s="1"/>
  <c r="H4948" i="9" s="1"/>
  <c r="H4949" i="9" s="1"/>
  <c r="H4950" i="9" s="1"/>
  <c r="H4951" i="9" s="1"/>
  <c r="H4952" i="9" s="1"/>
  <c r="H4953" i="9" s="1"/>
  <c r="H4954" i="9" s="1"/>
  <c r="H4955" i="9" s="1"/>
  <c r="H4956" i="9" s="1"/>
  <c r="H4957" i="9" s="1"/>
  <c r="H4958" i="9" s="1"/>
  <c r="H4959" i="9" s="1"/>
  <c r="H4960" i="9" s="1"/>
  <c r="H4961" i="9" s="1"/>
  <c r="H4962" i="9" s="1"/>
  <c r="H4963" i="9" s="1"/>
  <c r="H4964" i="9" s="1"/>
  <c r="H4965" i="9" s="1"/>
  <c r="H4966" i="9" s="1"/>
  <c r="H4967" i="9" s="1"/>
  <c r="H4968" i="9" s="1"/>
  <c r="H4969" i="9" s="1"/>
  <c r="H4970" i="9" s="1"/>
  <c r="H4971" i="9" s="1"/>
  <c r="H4972" i="9" s="1"/>
  <c r="H4973" i="9" s="1"/>
  <c r="H4974" i="9" s="1"/>
  <c r="H4975" i="9" s="1"/>
  <c r="H4976" i="9" s="1"/>
  <c r="H4977" i="9" s="1"/>
  <c r="H4978" i="9" s="1"/>
  <c r="H4979" i="9" s="1"/>
  <c r="H4980" i="9" s="1"/>
  <c r="H4981" i="9" s="1"/>
  <c r="H4982" i="9" s="1"/>
  <c r="H4983" i="9" s="1"/>
  <c r="H4984" i="9" s="1"/>
  <c r="H4985" i="9" s="1"/>
  <c r="H4986" i="9" s="1"/>
  <c r="H4987" i="9" s="1"/>
  <c r="H4988" i="9" s="1"/>
  <c r="H4989" i="9" s="1"/>
  <c r="H4990" i="9" s="1"/>
  <c r="H4991" i="9" s="1"/>
  <c r="H4992" i="9" s="1"/>
  <c r="H4993" i="9" s="1"/>
  <c r="H4994" i="9" s="1"/>
  <c r="H4995" i="9" s="1"/>
  <c r="H4996" i="9" s="1"/>
  <c r="H4997" i="9" s="1"/>
  <c r="H4998" i="9" s="1"/>
  <c r="H4999" i="9" s="1"/>
  <c r="H5000" i="9" s="1"/>
  <c r="H5001" i="9" s="1"/>
  <c r="H5002" i="9" s="1"/>
  <c r="H5003" i="9" s="1"/>
  <c r="H5004" i="9" s="1"/>
  <c r="H5005" i="9" s="1"/>
  <c r="H5006" i="9" s="1"/>
  <c r="H5007" i="9" s="1"/>
  <c r="H5008" i="9" s="1"/>
  <c r="H5009" i="9" s="1"/>
  <c r="H5010" i="9" s="1"/>
  <c r="H5011" i="9" s="1"/>
  <c r="H5012" i="9" s="1"/>
  <c r="H5013" i="9" s="1"/>
  <c r="H5014" i="9" s="1"/>
  <c r="H5015" i="9" s="1"/>
  <c r="H5016" i="9" s="1"/>
  <c r="H5017" i="9" s="1"/>
  <c r="H5018" i="9" s="1"/>
  <c r="H5019" i="9" s="1"/>
  <c r="H5020" i="9" s="1"/>
  <c r="H5021" i="9" s="1"/>
  <c r="H5022" i="9" s="1"/>
  <c r="H5023" i="9" s="1"/>
  <c r="H5024" i="9" s="1"/>
  <c r="H5025" i="9" s="1"/>
  <c r="H5026" i="9" s="1"/>
  <c r="H5027" i="9" s="1"/>
  <c r="H5028" i="9" s="1"/>
  <c r="H5029" i="9" s="1"/>
  <c r="H5030" i="9" s="1"/>
  <c r="H5031" i="9" s="1"/>
  <c r="H5032" i="9" s="1"/>
  <c r="H5033" i="9" s="1"/>
  <c r="H5034" i="9" s="1"/>
  <c r="H5035" i="9" s="1"/>
  <c r="H5036" i="9" s="1"/>
  <c r="H5037" i="9" s="1"/>
  <c r="H5038" i="9" s="1"/>
  <c r="H5039" i="9" s="1"/>
  <c r="H5040" i="9" s="1"/>
  <c r="H5041" i="9" s="1"/>
  <c r="H5042" i="9" s="1"/>
  <c r="H5043" i="9" s="1"/>
  <c r="H5044" i="9" s="1"/>
  <c r="H5045" i="9" s="1"/>
  <c r="H5046" i="9" s="1"/>
  <c r="H5047" i="9" s="1"/>
  <c r="H5048" i="9" s="1"/>
  <c r="H5049" i="9" s="1"/>
  <c r="H5050" i="9" s="1"/>
  <c r="H5051" i="9" s="1"/>
  <c r="H5052" i="9" s="1"/>
  <c r="H5053" i="9" s="1"/>
  <c r="H5054" i="9" s="1"/>
  <c r="H5055" i="9" s="1"/>
  <c r="H5056" i="9" s="1"/>
  <c r="H5057" i="9" s="1"/>
  <c r="H5058" i="9" s="1"/>
  <c r="H5059" i="9" s="1"/>
  <c r="H5060" i="9" s="1"/>
  <c r="H5061" i="9" s="1"/>
  <c r="H5062" i="9" s="1"/>
  <c r="H5063" i="9" s="1"/>
  <c r="H5064" i="9" s="1"/>
  <c r="H5065" i="9" s="1"/>
  <c r="H5066" i="9" s="1"/>
  <c r="H5067" i="9" s="1"/>
  <c r="H5068" i="9" s="1"/>
  <c r="H5069" i="9" s="1"/>
  <c r="H5070" i="9" s="1"/>
  <c r="H5071" i="9" s="1"/>
  <c r="H5072" i="9" s="1"/>
  <c r="H5073" i="9" s="1"/>
  <c r="H5074" i="9" s="1"/>
  <c r="H5075" i="9" s="1"/>
  <c r="H5076" i="9" s="1"/>
  <c r="H5077" i="9" s="1"/>
  <c r="H5078" i="9" s="1"/>
  <c r="H5079" i="9" s="1"/>
  <c r="H5080" i="9" s="1"/>
  <c r="H5081" i="9" s="1"/>
  <c r="H5082" i="9" s="1"/>
  <c r="H5083" i="9" s="1"/>
  <c r="H5084" i="9" s="1"/>
  <c r="H5085" i="9" s="1"/>
  <c r="H5086" i="9" s="1"/>
  <c r="H5087" i="9" s="1"/>
  <c r="H5088" i="9" s="1"/>
  <c r="H5089" i="9" s="1"/>
  <c r="H5090" i="9" s="1"/>
  <c r="H5091" i="9" s="1"/>
  <c r="H5092" i="9" s="1"/>
  <c r="H5093" i="9" s="1"/>
  <c r="H5094" i="9" s="1"/>
  <c r="H5095" i="9" s="1"/>
  <c r="H5096" i="9" s="1"/>
  <c r="H5097" i="9" s="1"/>
  <c r="H5098" i="9" s="1"/>
  <c r="H5099" i="9" s="1"/>
  <c r="H5100" i="9" s="1"/>
  <c r="H5101" i="9" s="1"/>
  <c r="H5102" i="9" s="1"/>
  <c r="H5103" i="9" s="1"/>
  <c r="H5104" i="9" s="1"/>
  <c r="H5105" i="9" s="1"/>
  <c r="H5106" i="9" s="1"/>
  <c r="H5107" i="9" s="1"/>
  <c r="H5108" i="9" s="1"/>
  <c r="H5109" i="9" s="1"/>
  <c r="H5110" i="9" s="1"/>
  <c r="H5111" i="9" s="1"/>
  <c r="H5112" i="9" s="1"/>
  <c r="H5113" i="9" s="1"/>
  <c r="H5114" i="9" s="1"/>
  <c r="H5115" i="9" s="1"/>
  <c r="H5116" i="9" s="1"/>
  <c r="H5117" i="9" s="1"/>
  <c r="H5118" i="9" s="1"/>
  <c r="H5119" i="9" s="1"/>
  <c r="H5120" i="9" s="1"/>
  <c r="H5121" i="9" s="1"/>
  <c r="H5122" i="9" s="1"/>
  <c r="H5123" i="9" s="1"/>
  <c r="H5124" i="9" s="1"/>
  <c r="H5125" i="9" s="1"/>
  <c r="H5126" i="9" s="1"/>
  <c r="H5127" i="9" s="1"/>
  <c r="H5128" i="9" s="1"/>
  <c r="H5129" i="9" s="1"/>
  <c r="H5130" i="9" s="1"/>
  <c r="H5131" i="9" s="1"/>
  <c r="H5132" i="9" s="1"/>
  <c r="H5133" i="9" s="1"/>
  <c r="H5134" i="9" s="1"/>
  <c r="H5135" i="9" s="1"/>
  <c r="H5136" i="9" s="1"/>
  <c r="H5137" i="9" s="1"/>
  <c r="H5138" i="9" s="1"/>
  <c r="H5139" i="9" s="1"/>
  <c r="H5140" i="9" s="1"/>
  <c r="H5141" i="9" s="1"/>
  <c r="H5142" i="9" s="1"/>
  <c r="H5143" i="9" s="1"/>
  <c r="H5144" i="9" s="1"/>
  <c r="H5145" i="9" s="1"/>
  <c r="H5146" i="9" s="1"/>
  <c r="H5147" i="9" s="1"/>
  <c r="H5148" i="9" s="1"/>
  <c r="H5149" i="9" s="1"/>
  <c r="H5150" i="9" s="1"/>
  <c r="H5151" i="9" s="1"/>
  <c r="H5152" i="9" s="1"/>
  <c r="H5153" i="9" s="1"/>
  <c r="H5154" i="9" s="1"/>
  <c r="H5155" i="9" s="1"/>
  <c r="H5156" i="9" s="1"/>
  <c r="H5157" i="9" s="1"/>
  <c r="H5158" i="9" s="1"/>
  <c r="H5159" i="9" s="1"/>
  <c r="H5160" i="9" s="1"/>
  <c r="H5161" i="9" s="1"/>
  <c r="H5162" i="9" s="1"/>
  <c r="H5163" i="9" s="1"/>
  <c r="H5164" i="9" s="1"/>
  <c r="H5165" i="9" s="1"/>
  <c r="H5166" i="9" s="1"/>
  <c r="H5167" i="9" s="1"/>
  <c r="H5168" i="9" s="1"/>
  <c r="H5169" i="9" s="1"/>
  <c r="H5170" i="9" s="1"/>
  <c r="H5171" i="9" s="1"/>
  <c r="H5172" i="9" s="1"/>
  <c r="H5173" i="9" s="1"/>
  <c r="H5174" i="9" s="1"/>
  <c r="H5175" i="9" s="1"/>
  <c r="H5176" i="9" s="1"/>
  <c r="H5177" i="9" s="1"/>
  <c r="H5178" i="9" s="1"/>
  <c r="H5179" i="9" s="1"/>
  <c r="H5180" i="9" s="1"/>
  <c r="H5181" i="9" s="1"/>
  <c r="H5182" i="9" s="1"/>
  <c r="H5183" i="9" s="1"/>
  <c r="H5184" i="9" s="1"/>
  <c r="H5185" i="9" s="1"/>
  <c r="H5186" i="9" s="1"/>
  <c r="H5187" i="9" s="1"/>
  <c r="H5188" i="9" s="1"/>
  <c r="H5189" i="9" s="1"/>
  <c r="H5190" i="9" s="1"/>
  <c r="H5191" i="9" s="1"/>
  <c r="H5192" i="9" s="1"/>
  <c r="H5193" i="9" s="1"/>
  <c r="H5194" i="9" s="1"/>
  <c r="H5195" i="9" s="1"/>
  <c r="H5196" i="9" s="1"/>
  <c r="H5197" i="9" s="1"/>
  <c r="H5198" i="9" s="1"/>
  <c r="H5199" i="9" s="1"/>
  <c r="H5200" i="9" s="1"/>
  <c r="H5201" i="9" s="1"/>
  <c r="H5202" i="9" s="1"/>
  <c r="H5203" i="9" s="1"/>
  <c r="H5204" i="9" s="1"/>
  <c r="H5205" i="9" s="1"/>
  <c r="H5206" i="9" s="1"/>
  <c r="H5207" i="9" s="1"/>
  <c r="H5208" i="9" s="1"/>
  <c r="H5209" i="9" s="1"/>
  <c r="H5210" i="9" s="1"/>
  <c r="H5211" i="9" s="1"/>
  <c r="H5212" i="9" s="1"/>
  <c r="H5213" i="9" s="1"/>
  <c r="H5214" i="9" s="1"/>
  <c r="H5215" i="9" s="1"/>
  <c r="H5216" i="9" s="1"/>
  <c r="H5217" i="9" s="1"/>
  <c r="H5218" i="9" s="1"/>
  <c r="H5219" i="9" s="1"/>
  <c r="H5220" i="9" s="1"/>
  <c r="H5221" i="9" s="1"/>
  <c r="H5222" i="9" s="1"/>
  <c r="H5223" i="9" s="1"/>
  <c r="H5224" i="9" s="1"/>
  <c r="H5225" i="9" s="1"/>
  <c r="H5226" i="9" s="1"/>
  <c r="H5227" i="9" s="1"/>
  <c r="H5228" i="9" s="1"/>
  <c r="H5229" i="9" s="1"/>
  <c r="H5230" i="9" s="1"/>
  <c r="H5231" i="9" s="1"/>
  <c r="H5232" i="9" s="1"/>
  <c r="H5233" i="9" s="1"/>
  <c r="H5234" i="9" s="1"/>
  <c r="H5235" i="9" s="1"/>
  <c r="H5236" i="9" s="1"/>
  <c r="H5237" i="9" s="1"/>
  <c r="H5238" i="9" s="1"/>
  <c r="H5239" i="9" s="1"/>
  <c r="H5240" i="9" s="1"/>
  <c r="H5241" i="9" s="1"/>
  <c r="H5242" i="9" s="1"/>
  <c r="H5243" i="9" s="1"/>
  <c r="H5244" i="9" s="1"/>
  <c r="H5245" i="9" s="1"/>
  <c r="H5246" i="9" s="1"/>
  <c r="H5247" i="9" s="1"/>
  <c r="H5248" i="9" s="1"/>
  <c r="H5249" i="9" s="1"/>
  <c r="H5250" i="9" s="1"/>
  <c r="H5251" i="9" s="1"/>
  <c r="H5252" i="9" s="1"/>
  <c r="H5253" i="9" s="1"/>
  <c r="H5254" i="9" s="1"/>
  <c r="H5255" i="9" s="1"/>
  <c r="H5256" i="9" s="1"/>
  <c r="H5257" i="9" s="1"/>
  <c r="H5258" i="9" s="1"/>
  <c r="H5259" i="9" s="1"/>
  <c r="H5260" i="9" s="1"/>
  <c r="H5261" i="9" s="1"/>
  <c r="H5262" i="9" s="1"/>
  <c r="H5263" i="9" s="1"/>
  <c r="H5264" i="9" s="1"/>
  <c r="H5265" i="9" s="1"/>
  <c r="H5266" i="9" s="1"/>
  <c r="H5267" i="9" s="1"/>
  <c r="H5268" i="9" s="1"/>
  <c r="H5269" i="9" s="1"/>
  <c r="H5270" i="9" s="1"/>
  <c r="H5271" i="9" s="1"/>
  <c r="H5272" i="9" s="1"/>
  <c r="H5273" i="9" s="1"/>
  <c r="H5274" i="9" s="1"/>
  <c r="H5275" i="9" s="1"/>
  <c r="H5276" i="9" s="1"/>
  <c r="H5277" i="9" s="1"/>
  <c r="H5278" i="9" s="1"/>
  <c r="H5279" i="9" s="1"/>
  <c r="H5280" i="9" s="1"/>
  <c r="H5281" i="9" s="1"/>
  <c r="H5282" i="9" s="1"/>
  <c r="H5283" i="9" s="1"/>
  <c r="H5284" i="9" s="1"/>
  <c r="H5285" i="9" s="1"/>
  <c r="H5286" i="9" s="1"/>
  <c r="H5287" i="9" s="1"/>
  <c r="H5288" i="9" s="1"/>
  <c r="H5289" i="9" s="1"/>
  <c r="H5290" i="9" s="1"/>
  <c r="H5291" i="9" s="1"/>
  <c r="H5292" i="9" s="1"/>
  <c r="H5293" i="9" s="1"/>
  <c r="H5294" i="9" s="1"/>
  <c r="H5295" i="9" s="1"/>
  <c r="H5296" i="9" s="1"/>
  <c r="H5297" i="9" s="1"/>
  <c r="H5298" i="9" s="1"/>
  <c r="H5299" i="9" s="1"/>
  <c r="H5300" i="9" s="1"/>
  <c r="H5301" i="9" s="1"/>
  <c r="H5302" i="9" s="1"/>
  <c r="H5303" i="9" s="1"/>
  <c r="H5304" i="9" s="1"/>
  <c r="H5305" i="9" s="1"/>
  <c r="H5306" i="9" s="1"/>
  <c r="H5307" i="9" s="1"/>
  <c r="H5308" i="9" s="1"/>
  <c r="H5309" i="9" s="1"/>
  <c r="H5310" i="9" s="1"/>
  <c r="H5311" i="9" s="1"/>
  <c r="H5312" i="9" s="1"/>
  <c r="H5313" i="9" s="1"/>
  <c r="H5314" i="9" s="1"/>
  <c r="H5315" i="9" s="1"/>
  <c r="H5316" i="9" s="1"/>
  <c r="H5317" i="9" s="1"/>
  <c r="H5318" i="9" s="1"/>
  <c r="H5319" i="9" s="1"/>
  <c r="H5320" i="9" s="1"/>
  <c r="H5321" i="9" s="1"/>
  <c r="H5322" i="9" s="1"/>
  <c r="H5323" i="9" s="1"/>
  <c r="H5324" i="9" s="1"/>
  <c r="H5325" i="9" s="1"/>
  <c r="H5326" i="9" s="1"/>
  <c r="H5327" i="9" s="1"/>
  <c r="H5328" i="9" s="1"/>
  <c r="H5329" i="9" s="1"/>
  <c r="H5330" i="9" s="1"/>
  <c r="H5331" i="9" s="1"/>
  <c r="H5332" i="9" s="1"/>
  <c r="H5333" i="9" s="1"/>
  <c r="H5334" i="9" s="1"/>
  <c r="H5335" i="9" s="1"/>
  <c r="H5336" i="9" s="1"/>
  <c r="H5337" i="9" s="1"/>
  <c r="H5338" i="9" s="1"/>
  <c r="H5339" i="9" s="1"/>
  <c r="H5340" i="9" s="1"/>
  <c r="H5341" i="9" s="1"/>
  <c r="H5342" i="9" s="1"/>
  <c r="H5343" i="9" s="1"/>
  <c r="H5344" i="9" s="1"/>
  <c r="H5345" i="9" s="1"/>
  <c r="H5346" i="9" s="1"/>
  <c r="H5347" i="9" s="1"/>
  <c r="H5348" i="9" s="1"/>
  <c r="H5349" i="9" s="1"/>
  <c r="H5350" i="9" s="1"/>
  <c r="H5351" i="9" s="1"/>
  <c r="H5352" i="9" s="1"/>
  <c r="H5353" i="9" s="1"/>
  <c r="H5354" i="9" s="1"/>
  <c r="H5355" i="9" s="1"/>
  <c r="H5356" i="9" s="1"/>
  <c r="H5357" i="9" s="1"/>
  <c r="H5358" i="9" s="1"/>
  <c r="H5359" i="9" s="1"/>
  <c r="H5360" i="9" s="1"/>
  <c r="H5361" i="9" s="1"/>
  <c r="H5362" i="9" s="1"/>
  <c r="H5363" i="9" s="1"/>
  <c r="H5364" i="9" s="1"/>
  <c r="H5365" i="9" s="1"/>
  <c r="H5366" i="9" s="1"/>
  <c r="H5367" i="9" s="1"/>
  <c r="H5368" i="9" s="1"/>
  <c r="H5369" i="9" s="1"/>
  <c r="H5370" i="9" s="1"/>
  <c r="H5371" i="9" s="1"/>
  <c r="H5372" i="9" s="1"/>
  <c r="H5373" i="9" s="1"/>
  <c r="H5374" i="9" s="1"/>
  <c r="H5375" i="9" s="1"/>
  <c r="H5376" i="9" s="1"/>
  <c r="H5377" i="9" s="1"/>
  <c r="H5378" i="9" s="1"/>
  <c r="H5379" i="9" s="1"/>
  <c r="H5380" i="9" s="1"/>
  <c r="H5381" i="9" s="1"/>
  <c r="H5382" i="9" s="1"/>
  <c r="H5383" i="9" s="1"/>
  <c r="H5384" i="9" s="1"/>
  <c r="H5385" i="9" s="1"/>
  <c r="H5386" i="9" s="1"/>
  <c r="H5387" i="9" s="1"/>
  <c r="H5388" i="9" s="1"/>
  <c r="H5389" i="9" s="1"/>
  <c r="H5390" i="9" s="1"/>
  <c r="H5391" i="9" s="1"/>
  <c r="H5392" i="9" s="1"/>
  <c r="H5393" i="9" s="1"/>
  <c r="H5394" i="9" s="1"/>
  <c r="H5395" i="9" s="1"/>
  <c r="H5396" i="9" s="1"/>
  <c r="H5397" i="9" s="1"/>
  <c r="H5398" i="9" s="1"/>
  <c r="H5399" i="9" s="1"/>
  <c r="H5400" i="9" s="1"/>
  <c r="H5401" i="9" s="1"/>
  <c r="H5402" i="9" s="1"/>
  <c r="H5403" i="9" s="1"/>
  <c r="H5404" i="9" s="1"/>
  <c r="H5405" i="9" s="1"/>
  <c r="H5406" i="9" s="1"/>
  <c r="H5407" i="9" s="1"/>
  <c r="H5408" i="9" s="1"/>
  <c r="H5409" i="9" s="1"/>
  <c r="H5410" i="9" s="1"/>
  <c r="H5411" i="9" s="1"/>
  <c r="H5412" i="9" s="1"/>
  <c r="H5413" i="9" s="1"/>
  <c r="H5414" i="9" s="1"/>
  <c r="H5415" i="9" s="1"/>
  <c r="H5416" i="9" s="1"/>
  <c r="H5417" i="9" s="1"/>
  <c r="H5418" i="9" s="1"/>
  <c r="H5419" i="9" s="1"/>
  <c r="H5420" i="9" s="1"/>
  <c r="H5421" i="9" s="1"/>
  <c r="H5422" i="9" s="1"/>
  <c r="H5423" i="9" s="1"/>
  <c r="H5424" i="9" s="1"/>
  <c r="H5425" i="9" s="1"/>
  <c r="H5426" i="9" s="1"/>
  <c r="H5427" i="9" s="1"/>
  <c r="H5428" i="9" s="1"/>
  <c r="H5429" i="9" s="1"/>
  <c r="H5430" i="9" s="1"/>
  <c r="H5431" i="9" s="1"/>
  <c r="H5432" i="9" s="1"/>
  <c r="H5433" i="9" s="1"/>
  <c r="H5434" i="9" s="1"/>
  <c r="H5435" i="9" s="1"/>
  <c r="H5436" i="9" s="1"/>
  <c r="H5437" i="9" s="1"/>
  <c r="H5438" i="9" s="1"/>
  <c r="H5439" i="9" s="1"/>
  <c r="H5440" i="9" s="1"/>
  <c r="H5441" i="9" s="1"/>
  <c r="H5442" i="9" s="1"/>
  <c r="H5443" i="9" s="1"/>
  <c r="H5444" i="9" s="1"/>
  <c r="H5445" i="9" s="1"/>
  <c r="H5446" i="9" s="1"/>
  <c r="H5447" i="9" s="1"/>
  <c r="H5448" i="9" s="1"/>
  <c r="H5449" i="9" s="1"/>
  <c r="H5450" i="9" s="1"/>
  <c r="H5451" i="9" s="1"/>
  <c r="H5452" i="9" s="1"/>
  <c r="H5453" i="9" s="1"/>
  <c r="H5454" i="9" s="1"/>
  <c r="H5455" i="9" s="1"/>
  <c r="H5456" i="9" s="1"/>
  <c r="H5457" i="9" s="1"/>
  <c r="H5458" i="9" s="1"/>
  <c r="H5459" i="9" s="1"/>
  <c r="H5460" i="9" s="1"/>
  <c r="H5461" i="9" s="1"/>
  <c r="H5462" i="9" s="1"/>
  <c r="H5463" i="9" s="1"/>
  <c r="H5464" i="9" s="1"/>
  <c r="H5465" i="9" s="1"/>
  <c r="H5466" i="9" s="1"/>
  <c r="H5467" i="9" s="1"/>
  <c r="H5468" i="9" s="1"/>
  <c r="H5469" i="9" s="1"/>
  <c r="H5470" i="9" s="1"/>
  <c r="H5471" i="9" s="1"/>
  <c r="H5472" i="9" s="1"/>
  <c r="H5473" i="9" s="1"/>
  <c r="H5474" i="9" s="1"/>
  <c r="H5475" i="9" s="1"/>
  <c r="H5476" i="9" s="1"/>
  <c r="H5477" i="9" s="1"/>
  <c r="H5478" i="9" s="1"/>
  <c r="H5479" i="9" s="1"/>
  <c r="H5480" i="9" s="1"/>
  <c r="H5481" i="9" s="1"/>
  <c r="H5482" i="9" s="1"/>
  <c r="H5483" i="9" s="1"/>
  <c r="H5484" i="9" s="1"/>
  <c r="H5485" i="9" s="1"/>
  <c r="H5486" i="9" s="1"/>
  <c r="H5487" i="9" s="1"/>
  <c r="H5488" i="9" s="1"/>
  <c r="H5489" i="9" s="1"/>
  <c r="H5490" i="9" s="1"/>
  <c r="H5491" i="9" s="1"/>
  <c r="H5492" i="9" s="1"/>
  <c r="H5493" i="9" s="1"/>
  <c r="H5494" i="9" s="1"/>
  <c r="H5495" i="9" s="1"/>
  <c r="H5496" i="9" s="1"/>
  <c r="H5497" i="9" s="1"/>
  <c r="H5498" i="9" s="1"/>
  <c r="H5499" i="9" s="1"/>
  <c r="H5500" i="9" s="1"/>
  <c r="H5501" i="9" s="1"/>
  <c r="H5502" i="9" s="1"/>
  <c r="H5503" i="9" s="1"/>
  <c r="H5504" i="9" s="1"/>
  <c r="H5505" i="9" s="1"/>
  <c r="H5506" i="9" s="1"/>
  <c r="H5507" i="9" s="1"/>
  <c r="H5508" i="9" s="1"/>
  <c r="H5509" i="9" s="1"/>
  <c r="H5510" i="9" s="1"/>
  <c r="H5511" i="9" s="1"/>
  <c r="H5512" i="9" s="1"/>
  <c r="H5513" i="9" s="1"/>
  <c r="H5514" i="9" s="1"/>
  <c r="H5515" i="9" s="1"/>
  <c r="H5516" i="9" s="1"/>
  <c r="H5517" i="9" s="1"/>
  <c r="H5518" i="9" s="1"/>
  <c r="H5519" i="9" s="1"/>
  <c r="H5520" i="9" s="1"/>
  <c r="H5521" i="9" s="1"/>
  <c r="H5522" i="9" s="1"/>
  <c r="H5523" i="9" s="1"/>
  <c r="H5524" i="9" s="1"/>
  <c r="H5525" i="9" s="1"/>
  <c r="H5526" i="9" s="1"/>
  <c r="H5527" i="9" s="1"/>
  <c r="H5528" i="9" s="1"/>
  <c r="H5529" i="9" s="1"/>
  <c r="H5530" i="9" s="1"/>
  <c r="H5531" i="9" s="1"/>
  <c r="H5532" i="9" s="1"/>
  <c r="H5533" i="9" s="1"/>
  <c r="H5534" i="9" s="1"/>
  <c r="H5535" i="9" s="1"/>
  <c r="H5536" i="9" s="1"/>
  <c r="H5537" i="9" s="1"/>
  <c r="H5538" i="9" s="1"/>
  <c r="H5539" i="9" s="1"/>
  <c r="H5540" i="9" s="1"/>
  <c r="H5541" i="9" s="1"/>
  <c r="H5542" i="9" s="1"/>
  <c r="H5543" i="9" s="1"/>
  <c r="H5544" i="9" s="1"/>
  <c r="H5545" i="9" s="1"/>
  <c r="H5546" i="9" s="1"/>
  <c r="H5547" i="9" s="1"/>
  <c r="H5548" i="9" s="1"/>
  <c r="H5549" i="9" s="1"/>
  <c r="H5550" i="9" s="1"/>
  <c r="H5551" i="9" s="1"/>
  <c r="H5552" i="9" s="1"/>
  <c r="H5553" i="9" s="1"/>
  <c r="H5554" i="9" s="1"/>
  <c r="H5555" i="9" s="1"/>
  <c r="H5556" i="9" s="1"/>
  <c r="H5557" i="9" s="1"/>
  <c r="H5558" i="9" s="1"/>
  <c r="H5559" i="9" s="1"/>
  <c r="H5560" i="9" s="1"/>
  <c r="H5561" i="9" s="1"/>
  <c r="H5562" i="9" s="1"/>
  <c r="H5563" i="9" s="1"/>
  <c r="H5564" i="9" s="1"/>
  <c r="H5565" i="9" s="1"/>
  <c r="H5566" i="9" s="1"/>
  <c r="H5567" i="9" s="1"/>
  <c r="H5568" i="9" s="1"/>
  <c r="H5569" i="9" s="1"/>
  <c r="H5570" i="9" s="1"/>
  <c r="H5571" i="9" s="1"/>
  <c r="H5572" i="9" s="1"/>
  <c r="H5573" i="9" s="1"/>
  <c r="H5574" i="9" s="1"/>
  <c r="H5575" i="9" s="1"/>
  <c r="H5576" i="9" s="1"/>
  <c r="H5577" i="9" s="1"/>
  <c r="H5578" i="9" s="1"/>
  <c r="H5579" i="9" s="1"/>
  <c r="H5580" i="9" s="1"/>
  <c r="H5581" i="9" s="1"/>
  <c r="H5582" i="9" s="1"/>
  <c r="H5583" i="9" s="1"/>
  <c r="H5584" i="9" s="1"/>
  <c r="H5585" i="9" s="1"/>
  <c r="H5586" i="9" s="1"/>
  <c r="H5587" i="9" s="1"/>
  <c r="H5588" i="9" s="1"/>
  <c r="H5589" i="9" s="1"/>
  <c r="H5590" i="9" s="1"/>
  <c r="H5591" i="9" s="1"/>
  <c r="H5592" i="9" s="1"/>
  <c r="H5593" i="9" s="1"/>
  <c r="H5594" i="9" s="1"/>
  <c r="H5595" i="9" s="1"/>
  <c r="H5596" i="9" s="1"/>
  <c r="H5597" i="9" s="1"/>
  <c r="H5598" i="9" s="1"/>
  <c r="H5599" i="9" s="1"/>
  <c r="H5600" i="9" s="1"/>
  <c r="H5601" i="9" s="1"/>
  <c r="H5602" i="9" s="1"/>
  <c r="H5603" i="9" s="1"/>
  <c r="H5604" i="9" s="1"/>
  <c r="H5605" i="9" s="1"/>
  <c r="H5606" i="9" s="1"/>
  <c r="H5607" i="9" s="1"/>
  <c r="H5608" i="9" s="1"/>
  <c r="H5609" i="9" s="1"/>
  <c r="H5610" i="9" s="1"/>
  <c r="H5611" i="9" s="1"/>
  <c r="H5612" i="9" s="1"/>
  <c r="H5613" i="9" s="1"/>
  <c r="H5614" i="9" s="1"/>
  <c r="H5615" i="9" s="1"/>
  <c r="H5616" i="9" s="1"/>
  <c r="H5617" i="9" s="1"/>
  <c r="H5618" i="9" s="1"/>
  <c r="H5619" i="9" s="1"/>
  <c r="H5620" i="9" s="1"/>
  <c r="H5621" i="9" s="1"/>
  <c r="H5622" i="9" s="1"/>
  <c r="H5623" i="9" s="1"/>
  <c r="H5624" i="9" s="1"/>
  <c r="H5625" i="9" s="1"/>
  <c r="H5626" i="9" s="1"/>
  <c r="H5627" i="9" s="1"/>
  <c r="H5628" i="9" s="1"/>
  <c r="H5629" i="9" s="1"/>
  <c r="H5630" i="9" s="1"/>
  <c r="H5631" i="9" s="1"/>
  <c r="H5632" i="9" s="1"/>
  <c r="H5633" i="9" s="1"/>
  <c r="H5634" i="9" s="1"/>
  <c r="H5635" i="9" s="1"/>
  <c r="H5636" i="9" s="1"/>
  <c r="H5637" i="9" s="1"/>
  <c r="H5638" i="9" s="1"/>
  <c r="H5639" i="9" s="1"/>
  <c r="H5640" i="9" s="1"/>
  <c r="H5641" i="9" s="1"/>
  <c r="H5642" i="9" s="1"/>
  <c r="H5643" i="9" s="1"/>
  <c r="H5644" i="9" s="1"/>
  <c r="H5645" i="9" s="1"/>
  <c r="H5646" i="9" s="1"/>
  <c r="H5647" i="9" s="1"/>
  <c r="H5648" i="9" s="1"/>
  <c r="H5649" i="9" s="1"/>
  <c r="H5650" i="9" s="1"/>
  <c r="H5651" i="9" s="1"/>
  <c r="H5652" i="9" s="1"/>
  <c r="H5653" i="9" s="1"/>
  <c r="H5654" i="9" s="1"/>
  <c r="H5655" i="9" s="1"/>
  <c r="H5656" i="9" s="1"/>
  <c r="H5657" i="9" s="1"/>
  <c r="H5658" i="9" s="1"/>
  <c r="H5659" i="9" s="1"/>
  <c r="H5660" i="9" s="1"/>
  <c r="H5661" i="9" s="1"/>
  <c r="H5662" i="9" s="1"/>
  <c r="H5663" i="9" s="1"/>
  <c r="H5664" i="9" s="1"/>
  <c r="H5665" i="9" s="1"/>
  <c r="H5666" i="9" s="1"/>
  <c r="H5667" i="9" s="1"/>
  <c r="H5668" i="9" s="1"/>
  <c r="H5669" i="9" s="1"/>
  <c r="H5670" i="9" s="1"/>
  <c r="H5671" i="9" s="1"/>
  <c r="H5672" i="9" s="1"/>
  <c r="H5673" i="9" s="1"/>
  <c r="H5674" i="9" s="1"/>
  <c r="H5675" i="9" s="1"/>
  <c r="H5676" i="9" s="1"/>
  <c r="H5677" i="9" s="1"/>
  <c r="H5678" i="9" s="1"/>
  <c r="H5679" i="9" s="1"/>
  <c r="H5680" i="9" s="1"/>
  <c r="H5681" i="9" s="1"/>
  <c r="H5682" i="9" s="1"/>
  <c r="H5683" i="9" s="1"/>
  <c r="H5684" i="9" s="1"/>
  <c r="H5685" i="9" s="1"/>
  <c r="H5686" i="9" s="1"/>
  <c r="H5687" i="9" s="1"/>
  <c r="H5688" i="9" s="1"/>
  <c r="H5689" i="9" s="1"/>
  <c r="H5690" i="9" s="1"/>
  <c r="H5691" i="9" s="1"/>
  <c r="H5692" i="9" s="1"/>
  <c r="H5693" i="9" s="1"/>
  <c r="H5694" i="9" s="1"/>
  <c r="H5695" i="9" s="1"/>
  <c r="H5696" i="9" s="1"/>
  <c r="H5697" i="9" s="1"/>
  <c r="H5698" i="9" s="1"/>
  <c r="H5699" i="9" s="1"/>
  <c r="H5700" i="9" s="1"/>
  <c r="H5701" i="9" s="1"/>
  <c r="H5702" i="9" s="1"/>
  <c r="H5703" i="9" s="1"/>
  <c r="H5704" i="9" s="1"/>
  <c r="H5705" i="9" s="1"/>
  <c r="H5706" i="9" s="1"/>
  <c r="H5707" i="9" s="1"/>
  <c r="H5708" i="9" s="1"/>
  <c r="H5709" i="9" s="1"/>
  <c r="H5710" i="9" s="1"/>
  <c r="H5711" i="9" s="1"/>
  <c r="H5712" i="9" s="1"/>
  <c r="H5713" i="9" s="1"/>
  <c r="H5714" i="9" s="1"/>
  <c r="H5715" i="9" s="1"/>
  <c r="H5716" i="9" s="1"/>
  <c r="H5717" i="9" s="1"/>
  <c r="H5718" i="9" s="1"/>
  <c r="H5719" i="9" s="1"/>
  <c r="H5720" i="9" s="1"/>
  <c r="H5721" i="9" s="1"/>
  <c r="H5722" i="9" s="1"/>
  <c r="H5723" i="9" s="1"/>
  <c r="H5724" i="9" s="1"/>
  <c r="H5725" i="9" s="1"/>
  <c r="H5726" i="9" s="1"/>
  <c r="H5727" i="9" s="1"/>
  <c r="H5728" i="9" s="1"/>
  <c r="H5729" i="9" s="1"/>
  <c r="H5730" i="9" s="1"/>
  <c r="H5731" i="9" s="1"/>
  <c r="H5732" i="9" s="1"/>
  <c r="H5733" i="9" s="1"/>
  <c r="H5734" i="9" s="1"/>
  <c r="H5735" i="9" s="1"/>
  <c r="H5736" i="9" s="1"/>
  <c r="H5737" i="9" s="1"/>
  <c r="H5738" i="9" s="1"/>
  <c r="H5739" i="9" s="1"/>
  <c r="H5740" i="9" s="1"/>
  <c r="H5741" i="9" s="1"/>
  <c r="H5742" i="9" s="1"/>
  <c r="H5743" i="9" s="1"/>
  <c r="H5744" i="9" s="1"/>
  <c r="H5745" i="9" s="1"/>
  <c r="H5746" i="9" s="1"/>
  <c r="H5747" i="9" s="1"/>
  <c r="H5748" i="9" s="1"/>
  <c r="H5749" i="9" s="1"/>
  <c r="H5750" i="9" s="1"/>
  <c r="H5751" i="9" s="1"/>
  <c r="H5752" i="9" s="1"/>
  <c r="H5753" i="9" s="1"/>
  <c r="H5754" i="9" s="1"/>
  <c r="H5755" i="9" s="1"/>
  <c r="H5756" i="9" s="1"/>
  <c r="H5757" i="9" s="1"/>
  <c r="H5758" i="9" s="1"/>
  <c r="H5759" i="9" s="1"/>
  <c r="H5760" i="9" s="1"/>
  <c r="H5761" i="9" s="1"/>
  <c r="H5762" i="9" s="1"/>
  <c r="H5763" i="9" s="1"/>
  <c r="H5764" i="9" s="1"/>
  <c r="H5765" i="9" s="1"/>
  <c r="H5766" i="9" s="1"/>
  <c r="H5767" i="9" s="1"/>
  <c r="H5768" i="9" s="1"/>
  <c r="H5769" i="9" s="1"/>
  <c r="H5770" i="9" s="1"/>
  <c r="H5771" i="9" s="1"/>
  <c r="H5772" i="9" s="1"/>
  <c r="H5773" i="9" s="1"/>
  <c r="H5774" i="9" s="1"/>
  <c r="H5775" i="9" s="1"/>
  <c r="H5776" i="9" s="1"/>
  <c r="H5777" i="9" s="1"/>
  <c r="H5778" i="9" s="1"/>
  <c r="H5779" i="9" s="1"/>
  <c r="H5780" i="9" s="1"/>
  <c r="H5781" i="9" s="1"/>
  <c r="H5782" i="9" s="1"/>
  <c r="H5783" i="9" s="1"/>
  <c r="H5784" i="9" s="1"/>
  <c r="H5785" i="9" s="1"/>
  <c r="H5786" i="9" s="1"/>
  <c r="H5787" i="9" s="1"/>
  <c r="H5788" i="9" s="1"/>
  <c r="H5789" i="9" s="1"/>
  <c r="H5790" i="9" s="1"/>
  <c r="H5791" i="9" s="1"/>
  <c r="H5792" i="9" s="1"/>
  <c r="H5793" i="9" s="1"/>
  <c r="H5794" i="9" s="1"/>
  <c r="H5795" i="9" s="1"/>
  <c r="H5796" i="9" s="1"/>
  <c r="H5797" i="9" s="1"/>
  <c r="H5798" i="9" s="1"/>
  <c r="H5799" i="9" s="1"/>
  <c r="H5800" i="9" s="1"/>
  <c r="H5801" i="9" s="1"/>
  <c r="H5802" i="9" s="1"/>
  <c r="H5803" i="9" s="1"/>
  <c r="H5804" i="9" s="1"/>
  <c r="H5805" i="9" s="1"/>
  <c r="H5806" i="9" s="1"/>
  <c r="H5807" i="9" s="1"/>
  <c r="H5808" i="9" s="1"/>
  <c r="H5809" i="9" s="1"/>
  <c r="H5810" i="9" s="1"/>
  <c r="H5811" i="9" s="1"/>
  <c r="H5812" i="9" s="1"/>
  <c r="H5813" i="9" s="1"/>
  <c r="H5814" i="9" s="1"/>
  <c r="H5815" i="9" s="1"/>
  <c r="H5816" i="9" s="1"/>
  <c r="H5817" i="9" s="1"/>
  <c r="H5818" i="9" s="1"/>
  <c r="H5819" i="9" s="1"/>
  <c r="H5820" i="9" s="1"/>
  <c r="H5821" i="9" s="1"/>
  <c r="H5822" i="9" s="1"/>
  <c r="H5823" i="9" s="1"/>
  <c r="H5824" i="9" s="1"/>
  <c r="H5825" i="9" s="1"/>
  <c r="H5826" i="9" s="1"/>
  <c r="H5827" i="9" s="1"/>
  <c r="H5828" i="9" s="1"/>
  <c r="H5829" i="9" s="1"/>
  <c r="H5830" i="9" s="1"/>
  <c r="H5831" i="9" s="1"/>
  <c r="H5832" i="9" s="1"/>
  <c r="H5833" i="9" s="1"/>
  <c r="H5834" i="9" s="1"/>
  <c r="H5835" i="9" s="1"/>
  <c r="H5836" i="9" s="1"/>
  <c r="H5837" i="9" s="1"/>
  <c r="H5838" i="9" s="1"/>
  <c r="H5839" i="9" s="1"/>
  <c r="H5840" i="9" s="1"/>
  <c r="H5841" i="9" s="1"/>
  <c r="H5842" i="9" s="1"/>
  <c r="H5843" i="9" s="1"/>
  <c r="H5844" i="9" s="1"/>
  <c r="H5845" i="9" s="1"/>
  <c r="H5846" i="9" s="1"/>
  <c r="H5847" i="9" s="1"/>
  <c r="H5848" i="9" s="1"/>
  <c r="H5849" i="9" s="1"/>
  <c r="H5850" i="9" s="1"/>
  <c r="H5851" i="9" s="1"/>
  <c r="H5852" i="9" s="1"/>
  <c r="H5853" i="9" s="1"/>
  <c r="H5854" i="9" s="1"/>
  <c r="H5855" i="9" s="1"/>
  <c r="H5856" i="9" s="1"/>
  <c r="H5857" i="9" s="1"/>
  <c r="H5858" i="9" s="1"/>
  <c r="H5859" i="9" s="1"/>
  <c r="H5860" i="9" s="1"/>
  <c r="H5861" i="9" s="1"/>
  <c r="H5862" i="9" s="1"/>
  <c r="H5863" i="9" s="1"/>
  <c r="H5864" i="9" s="1"/>
  <c r="H5865" i="9" s="1"/>
  <c r="H5866" i="9" s="1"/>
  <c r="H5867" i="9" s="1"/>
  <c r="H5868" i="9" s="1"/>
  <c r="H5869" i="9" s="1"/>
  <c r="H5870" i="9" s="1"/>
  <c r="H5871" i="9" s="1"/>
  <c r="H5872" i="9" s="1"/>
  <c r="H5873" i="9" s="1"/>
  <c r="H5874" i="9" s="1"/>
  <c r="H5875" i="9" s="1"/>
  <c r="H5876" i="9" s="1"/>
  <c r="H5877" i="9" s="1"/>
  <c r="H5878" i="9" s="1"/>
  <c r="H5879" i="9" s="1"/>
  <c r="H5880" i="9" s="1"/>
  <c r="H5881" i="9" s="1"/>
  <c r="H5882" i="9" s="1"/>
  <c r="H5883" i="9" s="1"/>
  <c r="H5884" i="9" s="1"/>
  <c r="H5885" i="9" s="1"/>
  <c r="H5886" i="9" s="1"/>
  <c r="H5887" i="9" s="1"/>
  <c r="H5888" i="9" s="1"/>
  <c r="H5889" i="9" s="1"/>
  <c r="H5890" i="9" s="1"/>
  <c r="H5891" i="9" s="1"/>
  <c r="H5892" i="9" s="1"/>
  <c r="H5893" i="9" s="1"/>
  <c r="H5894" i="9" s="1"/>
  <c r="H5895" i="9" s="1"/>
  <c r="H5896" i="9" s="1"/>
  <c r="H5897" i="9" s="1"/>
  <c r="H5898" i="9" s="1"/>
  <c r="H5899" i="9" s="1"/>
  <c r="H5900" i="9" s="1"/>
  <c r="H5901" i="9" s="1"/>
  <c r="H5902" i="9" s="1"/>
  <c r="H5903" i="9" s="1"/>
  <c r="H5904" i="9" s="1"/>
  <c r="H5905" i="9" s="1"/>
  <c r="H5906" i="9" s="1"/>
  <c r="H5907" i="9" s="1"/>
  <c r="H5908" i="9" s="1"/>
  <c r="H5909" i="9" s="1"/>
  <c r="H5910" i="9" s="1"/>
  <c r="H5911" i="9" s="1"/>
  <c r="H5912" i="9" s="1"/>
  <c r="H5913" i="9" s="1"/>
  <c r="H5914" i="9" s="1"/>
  <c r="H5915" i="9" s="1"/>
  <c r="H5916" i="9" s="1"/>
  <c r="H5917" i="9" s="1"/>
  <c r="H5918" i="9" s="1"/>
  <c r="H5919" i="9" s="1"/>
  <c r="H5920" i="9" s="1"/>
  <c r="H5921" i="9" s="1"/>
  <c r="H5922" i="9" s="1"/>
  <c r="H5923" i="9" s="1"/>
  <c r="H5924" i="9" s="1"/>
  <c r="H5925" i="9" s="1"/>
  <c r="H5926" i="9" s="1"/>
  <c r="H5927" i="9" s="1"/>
  <c r="H5928" i="9" s="1"/>
  <c r="H5929" i="9" s="1"/>
  <c r="H5930" i="9" s="1"/>
  <c r="H5931" i="9" s="1"/>
  <c r="H5932" i="9" s="1"/>
  <c r="H5933" i="9" s="1"/>
  <c r="H5934" i="9" s="1"/>
  <c r="H5935" i="9" s="1"/>
  <c r="H5936" i="9" s="1"/>
  <c r="H5937" i="9" s="1"/>
  <c r="H5938" i="9" s="1"/>
  <c r="H5939" i="9" s="1"/>
  <c r="H5940" i="9" s="1"/>
  <c r="H5941" i="9" s="1"/>
  <c r="H5942" i="9" s="1"/>
  <c r="H5943" i="9" s="1"/>
  <c r="H5944" i="9" s="1"/>
  <c r="H5945" i="9" s="1"/>
  <c r="H5946" i="9" s="1"/>
  <c r="H5947" i="9" s="1"/>
  <c r="H5948" i="9" s="1"/>
  <c r="H5949" i="9" s="1"/>
  <c r="H5950" i="9" s="1"/>
  <c r="H5951" i="9" s="1"/>
  <c r="H5952" i="9" s="1"/>
  <c r="H5953" i="9" s="1"/>
  <c r="H5954" i="9" s="1"/>
  <c r="H5955" i="9" s="1"/>
  <c r="H5956" i="9" s="1"/>
  <c r="H5957" i="9" s="1"/>
  <c r="H5958" i="9" s="1"/>
  <c r="H5959" i="9" s="1"/>
  <c r="H5960" i="9" s="1"/>
  <c r="H5961" i="9" s="1"/>
  <c r="H5962" i="9" s="1"/>
  <c r="H5963" i="9" s="1"/>
  <c r="H5964" i="9" s="1"/>
  <c r="H5965" i="9" s="1"/>
  <c r="H5966" i="9" s="1"/>
  <c r="H5967" i="9" s="1"/>
  <c r="H5968" i="9" s="1"/>
  <c r="H5969" i="9" s="1"/>
  <c r="H5970" i="9" s="1"/>
  <c r="H5971" i="9" s="1"/>
  <c r="H5972" i="9" s="1"/>
  <c r="H5973" i="9" s="1"/>
  <c r="H5974" i="9" s="1"/>
  <c r="H5975" i="9" s="1"/>
  <c r="H5976" i="9" s="1"/>
  <c r="H5977" i="9" s="1"/>
  <c r="H5978" i="9" s="1"/>
  <c r="H5979" i="9" s="1"/>
  <c r="H5980" i="9" s="1"/>
  <c r="H5981" i="9" s="1"/>
  <c r="H5982" i="9" s="1"/>
  <c r="H5983" i="9" s="1"/>
  <c r="H5984" i="9" s="1"/>
  <c r="H5985" i="9" s="1"/>
  <c r="H5986" i="9" s="1"/>
  <c r="H5987" i="9" s="1"/>
  <c r="H5988" i="9" s="1"/>
  <c r="H5989" i="9" s="1"/>
  <c r="H5990" i="9" s="1"/>
  <c r="H5991" i="9" s="1"/>
  <c r="H5992" i="9" s="1"/>
  <c r="H5993" i="9" s="1"/>
  <c r="H5994" i="9" s="1"/>
  <c r="H5995" i="9" s="1"/>
  <c r="H5996" i="9" s="1"/>
  <c r="H5997" i="9" s="1"/>
  <c r="H5998" i="9" s="1"/>
  <c r="H5999" i="9" s="1"/>
  <c r="H6000" i="9" s="1"/>
  <c r="H6001" i="9" s="1"/>
  <c r="H6002" i="9" s="1"/>
  <c r="H6003" i="9" s="1"/>
  <c r="H6004" i="9" s="1"/>
  <c r="H6005" i="9" s="1"/>
  <c r="H6006" i="9" s="1"/>
  <c r="H6007" i="9" s="1"/>
  <c r="H6008" i="9" s="1"/>
  <c r="H6009" i="9" s="1"/>
  <c r="H6010" i="9" s="1"/>
  <c r="H6011" i="9" s="1"/>
  <c r="H6012" i="9" s="1"/>
  <c r="H6013" i="9" s="1"/>
  <c r="H6014" i="9" s="1"/>
  <c r="H6015" i="9" s="1"/>
  <c r="H6016" i="9" s="1"/>
  <c r="H6017" i="9" s="1"/>
  <c r="H6018" i="9" s="1"/>
  <c r="H6019" i="9" s="1"/>
  <c r="H6020" i="9" s="1"/>
  <c r="H6021" i="9" s="1"/>
  <c r="H6022" i="9" s="1"/>
  <c r="H6023" i="9" s="1"/>
  <c r="H6024" i="9" s="1"/>
  <c r="H6025" i="9" s="1"/>
  <c r="H6026" i="9" s="1"/>
  <c r="H6027" i="9" s="1"/>
  <c r="H6028" i="9" s="1"/>
  <c r="H6029" i="9" s="1"/>
  <c r="H6030" i="9" s="1"/>
  <c r="H6031" i="9" s="1"/>
  <c r="H6032" i="9" s="1"/>
  <c r="H6033" i="9" s="1"/>
  <c r="H6034" i="9" s="1"/>
  <c r="H6035" i="9" s="1"/>
  <c r="H6036" i="9" s="1"/>
  <c r="H6037" i="9" s="1"/>
  <c r="H6038" i="9" s="1"/>
  <c r="H6039" i="9" s="1"/>
  <c r="H6040" i="9" s="1"/>
  <c r="H6041" i="9" s="1"/>
  <c r="H6042" i="9" s="1"/>
  <c r="H6043" i="9" s="1"/>
  <c r="H6044" i="9" s="1"/>
  <c r="H6045" i="9" s="1"/>
  <c r="H6046" i="9" s="1"/>
  <c r="H6047" i="9" s="1"/>
  <c r="H6048" i="9" s="1"/>
  <c r="H6049" i="9" s="1"/>
  <c r="H6050" i="9" s="1"/>
  <c r="H6051" i="9" s="1"/>
  <c r="H6052" i="9" s="1"/>
  <c r="H6053" i="9" s="1"/>
  <c r="H6054" i="9" s="1"/>
  <c r="H6055" i="9" s="1"/>
  <c r="H6056" i="9" s="1"/>
  <c r="H6057" i="9" s="1"/>
  <c r="H6058" i="9" s="1"/>
  <c r="H6059" i="9" s="1"/>
  <c r="H6060" i="9" s="1"/>
  <c r="H6061" i="9" s="1"/>
  <c r="H6062" i="9" s="1"/>
  <c r="H6063" i="9" s="1"/>
  <c r="H6064" i="9" s="1"/>
  <c r="H6065" i="9" s="1"/>
  <c r="H6066" i="9" s="1"/>
  <c r="H6067" i="9" s="1"/>
  <c r="H6068" i="9" s="1"/>
  <c r="H6069" i="9" s="1"/>
  <c r="H6070" i="9" s="1"/>
  <c r="H6071" i="9" s="1"/>
  <c r="H6072" i="9" s="1"/>
  <c r="H6073" i="9" s="1"/>
  <c r="H6074" i="9" s="1"/>
  <c r="H6075" i="9" s="1"/>
  <c r="H6076" i="9" s="1"/>
  <c r="H6077" i="9" s="1"/>
  <c r="H6078" i="9" s="1"/>
  <c r="H6079" i="9" s="1"/>
  <c r="H6080" i="9" s="1"/>
  <c r="H6081" i="9" s="1"/>
  <c r="H6082" i="9" s="1"/>
  <c r="H6083" i="9" s="1"/>
  <c r="H6084" i="9" s="1"/>
  <c r="H6085" i="9" s="1"/>
  <c r="H6086" i="9" s="1"/>
  <c r="H6087" i="9" s="1"/>
  <c r="H6088" i="9" s="1"/>
  <c r="H6089" i="9" s="1"/>
  <c r="H6090" i="9" s="1"/>
  <c r="H6091" i="9" s="1"/>
  <c r="H6092" i="9" s="1"/>
  <c r="H6093" i="9" s="1"/>
  <c r="H6094" i="9" s="1"/>
  <c r="H6095" i="9" s="1"/>
  <c r="H6096" i="9" s="1"/>
  <c r="H6097" i="9" s="1"/>
  <c r="H6098" i="9" s="1"/>
  <c r="H6099" i="9" s="1"/>
  <c r="H6100" i="9" s="1"/>
  <c r="H6101" i="9" s="1"/>
  <c r="H6102" i="9" s="1"/>
  <c r="H6103" i="9" s="1"/>
  <c r="H6104" i="9" s="1"/>
  <c r="H6105" i="9" s="1"/>
  <c r="H6106" i="9" s="1"/>
  <c r="H6107" i="9" s="1"/>
  <c r="H6108" i="9" s="1"/>
  <c r="H6109" i="9" s="1"/>
  <c r="H6110" i="9" s="1"/>
  <c r="H6111" i="9" s="1"/>
  <c r="H6112" i="9" s="1"/>
  <c r="H6113" i="9" s="1"/>
  <c r="H6114" i="9" s="1"/>
  <c r="H6115" i="9" s="1"/>
  <c r="H6116" i="9" s="1"/>
  <c r="H6117" i="9" s="1"/>
  <c r="H6118" i="9" s="1"/>
  <c r="H6119" i="9" s="1"/>
  <c r="H6120" i="9" s="1"/>
  <c r="H6121" i="9" s="1"/>
  <c r="H6122" i="9" s="1"/>
  <c r="H6123" i="9" s="1"/>
  <c r="H6124" i="9" s="1"/>
  <c r="H6125" i="9" s="1"/>
  <c r="H6126" i="9" s="1"/>
  <c r="H6127" i="9" s="1"/>
  <c r="H6128" i="9" s="1"/>
  <c r="H6129" i="9" s="1"/>
  <c r="H6130" i="9" s="1"/>
  <c r="H6131" i="9" s="1"/>
  <c r="H6132" i="9" s="1"/>
  <c r="H6133" i="9" s="1"/>
  <c r="H6134" i="9" s="1"/>
  <c r="H6135" i="9" s="1"/>
  <c r="H6136" i="9" s="1"/>
  <c r="H6137" i="9" s="1"/>
  <c r="H6138" i="9" s="1"/>
  <c r="H6139" i="9" s="1"/>
  <c r="H6140" i="9" s="1"/>
  <c r="H6141" i="9" s="1"/>
  <c r="H6142" i="9" s="1"/>
  <c r="H6143" i="9" s="1"/>
  <c r="H6144" i="9" s="1"/>
  <c r="H6145" i="9" s="1"/>
  <c r="H6146" i="9" s="1"/>
  <c r="H6147" i="9" s="1"/>
  <c r="H6148" i="9" s="1"/>
  <c r="H6149" i="9" s="1"/>
  <c r="H6150" i="9" s="1"/>
  <c r="H6151" i="9" s="1"/>
  <c r="H6152" i="9" s="1"/>
  <c r="H6153" i="9" s="1"/>
  <c r="H6154" i="9" s="1"/>
  <c r="H6155" i="9" s="1"/>
  <c r="H6156" i="9" s="1"/>
  <c r="H6157" i="9" s="1"/>
  <c r="H6158" i="9" s="1"/>
  <c r="H6159" i="9" s="1"/>
  <c r="H6160" i="9" s="1"/>
  <c r="H6161" i="9" s="1"/>
  <c r="H6162" i="9" s="1"/>
  <c r="H6163" i="9" s="1"/>
  <c r="H6164" i="9" s="1"/>
  <c r="H6165" i="9" s="1"/>
  <c r="H6166" i="9" s="1"/>
  <c r="H6167" i="9" s="1"/>
  <c r="H6168" i="9" s="1"/>
  <c r="H6169" i="9" s="1"/>
  <c r="H6170" i="9" s="1"/>
  <c r="H6171" i="9" s="1"/>
  <c r="H6172" i="9" s="1"/>
  <c r="H6173" i="9" s="1"/>
  <c r="H6174" i="9" s="1"/>
  <c r="H6175" i="9" s="1"/>
  <c r="H6176" i="9" s="1"/>
  <c r="H6177" i="9" s="1"/>
  <c r="H6178" i="9" s="1"/>
  <c r="H6179" i="9" s="1"/>
  <c r="H6180" i="9" s="1"/>
  <c r="H6181" i="9" s="1"/>
  <c r="H6182" i="9" s="1"/>
  <c r="H6183" i="9" s="1"/>
  <c r="H6184" i="9" s="1"/>
  <c r="H6185" i="9" s="1"/>
  <c r="H6186" i="9" s="1"/>
  <c r="H6187" i="9" s="1"/>
  <c r="H6188" i="9" s="1"/>
  <c r="H6189" i="9" s="1"/>
  <c r="H6190" i="9" s="1"/>
  <c r="H6191" i="9" s="1"/>
  <c r="H6192" i="9" s="1"/>
  <c r="H6193" i="9" s="1"/>
  <c r="H6194" i="9" s="1"/>
  <c r="H6195" i="9" s="1"/>
  <c r="H6196" i="9" s="1"/>
  <c r="H6197" i="9" s="1"/>
  <c r="H6198" i="9" s="1"/>
  <c r="H6199" i="9" s="1"/>
  <c r="H6200" i="9" s="1"/>
  <c r="H6201" i="9" s="1"/>
  <c r="H6202" i="9" s="1"/>
  <c r="H6203" i="9" s="1"/>
  <c r="H6204" i="9" s="1"/>
  <c r="H6205" i="9" s="1"/>
  <c r="H6206" i="9" s="1"/>
  <c r="H6207" i="9" s="1"/>
  <c r="H6208" i="9" s="1"/>
  <c r="H6209" i="9" s="1"/>
  <c r="H6210" i="9" s="1"/>
  <c r="H6211" i="9" s="1"/>
  <c r="H6212" i="9" s="1"/>
  <c r="H6213" i="9" s="1"/>
  <c r="H6214" i="9" s="1"/>
  <c r="H6215" i="9" s="1"/>
  <c r="H6216" i="9" s="1"/>
  <c r="H6217" i="9" s="1"/>
  <c r="H6218" i="9" s="1"/>
  <c r="H6219" i="9" s="1"/>
  <c r="H6220" i="9" s="1"/>
  <c r="H6221" i="9" s="1"/>
  <c r="H6222" i="9" s="1"/>
  <c r="H6223" i="9" s="1"/>
  <c r="H6224" i="9" s="1"/>
  <c r="H6225" i="9" s="1"/>
  <c r="H6226" i="9" s="1"/>
  <c r="H6227" i="9" s="1"/>
  <c r="H6228" i="9" s="1"/>
  <c r="H6229" i="9" s="1"/>
  <c r="H6230" i="9" s="1"/>
  <c r="H6231" i="9" s="1"/>
  <c r="H6232" i="9" s="1"/>
  <c r="H6233" i="9" s="1"/>
  <c r="H6234" i="9" s="1"/>
  <c r="H6235" i="9" s="1"/>
  <c r="H6236" i="9" s="1"/>
  <c r="H6237" i="9" s="1"/>
  <c r="H6238" i="9" s="1"/>
  <c r="H6239" i="9" s="1"/>
  <c r="H6240" i="9" s="1"/>
  <c r="H6241" i="9" s="1"/>
  <c r="H6242" i="9" s="1"/>
  <c r="H6243" i="9" s="1"/>
  <c r="H6244" i="9" s="1"/>
  <c r="H6245" i="9" s="1"/>
  <c r="H6246" i="9" s="1"/>
  <c r="H6247" i="9" s="1"/>
  <c r="H6248" i="9" s="1"/>
  <c r="H6249" i="9" s="1"/>
  <c r="H6250" i="9" s="1"/>
  <c r="H6251" i="9" s="1"/>
  <c r="H6252" i="9" s="1"/>
  <c r="H6253" i="9" s="1"/>
  <c r="H6254" i="9" s="1"/>
  <c r="H6255" i="9" s="1"/>
  <c r="H6256" i="9" s="1"/>
  <c r="H6257" i="9" s="1"/>
  <c r="H6258" i="9" s="1"/>
  <c r="H6259" i="9" s="1"/>
  <c r="H6260" i="9" s="1"/>
  <c r="H6261" i="9" s="1"/>
  <c r="H6262" i="9" s="1"/>
  <c r="H6263" i="9" s="1"/>
  <c r="H6264" i="9" s="1"/>
  <c r="H6265" i="9" s="1"/>
  <c r="H6266" i="9" s="1"/>
  <c r="H6267" i="9" s="1"/>
  <c r="H6268" i="9" s="1"/>
  <c r="H6269" i="9" s="1"/>
  <c r="H6270" i="9" s="1"/>
  <c r="H6271" i="9" s="1"/>
  <c r="H6272" i="9" s="1"/>
  <c r="H6273" i="9" s="1"/>
  <c r="H6274" i="9" s="1"/>
  <c r="H6275" i="9" s="1"/>
  <c r="H6276" i="9" s="1"/>
  <c r="H6277" i="9" s="1"/>
  <c r="H6278" i="9" s="1"/>
  <c r="H6279" i="9" s="1"/>
  <c r="H6280" i="9" s="1"/>
  <c r="H6281" i="9" s="1"/>
  <c r="H6282" i="9" s="1"/>
  <c r="H6283" i="9" s="1"/>
  <c r="H6284" i="9" s="1"/>
  <c r="H6285" i="9" s="1"/>
  <c r="H6286" i="9" s="1"/>
  <c r="H6287" i="9" s="1"/>
  <c r="H6288" i="9" s="1"/>
  <c r="H6289" i="9" s="1"/>
  <c r="H6290" i="9" s="1"/>
  <c r="H6291" i="9" s="1"/>
  <c r="H6292" i="9" s="1"/>
  <c r="H6293" i="9" s="1"/>
  <c r="H6294" i="9" s="1"/>
  <c r="H6295" i="9" s="1"/>
  <c r="H6296" i="9" s="1"/>
  <c r="H6297" i="9" s="1"/>
  <c r="H6298" i="9" s="1"/>
  <c r="H6299" i="9" s="1"/>
  <c r="H6300" i="9" s="1"/>
  <c r="H6301" i="9" s="1"/>
  <c r="H6302" i="9" s="1"/>
  <c r="H6303" i="9" s="1"/>
  <c r="H6304" i="9" s="1"/>
  <c r="H6305" i="9" s="1"/>
  <c r="H6306" i="9" s="1"/>
  <c r="H6307" i="9" s="1"/>
  <c r="H6308" i="9" s="1"/>
  <c r="H6309" i="9" s="1"/>
  <c r="H6310" i="9" s="1"/>
  <c r="H6311" i="9" s="1"/>
  <c r="H6312" i="9" s="1"/>
  <c r="H6313" i="9" s="1"/>
  <c r="H6314" i="9" s="1"/>
  <c r="H6315" i="9" s="1"/>
  <c r="H6316" i="9" s="1"/>
  <c r="H6317" i="9" s="1"/>
  <c r="H6318" i="9" s="1"/>
  <c r="H6319" i="9" s="1"/>
  <c r="H6320" i="9" s="1"/>
  <c r="H6321" i="9" s="1"/>
  <c r="H6322" i="9" s="1"/>
  <c r="H6323" i="9" s="1"/>
  <c r="H6324" i="9" s="1"/>
  <c r="H6325" i="9" s="1"/>
  <c r="H6326" i="9" s="1"/>
  <c r="H6327" i="9" s="1"/>
  <c r="H6328" i="9" s="1"/>
  <c r="H6329" i="9" s="1"/>
  <c r="H6330" i="9" s="1"/>
  <c r="H6331" i="9" s="1"/>
  <c r="H6332" i="9" s="1"/>
  <c r="H6333" i="9" s="1"/>
  <c r="H6334" i="9" s="1"/>
  <c r="H6335" i="9" s="1"/>
  <c r="H6336" i="9" s="1"/>
  <c r="H6337" i="9" s="1"/>
  <c r="H6338" i="9" s="1"/>
  <c r="H6339" i="9" s="1"/>
  <c r="H6340" i="9" s="1"/>
  <c r="H6341" i="9" s="1"/>
  <c r="H6342" i="9" s="1"/>
  <c r="H6343" i="9" s="1"/>
  <c r="H6344" i="9" s="1"/>
  <c r="H6345" i="9" s="1"/>
  <c r="H6346" i="9" s="1"/>
  <c r="H6347" i="9" s="1"/>
  <c r="H6348" i="9" s="1"/>
  <c r="H6349" i="9" s="1"/>
  <c r="H6350" i="9" s="1"/>
  <c r="H6351" i="9" s="1"/>
  <c r="H6352" i="9" s="1"/>
  <c r="H6353" i="9" s="1"/>
  <c r="H6354" i="9" s="1"/>
  <c r="H6355" i="9" s="1"/>
  <c r="H6356" i="9" s="1"/>
  <c r="H6357" i="9" s="1"/>
  <c r="H6358" i="9" s="1"/>
  <c r="H6359" i="9" s="1"/>
  <c r="H6360" i="9" s="1"/>
  <c r="H6361" i="9" s="1"/>
  <c r="H6362" i="9" s="1"/>
  <c r="H6363" i="9" s="1"/>
  <c r="H6364" i="9" s="1"/>
  <c r="H6365" i="9" s="1"/>
  <c r="H6366" i="9" s="1"/>
  <c r="H6367" i="9" s="1"/>
  <c r="H6368" i="9" s="1"/>
  <c r="H6369" i="9" s="1"/>
  <c r="H6370" i="9" s="1"/>
  <c r="H6371" i="9" s="1"/>
  <c r="H6372" i="9" s="1"/>
  <c r="H6373" i="9" s="1"/>
  <c r="H6374" i="9" s="1"/>
  <c r="H6375" i="9" s="1"/>
  <c r="H6376" i="9" s="1"/>
  <c r="H6377" i="9" s="1"/>
  <c r="H6378" i="9" s="1"/>
  <c r="H6379" i="9" s="1"/>
  <c r="H6380" i="9" s="1"/>
  <c r="H6381" i="9" s="1"/>
  <c r="H6382" i="9" s="1"/>
  <c r="H6383" i="9" s="1"/>
  <c r="H6384" i="9" s="1"/>
  <c r="H6385" i="9" s="1"/>
  <c r="H6386" i="9" s="1"/>
  <c r="H6387" i="9" s="1"/>
  <c r="H6388" i="9" s="1"/>
  <c r="H6389" i="9" s="1"/>
  <c r="H6390" i="9" s="1"/>
  <c r="H6391" i="9" s="1"/>
  <c r="H6392" i="9" s="1"/>
  <c r="H6393" i="9" s="1"/>
  <c r="H6394" i="9" s="1"/>
  <c r="H6395" i="9" s="1"/>
  <c r="H6396" i="9" s="1"/>
  <c r="H6397" i="9" s="1"/>
  <c r="H6398" i="9" s="1"/>
  <c r="H6399" i="9" s="1"/>
  <c r="H6400" i="9" s="1"/>
  <c r="H6401" i="9" s="1"/>
  <c r="H6402" i="9" s="1"/>
  <c r="H6403" i="9" s="1"/>
  <c r="H6404" i="9" s="1"/>
  <c r="H6405" i="9" s="1"/>
  <c r="H6406" i="9" s="1"/>
  <c r="H6407" i="9" s="1"/>
  <c r="H6408" i="9" s="1"/>
  <c r="H6409" i="9" s="1"/>
  <c r="H6410" i="9" s="1"/>
  <c r="H6411" i="9" s="1"/>
  <c r="H6412" i="9" s="1"/>
  <c r="H6413" i="9" s="1"/>
  <c r="H6414" i="9" s="1"/>
  <c r="H6415" i="9" s="1"/>
  <c r="H6416" i="9" s="1"/>
  <c r="H6417" i="9" s="1"/>
  <c r="H6418" i="9" s="1"/>
  <c r="H6419" i="9" s="1"/>
  <c r="H6420" i="9" s="1"/>
  <c r="H6421" i="9" s="1"/>
  <c r="H6422" i="9" s="1"/>
  <c r="H6423" i="9" s="1"/>
  <c r="H6424" i="9" s="1"/>
  <c r="H6425" i="9" s="1"/>
  <c r="H6426" i="9" s="1"/>
  <c r="H6427" i="9" s="1"/>
  <c r="H6428" i="9" s="1"/>
  <c r="H6429" i="9" s="1"/>
  <c r="H6430" i="9" s="1"/>
  <c r="H6431" i="9" s="1"/>
  <c r="H6432" i="9" s="1"/>
  <c r="H6433" i="9" s="1"/>
  <c r="H6434" i="9" s="1"/>
  <c r="H6435" i="9" s="1"/>
  <c r="H6436" i="9" s="1"/>
  <c r="H6437" i="9" s="1"/>
  <c r="H6438" i="9" s="1"/>
  <c r="H6439" i="9" s="1"/>
  <c r="H6440" i="9" s="1"/>
  <c r="H6441" i="9" s="1"/>
  <c r="H6442" i="9" s="1"/>
  <c r="H6443" i="9" s="1"/>
  <c r="H6444" i="9" s="1"/>
  <c r="H6445" i="9" s="1"/>
  <c r="H6446" i="9" s="1"/>
  <c r="H6447" i="9" s="1"/>
  <c r="H6448" i="9" s="1"/>
  <c r="H6449" i="9" s="1"/>
  <c r="H6450" i="9" s="1"/>
  <c r="H6451" i="9" s="1"/>
  <c r="H6452" i="9" s="1"/>
  <c r="H6453" i="9" s="1"/>
  <c r="H6454" i="9" s="1"/>
  <c r="H6455" i="9" s="1"/>
  <c r="H6456" i="9" s="1"/>
  <c r="H6457" i="9" s="1"/>
  <c r="H6458" i="9" s="1"/>
  <c r="H6459" i="9" s="1"/>
  <c r="H6460" i="9" s="1"/>
  <c r="H6461" i="9" s="1"/>
  <c r="H6462" i="9" s="1"/>
  <c r="H6463" i="9" s="1"/>
  <c r="H6464" i="9" s="1"/>
  <c r="H6465" i="9" s="1"/>
  <c r="H6466" i="9" s="1"/>
  <c r="H6467" i="9" s="1"/>
  <c r="H6468" i="9" s="1"/>
  <c r="H6469" i="9" s="1"/>
  <c r="H6470" i="9" s="1"/>
  <c r="H6471" i="9" s="1"/>
  <c r="H6472" i="9" s="1"/>
  <c r="H6473" i="9" s="1"/>
  <c r="H6474" i="9" s="1"/>
  <c r="H6475" i="9" s="1"/>
  <c r="H6476" i="9" s="1"/>
  <c r="H6477" i="9" s="1"/>
  <c r="H6478" i="9" s="1"/>
  <c r="H6479" i="9" s="1"/>
  <c r="H6480" i="9" s="1"/>
  <c r="H6481" i="9" s="1"/>
  <c r="H6482" i="9" s="1"/>
  <c r="H6483" i="9" s="1"/>
  <c r="H6484" i="9" s="1"/>
  <c r="H6485" i="9" s="1"/>
  <c r="H6486" i="9" s="1"/>
  <c r="H6487" i="9" s="1"/>
  <c r="H6488" i="9" s="1"/>
  <c r="H6489" i="9" s="1"/>
  <c r="H6490" i="9" s="1"/>
  <c r="H6491" i="9" s="1"/>
  <c r="H6492" i="9" s="1"/>
  <c r="H6493" i="9" s="1"/>
  <c r="H6494" i="9" s="1"/>
  <c r="H6495" i="9" s="1"/>
  <c r="H6496" i="9" s="1"/>
  <c r="H6497" i="9" s="1"/>
  <c r="H6498" i="9" s="1"/>
  <c r="H6499" i="9" s="1"/>
  <c r="H6500" i="9" s="1"/>
  <c r="H6501" i="9" s="1"/>
  <c r="H6502" i="9" s="1"/>
  <c r="H6503" i="9" s="1"/>
  <c r="H6504" i="9" s="1"/>
  <c r="H6505" i="9" s="1"/>
  <c r="H6506" i="9" s="1"/>
  <c r="H6507" i="9" s="1"/>
  <c r="H6508" i="9" s="1"/>
  <c r="H6509" i="9" s="1"/>
  <c r="H6510" i="9" s="1"/>
  <c r="H6511" i="9" s="1"/>
  <c r="H6512" i="9" s="1"/>
  <c r="H6513" i="9" s="1"/>
  <c r="H6514" i="9" s="1"/>
  <c r="H6515" i="9" s="1"/>
  <c r="H6516" i="9" s="1"/>
  <c r="H6517" i="9" s="1"/>
  <c r="H6518" i="9" s="1"/>
  <c r="H6519" i="9" s="1"/>
  <c r="H6520" i="9" s="1"/>
  <c r="H6521" i="9" s="1"/>
  <c r="H6522" i="9" s="1"/>
  <c r="H6523" i="9" s="1"/>
  <c r="H6524" i="9" s="1"/>
  <c r="H6525" i="9" s="1"/>
  <c r="H6526" i="9" s="1"/>
  <c r="H6527" i="9" s="1"/>
  <c r="H6528" i="9" s="1"/>
  <c r="H6529" i="9" s="1"/>
  <c r="H6530" i="9" s="1"/>
  <c r="H6531" i="9" s="1"/>
  <c r="H6532" i="9" s="1"/>
  <c r="H6533" i="9" s="1"/>
  <c r="H6534" i="9" s="1"/>
  <c r="H6535" i="9" s="1"/>
  <c r="H6536" i="9" s="1"/>
  <c r="H6537" i="9" s="1"/>
  <c r="H6538" i="9" s="1"/>
  <c r="H6539" i="9" s="1"/>
  <c r="H6540" i="9" s="1"/>
  <c r="H6541" i="9" s="1"/>
  <c r="H6542" i="9" s="1"/>
  <c r="H6543" i="9" s="1"/>
  <c r="H6544" i="9" s="1"/>
  <c r="H6545" i="9" s="1"/>
  <c r="H6546" i="9" s="1"/>
  <c r="H6547" i="9" s="1"/>
  <c r="H6548" i="9" s="1"/>
  <c r="H6549" i="9" s="1"/>
  <c r="H6550" i="9" s="1"/>
  <c r="H6551" i="9" s="1"/>
  <c r="H6552" i="9" s="1"/>
  <c r="H6553" i="9" s="1"/>
  <c r="H6554" i="9" s="1"/>
  <c r="H6555" i="9" s="1"/>
  <c r="H6556" i="9" s="1"/>
  <c r="H6557" i="9" s="1"/>
  <c r="H6558" i="9" s="1"/>
  <c r="H6559" i="9" s="1"/>
  <c r="H6560" i="9" s="1"/>
  <c r="H6561" i="9" s="1"/>
  <c r="H6562" i="9" s="1"/>
  <c r="H6563" i="9" s="1"/>
  <c r="H6564" i="9" s="1"/>
  <c r="H6565" i="9" s="1"/>
  <c r="H6566" i="9" s="1"/>
  <c r="H6567" i="9" s="1"/>
  <c r="H6568" i="9" s="1"/>
  <c r="H6569" i="9" s="1"/>
  <c r="H6570" i="9" s="1"/>
  <c r="H6571" i="9" s="1"/>
  <c r="H6572" i="9" s="1"/>
  <c r="H6573" i="9" s="1"/>
  <c r="H6574" i="9" s="1"/>
  <c r="H6575" i="9" s="1"/>
  <c r="H6576" i="9" s="1"/>
  <c r="H6577" i="9" s="1"/>
  <c r="H6578" i="9" s="1"/>
  <c r="H6579" i="9" s="1"/>
  <c r="H6580" i="9" s="1"/>
  <c r="H6581" i="9" s="1"/>
  <c r="H6582" i="9" s="1"/>
  <c r="H6583" i="9" s="1"/>
  <c r="H6584" i="9" s="1"/>
  <c r="H6585" i="9" s="1"/>
  <c r="H6586" i="9" s="1"/>
  <c r="H6587" i="9" s="1"/>
  <c r="H6588" i="9" s="1"/>
  <c r="H6589" i="9" s="1"/>
  <c r="H6590" i="9" s="1"/>
  <c r="H6591" i="9" s="1"/>
  <c r="H6592" i="9" s="1"/>
  <c r="H6593" i="9" s="1"/>
  <c r="H6594" i="9" s="1"/>
  <c r="H6595" i="9" s="1"/>
  <c r="H6596" i="9" s="1"/>
  <c r="H6597" i="9" s="1"/>
  <c r="H6598" i="9" s="1"/>
  <c r="H6599" i="9" s="1"/>
  <c r="H6600" i="9" s="1"/>
  <c r="H6601" i="9" s="1"/>
  <c r="H6602" i="9" s="1"/>
  <c r="H6603" i="9" s="1"/>
  <c r="H6604" i="9" s="1"/>
  <c r="H6605" i="9" s="1"/>
  <c r="H6606" i="9" s="1"/>
  <c r="H6607" i="9" s="1"/>
  <c r="H6608" i="9" s="1"/>
  <c r="H6609" i="9" s="1"/>
  <c r="H6610" i="9" s="1"/>
  <c r="H6611" i="9" s="1"/>
  <c r="H6612" i="9" s="1"/>
  <c r="H6613" i="9" s="1"/>
  <c r="H6614" i="9" s="1"/>
  <c r="H6615" i="9" s="1"/>
  <c r="H6616" i="9" s="1"/>
  <c r="H6617" i="9" s="1"/>
  <c r="H6618" i="9" s="1"/>
  <c r="H6619" i="9" s="1"/>
  <c r="H6620" i="9" s="1"/>
  <c r="H6621" i="9" s="1"/>
  <c r="H6622" i="9" s="1"/>
  <c r="H6623" i="9" s="1"/>
  <c r="H6624" i="9" s="1"/>
  <c r="H6625" i="9" s="1"/>
  <c r="H6626" i="9" s="1"/>
  <c r="H6627" i="9" s="1"/>
  <c r="H6628" i="9" s="1"/>
  <c r="H6629" i="9" s="1"/>
  <c r="H6630" i="9" s="1"/>
  <c r="H6631" i="9" s="1"/>
  <c r="H6632" i="9" s="1"/>
  <c r="H6633" i="9" s="1"/>
  <c r="H6634" i="9" s="1"/>
  <c r="H6635" i="9" s="1"/>
  <c r="H6636" i="9" s="1"/>
  <c r="H6637" i="9" s="1"/>
  <c r="H6638" i="9" s="1"/>
  <c r="H6639" i="9" s="1"/>
  <c r="H6640" i="9" s="1"/>
  <c r="H6641" i="9" s="1"/>
  <c r="H6642" i="9" s="1"/>
  <c r="H6643" i="9" s="1"/>
  <c r="H6644" i="9" s="1"/>
  <c r="H6645" i="9" s="1"/>
  <c r="H6646" i="9" s="1"/>
  <c r="H6647" i="9" s="1"/>
  <c r="H6648" i="9" s="1"/>
  <c r="H6649" i="9" s="1"/>
  <c r="H6650" i="9" s="1"/>
  <c r="H6651" i="9" s="1"/>
  <c r="H6652" i="9" s="1"/>
  <c r="H6653" i="9" s="1"/>
  <c r="H6654" i="9" s="1"/>
  <c r="H6655" i="9" s="1"/>
  <c r="H6656" i="9" s="1"/>
  <c r="H6657" i="9" s="1"/>
  <c r="H6658" i="9" s="1"/>
  <c r="H6659" i="9" s="1"/>
  <c r="H6660" i="9" s="1"/>
  <c r="H6661" i="9" s="1"/>
  <c r="H6662" i="9" s="1"/>
  <c r="H6663" i="9" s="1"/>
  <c r="H6664" i="9" s="1"/>
  <c r="H6665" i="9" s="1"/>
  <c r="H6666" i="9" s="1"/>
  <c r="H6667" i="9" s="1"/>
  <c r="H6668" i="9" s="1"/>
  <c r="H6669" i="9" s="1"/>
  <c r="H6670" i="9" s="1"/>
  <c r="H6671" i="9" s="1"/>
  <c r="H6672" i="9" s="1"/>
  <c r="H6673" i="9" s="1"/>
  <c r="H6674" i="9" s="1"/>
  <c r="H6675" i="9" s="1"/>
  <c r="H6676" i="9" s="1"/>
  <c r="H6677" i="9" s="1"/>
  <c r="H6678" i="9" s="1"/>
  <c r="H6679" i="9" s="1"/>
  <c r="H6680" i="9" s="1"/>
  <c r="H6681" i="9" s="1"/>
  <c r="H6682" i="9" s="1"/>
  <c r="H6683" i="9" s="1"/>
  <c r="H6684" i="9" s="1"/>
  <c r="H6685" i="9" s="1"/>
  <c r="H6686" i="9" s="1"/>
  <c r="H6687" i="9" s="1"/>
  <c r="H6688" i="9" s="1"/>
  <c r="H6689" i="9" s="1"/>
  <c r="H6690" i="9" s="1"/>
  <c r="H6691" i="9" s="1"/>
  <c r="H6692" i="9" s="1"/>
  <c r="H6693" i="9" s="1"/>
  <c r="H6694" i="9" s="1"/>
  <c r="H6695" i="9" s="1"/>
  <c r="H6696" i="9" s="1"/>
  <c r="H6697" i="9" s="1"/>
  <c r="H6698" i="9" s="1"/>
  <c r="H6699" i="9" s="1"/>
  <c r="H6700" i="9" s="1"/>
  <c r="H6701" i="9" s="1"/>
  <c r="H6702" i="9" s="1"/>
  <c r="H6703" i="9" s="1"/>
  <c r="H6704" i="9" s="1"/>
  <c r="H6705" i="9" s="1"/>
  <c r="H6706" i="9" s="1"/>
  <c r="H6707" i="9" s="1"/>
  <c r="H6708" i="9" s="1"/>
  <c r="H6709" i="9" s="1"/>
  <c r="H6710" i="9" s="1"/>
  <c r="H6711" i="9" s="1"/>
  <c r="H6712" i="9" s="1"/>
  <c r="H6713" i="9" s="1"/>
  <c r="H6714" i="9" s="1"/>
  <c r="H6715" i="9" s="1"/>
  <c r="H6716" i="9" s="1"/>
  <c r="H6717" i="9" s="1"/>
  <c r="H6718" i="9" s="1"/>
  <c r="H6719" i="9" s="1"/>
  <c r="H6720" i="9" s="1"/>
  <c r="H6721" i="9" s="1"/>
  <c r="H6722" i="9" s="1"/>
  <c r="H6723" i="9" s="1"/>
  <c r="H6724" i="9" s="1"/>
  <c r="H6725" i="9" s="1"/>
  <c r="H6726" i="9" s="1"/>
  <c r="H6727" i="9" s="1"/>
  <c r="H6728" i="9" s="1"/>
  <c r="H6729" i="9" s="1"/>
  <c r="H6730" i="9" s="1"/>
  <c r="H6731" i="9" s="1"/>
  <c r="H6732" i="9" s="1"/>
  <c r="H6733" i="9" s="1"/>
  <c r="H6734" i="9" s="1"/>
  <c r="H6735" i="9" s="1"/>
  <c r="H6736" i="9" s="1"/>
  <c r="H6737" i="9" s="1"/>
  <c r="H6738" i="9" s="1"/>
  <c r="H6739" i="9" s="1"/>
  <c r="H6740" i="9" s="1"/>
  <c r="H6741" i="9" s="1"/>
  <c r="H6742" i="9" s="1"/>
  <c r="H6743" i="9" s="1"/>
  <c r="H6744" i="9" s="1"/>
  <c r="H6745" i="9" s="1"/>
  <c r="H6746" i="9" s="1"/>
  <c r="H6747" i="9" s="1"/>
  <c r="H6748" i="9" s="1"/>
  <c r="H6749" i="9" s="1"/>
  <c r="H6750" i="9" s="1"/>
  <c r="H6751" i="9" s="1"/>
  <c r="H6752" i="9" s="1"/>
  <c r="H6753" i="9" s="1"/>
  <c r="H6754" i="9" s="1"/>
  <c r="H6755" i="9" s="1"/>
  <c r="H6756" i="9" s="1"/>
  <c r="H6757" i="9" s="1"/>
  <c r="H6758" i="9" s="1"/>
  <c r="H6759" i="9" s="1"/>
  <c r="H6760" i="9" s="1"/>
  <c r="H6761" i="9" s="1"/>
  <c r="H6762" i="9" s="1"/>
  <c r="H6763" i="9" s="1"/>
  <c r="H6764" i="9" s="1"/>
  <c r="H6765" i="9" s="1"/>
  <c r="H6766" i="9" s="1"/>
  <c r="H6767" i="9" s="1"/>
  <c r="H6768" i="9" s="1"/>
  <c r="H6769" i="9" s="1"/>
  <c r="H6770" i="9" s="1"/>
  <c r="H6771" i="9" s="1"/>
  <c r="H6772" i="9" s="1"/>
  <c r="H6773" i="9" s="1"/>
  <c r="H6774" i="9" s="1"/>
  <c r="H6775" i="9" s="1"/>
  <c r="H6776" i="9" s="1"/>
  <c r="H6777" i="9" s="1"/>
  <c r="H6778" i="9" s="1"/>
  <c r="H6779" i="9" s="1"/>
  <c r="H6780" i="9" s="1"/>
  <c r="H6781" i="9" s="1"/>
  <c r="H6782" i="9" s="1"/>
  <c r="H6783" i="9" s="1"/>
  <c r="H6784" i="9" s="1"/>
  <c r="H6785" i="9" s="1"/>
  <c r="H6786" i="9" s="1"/>
  <c r="H6787" i="9" s="1"/>
  <c r="H6788" i="9" s="1"/>
  <c r="H6789" i="9" s="1"/>
  <c r="H6790" i="9" s="1"/>
  <c r="H6791" i="9" s="1"/>
  <c r="H6792" i="9" s="1"/>
  <c r="H6793" i="9" s="1"/>
  <c r="H6794" i="9" s="1"/>
  <c r="H6795" i="9" s="1"/>
  <c r="H6796" i="9" s="1"/>
  <c r="H6797" i="9" s="1"/>
  <c r="H6798" i="9" s="1"/>
  <c r="H6799" i="9" s="1"/>
  <c r="H6800" i="9" s="1"/>
  <c r="H6801" i="9" s="1"/>
  <c r="H6802" i="9" s="1"/>
  <c r="H6803" i="9" s="1"/>
  <c r="H6804" i="9" s="1"/>
  <c r="H6805" i="9" s="1"/>
  <c r="H6806" i="9" s="1"/>
  <c r="H6807" i="9" s="1"/>
  <c r="H6808" i="9" s="1"/>
  <c r="H6809" i="9" s="1"/>
  <c r="H6810" i="9" s="1"/>
  <c r="H6811" i="9" s="1"/>
  <c r="H6812" i="9" s="1"/>
  <c r="H6813" i="9" s="1"/>
  <c r="H6814" i="9" s="1"/>
  <c r="H6815" i="9" s="1"/>
  <c r="H6816" i="9" s="1"/>
  <c r="H6817" i="9" s="1"/>
  <c r="H6818" i="9" s="1"/>
  <c r="H6819" i="9" s="1"/>
  <c r="H6820" i="9" s="1"/>
  <c r="H6821" i="9" s="1"/>
  <c r="H6822" i="9" s="1"/>
  <c r="H6823" i="9" s="1"/>
  <c r="H6824" i="9" s="1"/>
  <c r="H6825" i="9" s="1"/>
  <c r="H6826" i="9" s="1"/>
  <c r="H6827" i="9" s="1"/>
  <c r="H6828" i="9" s="1"/>
  <c r="H6829" i="9" s="1"/>
  <c r="H6830" i="9" s="1"/>
  <c r="H6831" i="9" s="1"/>
  <c r="H6832" i="9" s="1"/>
  <c r="H6833" i="9" s="1"/>
  <c r="H6834" i="9" s="1"/>
  <c r="H6835" i="9" s="1"/>
  <c r="H6836" i="9" s="1"/>
  <c r="H6837" i="9" s="1"/>
  <c r="H6838" i="9" s="1"/>
  <c r="H6839" i="9" s="1"/>
  <c r="H6840" i="9" s="1"/>
  <c r="H6841" i="9" s="1"/>
  <c r="H6842" i="9" s="1"/>
  <c r="H6843" i="9" s="1"/>
  <c r="H6844" i="9" s="1"/>
  <c r="H6845" i="9" s="1"/>
  <c r="H6846" i="9" s="1"/>
  <c r="H6847" i="9" s="1"/>
  <c r="H6848" i="9" s="1"/>
  <c r="H6849" i="9" s="1"/>
  <c r="H6850" i="9" s="1"/>
  <c r="H6851" i="9" s="1"/>
  <c r="H6852" i="9" s="1"/>
  <c r="H6853" i="9" s="1"/>
  <c r="H6854" i="9" s="1"/>
  <c r="H6855" i="9" s="1"/>
  <c r="H6856" i="9" s="1"/>
  <c r="H6857" i="9" s="1"/>
  <c r="H6858" i="9" s="1"/>
  <c r="H6859" i="9" s="1"/>
  <c r="H6860" i="9" s="1"/>
  <c r="H6861" i="9" s="1"/>
  <c r="H6862" i="9" s="1"/>
  <c r="H6863" i="9" s="1"/>
  <c r="H6864" i="9" s="1"/>
  <c r="H6865" i="9" s="1"/>
  <c r="H6866" i="9" s="1"/>
  <c r="H6867" i="9" s="1"/>
  <c r="H6868" i="9" s="1"/>
  <c r="H6869" i="9" s="1"/>
  <c r="H6870" i="9" s="1"/>
  <c r="H6871" i="9" s="1"/>
  <c r="H6872" i="9" s="1"/>
  <c r="H6873" i="9" s="1"/>
  <c r="H6874" i="9" s="1"/>
  <c r="H6875" i="9" s="1"/>
  <c r="H6876" i="9" s="1"/>
  <c r="H6877" i="9" s="1"/>
  <c r="H6878" i="9" s="1"/>
  <c r="H6879" i="9" s="1"/>
  <c r="H6880" i="9" s="1"/>
  <c r="H6881" i="9" s="1"/>
  <c r="H6882" i="9" s="1"/>
  <c r="H6883" i="9" s="1"/>
  <c r="H6884" i="9" s="1"/>
  <c r="H6885" i="9" s="1"/>
  <c r="H6886" i="9" s="1"/>
  <c r="H6887" i="9" s="1"/>
  <c r="H6888" i="9" s="1"/>
  <c r="H6889" i="9" s="1"/>
  <c r="H6890" i="9" s="1"/>
  <c r="H6891" i="9" s="1"/>
  <c r="H6892" i="9" s="1"/>
  <c r="H6893" i="9" s="1"/>
  <c r="H6894" i="9" s="1"/>
  <c r="H6895" i="9" s="1"/>
  <c r="H6896" i="9" s="1"/>
  <c r="H6897" i="9" s="1"/>
  <c r="H6898" i="9" s="1"/>
  <c r="H6899" i="9" s="1"/>
  <c r="H6900" i="9" s="1"/>
  <c r="H6901" i="9" s="1"/>
  <c r="H6902" i="9" s="1"/>
  <c r="H6903" i="9" s="1"/>
  <c r="H6904" i="9" s="1"/>
  <c r="H6905" i="9" s="1"/>
  <c r="H6906" i="9" s="1"/>
  <c r="H6907" i="9" s="1"/>
  <c r="H6908" i="9" s="1"/>
  <c r="H6909" i="9" s="1"/>
  <c r="H6910" i="9" s="1"/>
  <c r="H6911" i="9" s="1"/>
  <c r="H6912" i="9" s="1"/>
  <c r="H6913" i="9" s="1"/>
  <c r="H6914" i="9" s="1"/>
  <c r="H6915" i="9" s="1"/>
  <c r="H6916" i="9" s="1"/>
  <c r="H6917" i="9" s="1"/>
  <c r="H6918" i="9" s="1"/>
  <c r="H6919" i="9" s="1"/>
  <c r="H6920" i="9" s="1"/>
  <c r="H6921" i="9" s="1"/>
  <c r="H6922" i="9" s="1"/>
  <c r="H6923" i="9" s="1"/>
  <c r="H6924" i="9" s="1"/>
  <c r="H6925" i="9" s="1"/>
  <c r="H6926" i="9" s="1"/>
  <c r="H6927" i="9" s="1"/>
  <c r="H6928" i="9" s="1"/>
  <c r="H6929" i="9" s="1"/>
  <c r="H6930" i="9" s="1"/>
  <c r="H6931" i="9" s="1"/>
  <c r="H6932" i="9" s="1"/>
  <c r="H6933" i="9" s="1"/>
  <c r="H6934" i="9" s="1"/>
  <c r="H6935" i="9" s="1"/>
  <c r="H6936" i="9" s="1"/>
  <c r="H6937" i="9" s="1"/>
  <c r="H6938" i="9" s="1"/>
  <c r="H6939" i="9" s="1"/>
  <c r="H6940" i="9" s="1"/>
  <c r="H6941" i="9" s="1"/>
  <c r="H6942" i="9" s="1"/>
  <c r="H6943" i="9" s="1"/>
  <c r="H6944" i="9" s="1"/>
  <c r="H6945" i="9" s="1"/>
  <c r="H6946" i="9" s="1"/>
  <c r="H6947" i="9" s="1"/>
  <c r="H6948" i="9" s="1"/>
  <c r="H6949" i="9" s="1"/>
  <c r="H6950" i="9" s="1"/>
  <c r="H6951" i="9" s="1"/>
  <c r="H6952" i="9" s="1"/>
  <c r="H6953" i="9" s="1"/>
  <c r="H6954" i="9" s="1"/>
  <c r="H6955" i="9" s="1"/>
  <c r="H6956" i="9" s="1"/>
  <c r="H6957" i="9" s="1"/>
  <c r="H6958" i="9" s="1"/>
  <c r="H6959" i="9" s="1"/>
  <c r="H6960" i="9" s="1"/>
  <c r="H6961" i="9" s="1"/>
  <c r="H6962" i="9" s="1"/>
  <c r="H6963" i="9" s="1"/>
  <c r="H6964" i="9" s="1"/>
  <c r="H6965" i="9" s="1"/>
  <c r="H6966" i="9" s="1"/>
  <c r="H6967" i="9" s="1"/>
  <c r="H6968" i="9" s="1"/>
  <c r="H6969" i="9" s="1"/>
  <c r="H6970" i="9" s="1"/>
  <c r="H6971" i="9" s="1"/>
  <c r="H6972" i="9" s="1"/>
  <c r="H6973" i="9" s="1"/>
  <c r="H6974" i="9" s="1"/>
  <c r="H6975" i="9" s="1"/>
  <c r="H6976" i="9" s="1"/>
  <c r="H6977" i="9" s="1"/>
  <c r="H6978" i="9" s="1"/>
  <c r="H6979" i="9" s="1"/>
  <c r="H6980" i="9" s="1"/>
  <c r="H6981" i="9" s="1"/>
  <c r="H6982" i="9" s="1"/>
  <c r="H6983" i="9" s="1"/>
  <c r="H6984" i="9" s="1"/>
  <c r="H6985" i="9" s="1"/>
  <c r="H6986" i="9" s="1"/>
  <c r="H6987" i="9" s="1"/>
  <c r="H6988" i="9" s="1"/>
  <c r="H6989" i="9" s="1"/>
  <c r="H6990" i="9" s="1"/>
  <c r="H6991" i="9" s="1"/>
  <c r="H6992" i="9" s="1"/>
  <c r="H6993" i="9" s="1"/>
  <c r="H6994" i="9" s="1"/>
  <c r="H6995" i="9" s="1"/>
  <c r="H6996" i="9" s="1"/>
  <c r="H6997" i="9" s="1"/>
  <c r="H6998" i="9" s="1"/>
  <c r="H6999" i="9" s="1"/>
  <c r="H7000" i="9" s="1"/>
  <c r="H7001" i="9" s="1"/>
  <c r="H7002" i="9" s="1"/>
  <c r="H7003" i="9" s="1"/>
  <c r="H7004" i="9" s="1"/>
  <c r="H7005" i="9" s="1"/>
  <c r="H7006" i="9" s="1"/>
  <c r="H7007" i="9" s="1"/>
  <c r="H7008" i="9" s="1"/>
  <c r="H7009" i="9" s="1"/>
  <c r="H7010" i="9" s="1"/>
  <c r="H7011" i="9" s="1"/>
  <c r="H7012" i="9" s="1"/>
  <c r="H7013" i="9" s="1"/>
  <c r="H7014" i="9" s="1"/>
  <c r="H7015" i="9" s="1"/>
  <c r="H7016" i="9" s="1"/>
  <c r="H7017" i="9" s="1"/>
  <c r="H7018" i="9" s="1"/>
  <c r="H7019" i="9" s="1"/>
  <c r="H7020" i="9" s="1"/>
  <c r="H7021" i="9" s="1"/>
  <c r="H7022" i="9" s="1"/>
  <c r="H7023" i="9" s="1"/>
  <c r="H7024" i="9" s="1"/>
  <c r="H7025" i="9" s="1"/>
  <c r="H7026" i="9" s="1"/>
  <c r="H7027" i="9" s="1"/>
  <c r="H7028" i="9" s="1"/>
  <c r="H7029" i="9" s="1"/>
  <c r="H7030" i="9" s="1"/>
  <c r="H7031" i="9" s="1"/>
  <c r="H7032" i="9" s="1"/>
  <c r="H7033" i="9" s="1"/>
  <c r="H7034" i="9" s="1"/>
  <c r="H7035" i="9" s="1"/>
  <c r="H7036" i="9" s="1"/>
  <c r="H7037" i="9" s="1"/>
  <c r="H7038" i="9" s="1"/>
  <c r="H7039" i="9" s="1"/>
  <c r="H7040" i="9" s="1"/>
  <c r="H7041" i="9" s="1"/>
  <c r="H7042" i="9" s="1"/>
  <c r="H7043" i="9" s="1"/>
  <c r="H7044" i="9" s="1"/>
  <c r="H7045" i="9" s="1"/>
  <c r="H7046" i="9" s="1"/>
  <c r="H7047" i="9" s="1"/>
  <c r="H7048" i="9" s="1"/>
  <c r="H7049" i="9" s="1"/>
  <c r="H7050" i="9" s="1"/>
  <c r="H7051" i="9" s="1"/>
  <c r="H7052" i="9" s="1"/>
  <c r="H7053" i="9" s="1"/>
  <c r="H7054" i="9" s="1"/>
  <c r="H7055" i="9" s="1"/>
  <c r="H7056" i="9" s="1"/>
  <c r="H7057" i="9" s="1"/>
  <c r="H7058" i="9" s="1"/>
  <c r="H7059" i="9" s="1"/>
  <c r="H7060" i="9" s="1"/>
  <c r="H7061" i="9" s="1"/>
  <c r="H7062" i="9" s="1"/>
  <c r="H7063" i="9" s="1"/>
  <c r="H7064" i="9" s="1"/>
  <c r="H7065" i="9" s="1"/>
  <c r="H7066" i="9" s="1"/>
  <c r="H7067" i="9" s="1"/>
  <c r="H7068" i="9" s="1"/>
  <c r="H7069" i="9" s="1"/>
  <c r="H7070" i="9" s="1"/>
  <c r="H7071" i="9" s="1"/>
  <c r="H7072" i="9" s="1"/>
  <c r="H7073" i="9" s="1"/>
  <c r="H7074" i="9" s="1"/>
  <c r="H7075" i="9" s="1"/>
  <c r="H7076" i="9" s="1"/>
  <c r="H7077" i="9" s="1"/>
  <c r="H7078" i="9" s="1"/>
  <c r="H7079" i="9" s="1"/>
  <c r="H7080" i="9" s="1"/>
  <c r="H7081" i="9" s="1"/>
  <c r="H7082" i="9" s="1"/>
  <c r="H7083" i="9" s="1"/>
  <c r="H7084" i="9" s="1"/>
  <c r="H7085" i="9" s="1"/>
  <c r="H7086" i="9" s="1"/>
  <c r="H7087" i="9" s="1"/>
  <c r="H7088" i="9" s="1"/>
  <c r="H7089" i="9" s="1"/>
  <c r="H7090" i="9" s="1"/>
  <c r="H7091" i="9" s="1"/>
  <c r="H7092" i="9" s="1"/>
  <c r="H7093" i="9" s="1"/>
  <c r="H7094" i="9" s="1"/>
  <c r="H7095" i="9" s="1"/>
  <c r="H7096" i="9" s="1"/>
  <c r="H7097" i="9" s="1"/>
  <c r="H7098" i="9" s="1"/>
  <c r="H7099" i="9" s="1"/>
  <c r="H7100" i="9" s="1"/>
  <c r="H7101" i="9" s="1"/>
  <c r="H7102" i="9" s="1"/>
  <c r="H7103" i="9" s="1"/>
  <c r="H7104" i="9" s="1"/>
  <c r="H7105" i="9" s="1"/>
  <c r="H7106" i="9" s="1"/>
  <c r="H7107" i="9" s="1"/>
  <c r="H7108" i="9" s="1"/>
  <c r="H7109" i="9" s="1"/>
  <c r="H7110" i="9" s="1"/>
  <c r="H7111" i="9" s="1"/>
  <c r="H7112" i="9" s="1"/>
  <c r="H7113" i="9" s="1"/>
  <c r="H7114" i="9" s="1"/>
  <c r="H7115" i="9" s="1"/>
  <c r="H7116" i="9" s="1"/>
  <c r="H7117" i="9" s="1"/>
  <c r="H7118" i="9" s="1"/>
  <c r="H7119" i="9" s="1"/>
  <c r="H7120" i="9" s="1"/>
  <c r="H7121" i="9" s="1"/>
  <c r="H7122" i="9" s="1"/>
  <c r="H7123" i="9" s="1"/>
  <c r="H7124" i="9" s="1"/>
  <c r="H7125" i="9" s="1"/>
  <c r="H7126" i="9" s="1"/>
  <c r="H7127" i="9" s="1"/>
  <c r="H7128" i="9" s="1"/>
  <c r="H7129" i="9" s="1"/>
  <c r="H7130" i="9" s="1"/>
  <c r="H7131" i="9" s="1"/>
  <c r="H7132" i="9" s="1"/>
  <c r="H7133" i="9" s="1"/>
  <c r="H7134" i="9" s="1"/>
  <c r="H7135" i="9" s="1"/>
  <c r="H7136" i="9" s="1"/>
  <c r="H7137" i="9" s="1"/>
  <c r="H7138" i="9" s="1"/>
  <c r="H7139" i="9" s="1"/>
  <c r="H7140" i="9" s="1"/>
  <c r="H7141" i="9" s="1"/>
  <c r="H7142" i="9" s="1"/>
  <c r="H7143" i="9" s="1"/>
  <c r="H7144" i="9" s="1"/>
  <c r="H7145" i="9" s="1"/>
  <c r="H7146" i="9" s="1"/>
  <c r="H7147" i="9" s="1"/>
  <c r="H7148" i="9" s="1"/>
  <c r="H7149" i="9" s="1"/>
  <c r="H7150" i="9" s="1"/>
  <c r="H7151" i="9" s="1"/>
  <c r="H7152" i="9" s="1"/>
  <c r="H7153" i="9" s="1"/>
  <c r="H7154" i="9" s="1"/>
  <c r="H7155" i="9" s="1"/>
  <c r="H7156" i="9" s="1"/>
  <c r="H7157" i="9" s="1"/>
  <c r="H7158" i="9" s="1"/>
  <c r="H7159" i="9" s="1"/>
  <c r="H7160" i="9" s="1"/>
  <c r="H7161" i="9" s="1"/>
  <c r="H7162" i="9" s="1"/>
  <c r="H7163" i="9" s="1"/>
  <c r="H7164" i="9" s="1"/>
  <c r="H7165" i="9" s="1"/>
  <c r="H7166" i="9" s="1"/>
  <c r="H7167" i="9" s="1"/>
  <c r="H7168" i="9" s="1"/>
  <c r="H7169" i="9" s="1"/>
  <c r="H7170" i="9" s="1"/>
  <c r="H7171" i="9" s="1"/>
  <c r="H7172" i="9" s="1"/>
  <c r="H7173" i="9" s="1"/>
  <c r="H7174" i="9" s="1"/>
  <c r="H7175" i="9" s="1"/>
  <c r="H7176" i="9" s="1"/>
  <c r="H7177" i="9" s="1"/>
  <c r="H7178" i="9" s="1"/>
  <c r="H7179" i="9" s="1"/>
  <c r="H7180" i="9" s="1"/>
  <c r="H7181" i="9" s="1"/>
  <c r="H7182" i="9" s="1"/>
  <c r="H7183" i="9" s="1"/>
  <c r="H7184" i="9" s="1"/>
  <c r="H7185" i="9" s="1"/>
  <c r="H7186" i="9" s="1"/>
  <c r="H7187" i="9" s="1"/>
  <c r="H7188" i="9" s="1"/>
  <c r="H7189" i="9" s="1"/>
  <c r="H7190" i="9" s="1"/>
  <c r="H7191" i="9" s="1"/>
  <c r="H7192" i="9" s="1"/>
  <c r="H7193" i="9" s="1"/>
  <c r="H7194" i="9" s="1"/>
  <c r="H7195" i="9" s="1"/>
  <c r="H7196" i="9" s="1"/>
  <c r="H7197" i="9" s="1"/>
  <c r="H7198" i="9" s="1"/>
  <c r="H7199" i="9" s="1"/>
  <c r="H7200" i="9" s="1"/>
  <c r="H7201" i="9" s="1"/>
  <c r="H7202" i="9" s="1"/>
  <c r="H7203" i="9" s="1"/>
  <c r="H7204" i="9" s="1"/>
  <c r="H7205" i="9" s="1"/>
  <c r="H7206" i="9" s="1"/>
  <c r="H7207" i="9" s="1"/>
  <c r="H7208" i="9" s="1"/>
  <c r="H7209" i="9" s="1"/>
  <c r="H7210" i="9" s="1"/>
  <c r="H7211" i="9" s="1"/>
  <c r="H7212" i="9" s="1"/>
  <c r="H7213" i="9" s="1"/>
  <c r="H7214" i="9" s="1"/>
  <c r="H7215" i="9" s="1"/>
  <c r="H7216" i="9" s="1"/>
  <c r="H7217" i="9" s="1"/>
  <c r="H7218" i="9" s="1"/>
  <c r="H7219" i="9" s="1"/>
  <c r="H7220" i="9" s="1"/>
  <c r="H7221" i="9" s="1"/>
  <c r="H7222" i="9" s="1"/>
  <c r="H7223" i="9" s="1"/>
  <c r="H7224" i="9" s="1"/>
  <c r="H7225" i="9" s="1"/>
  <c r="H7226" i="9" s="1"/>
  <c r="H7227" i="9" s="1"/>
  <c r="H7228" i="9" s="1"/>
  <c r="H7229" i="9" s="1"/>
  <c r="H7230" i="9" s="1"/>
  <c r="H7231" i="9" s="1"/>
  <c r="H7232" i="9" s="1"/>
  <c r="H7233" i="9" s="1"/>
  <c r="H7234" i="9" s="1"/>
  <c r="H7235" i="9" s="1"/>
  <c r="H7236" i="9" s="1"/>
  <c r="H7237" i="9" s="1"/>
  <c r="H7238" i="9" s="1"/>
  <c r="H7239" i="9" s="1"/>
  <c r="H7240" i="9" s="1"/>
  <c r="H7241" i="9" s="1"/>
  <c r="H7242" i="9" s="1"/>
  <c r="H7243" i="9" s="1"/>
  <c r="H7244" i="9" s="1"/>
  <c r="H7245" i="9" s="1"/>
  <c r="H7246" i="9" s="1"/>
  <c r="H7247" i="9" s="1"/>
  <c r="H7248" i="9" s="1"/>
  <c r="H7249" i="9" s="1"/>
  <c r="H7250" i="9" s="1"/>
  <c r="H7251" i="9" s="1"/>
  <c r="H7252" i="9" s="1"/>
  <c r="H7253" i="9" s="1"/>
  <c r="H7254" i="9" s="1"/>
  <c r="H7255" i="9" s="1"/>
  <c r="H7256" i="9" s="1"/>
  <c r="H7257" i="9" s="1"/>
  <c r="H7258" i="9" s="1"/>
  <c r="H7259" i="9" s="1"/>
  <c r="H7260" i="9" s="1"/>
  <c r="H7261" i="9" s="1"/>
  <c r="H7262" i="9" s="1"/>
  <c r="H7263" i="9" s="1"/>
  <c r="H7264" i="9" s="1"/>
  <c r="H7265" i="9" s="1"/>
  <c r="H7266" i="9" s="1"/>
  <c r="H7267" i="9" s="1"/>
  <c r="H7268" i="9" s="1"/>
  <c r="H7269" i="9" s="1"/>
  <c r="H7270" i="9" s="1"/>
  <c r="H7271" i="9" s="1"/>
  <c r="H7272" i="9" s="1"/>
  <c r="H7273" i="9" s="1"/>
  <c r="H7274" i="9" s="1"/>
  <c r="H7275" i="9" s="1"/>
  <c r="H7276" i="9" s="1"/>
  <c r="H7277" i="9" s="1"/>
  <c r="H7278" i="9" s="1"/>
  <c r="H7279" i="9" s="1"/>
  <c r="H7280" i="9" s="1"/>
  <c r="H7281" i="9" s="1"/>
  <c r="H7282" i="9" s="1"/>
  <c r="H7283" i="9" s="1"/>
  <c r="H7284" i="9" s="1"/>
  <c r="H7285" i="9" s="1"/>
  <c r="H7286" i="9" s="1"/>
  <c r="H7287" i="9" s="1"/>
  <c r="H7288" i="9" s="1"/>
  <c r="H7289" i="9" s="1"/>
  <c r="H7290" i="9" s="1"/>
  <c r="H7291" i="9" s="1"/>
  <c r="H7292" i="9" s="1"/>
  <c r="H7293" i="9" s="1"/>
  <c r="H7294" i="9" s="1"/>
  <c r="H7295" i="9" s="1"/>
  <c r="H7296" i="9" s="1"/>
  <c r="H7297" i="9" s="1"/>
  <c r="H7298" i="9" s="1"/>
  <c r="H7299" i="9" s="1"/>
  <c r="H7300" i="9" s="1"/>
  <c r="H7301" i="9" s="1"/>
  <c r="H7302" i="9" s="1"/>
  <c r="H7303" i="9" s="1"/>
  <c r="H7304" i="9" s="1"/>
  <c r="H7305" i="9" s="1"/>
  <c r="H7306" i="9" s="1"/>
  <c r="H7307" i="9" s="1"/>
  <c r="H7308" i="9" s="1"/>
  <c r="H7309" i="9" s="1"/>
  <c r="H7310" i="9" s="1"/>
  <c r="H7311" i="9" s="1"/>
  <c r="H7312" i="9" s="1"/>
  <c r="H7313" i="9" s="1"/>
  <c r="H7314" i="9" s="1"/>
  <c r="H7315" i="9" s="1"/>
  <c r="H7316" i="9" s="1"/>
  <c r="H7317" i="9" s="1"/>
  <c r="H7318" i="9" s="1"/>
  <c r="H7319" i="9" s="1"/>
  <c r="H7320" i="9" s="1"/>
  <c r="H7321" i="9" s="1"/>
  <c r="H7322" i="9" s="1"/>
  <c r="H7323" i="9" s="1"/>
  <c r="H7324" i="9" s="1"/>
  <c r="H7325" i="9" s="1"/>
  <c r="H7326" i="9" s="1"/>
  <c r="H7327" i="9" s="1"/>
  <c r="H7328" i="9" s="1"/>
  <c r="H7329" i="9" s="1"/>
  <c r="H7330" i="9" s="1"/>
  <c r="H7331" i="9" s="1"/>
  <c r="H7332" i="9" s="1"/>
  <c r="H7333" i="9" s="1"/>
  <c r="H7334" i="9" s="1"/>
  <c r="H7335" i="9" s="1"/>
  <c r="H7336" i="9" s="1"/>
  <c r="H7337" i="9" s="1"/>
  <c r="H7338" i="9" s="1"/>
  <c r="H7339" i="9" s="1"/>
  <c r="H7340" i="9" s="1"/>
  <c r="H7341" i="9" s="1"/>
  <c r="H7342" i="9" s="1"/>
  <c r="H7343" i="9" s="1"/>
  <c r="H7344" i="9" s="1"/>
  <c r="H7345" i="9" s="1"/>
  <c r="H7346" i="9" s="1"/>
  <c r="H7347" i="9" s="1"/>
  <c r="H7348" i="9" s="1"/>
  <c r="H7349" i="9" s="1"/>
  <c r="H7350" i="9" s="1"/>
  <c r="H7351" i="9" s="1"/>
  <c r="H7352" i="9" s="1"/>
  <c r="H7353" i="9" s="1"/>
  <c r="H7354" i="9" s="1"/>
  <c r="H7355" i="9" s="1"/>
  <c r="H7356" i="9" s="1"/>
  <c r="H7357" i="9" s="1"/>
  <c r="H7358" i="9" s="1"/>
  <c r="H7359" i="9" s="1"/>
  <c r="H7360" i="9" s="1"/>
  <c r="H7361" i="9" s="1"/>
  <c r="H7362" i="9" s="1"/>
  <c r="H7363" i="9" s="1"/>
  <c r="H7364" i="9" s="1"/>
  <c r="H7365" i="9" s="1"/>
  <c r="H7366" i="9" s="1"/>
  <c r="H7367" i="9" s="1"/>
  <c r="H7368" i="9" s="1"/>
  <c r="H7369" i="9" s="1"/>
  <c r="H7370" i="9" s="1"/>
  <c r="H7371" i="9" s="1"/>
  <c r="H7372" i="9" s="1"/>
  <c r="H7373" i="9" s="1"/>
  <c r="H7374" i="9" s="1"/>
  <c r="H7375" i="9" s="1"/>
  <c r="H7376" i="9" s="1"/>
  <c r="H7377" i="9" s="1"/>
  <c r="H7378" i="9" s="1"/>
  <c r="H7379" i="9" s="1"/>
  <c r="H7380" i="9" s="1"/>
  <c r="H7381" i="9" s="1"/>
  <c r="H7382" i="9" s="1"/>
  <c r="H7383" i="9" s="1"/>
  <c r="H7384" i="9" s="1"/>
  <c r="H7385" i="9" s="1"/>
  <c r="H7386" i="9" s="1"/>
  <c r="H7387" i="9" s="1"/>
  <c r="H7388" i="9" s="1"/>
  <c r="H7389" i="9" s="1"/>
  <c r="H7390" i="9" s="1"/>
  <c r="H7391" i="9" s="1"/>
  <c r="H7392" i="9" s="1"/>
  <c r="H7393" i="9" s="1"/>
  <c r="H7394" i="9" s="1"/>
  <c r="H7395" i="9" s="1"/>
  <c r="H7396" i="9" s="1"/>
  <c r="H7397" i="9" s="1"/>
  <c r="H7398" i="9" s="1"/>
  <c r="H7399" i="9" s="1"/>
  <c r="H7400" i="9" s="1"/>
  <c r="H7401" i="9" s="1"/>
  <c r="H7402" i="9" s="1"/>
  <c r="H7403" i="9" s="1"/>
  <c r="H7404" i="9" s="1"/>
  <c r="H7405" i="9" s="1"/>
  <c r="H7406" i="9" s="1"/>
  <c r="H7407" i="9" s="1"/>
  <c r="H7408" i="9" s="1"/>
  <c r="H7409" i="9" s="1"/>
  <c r="H7410" i="9" s="1"/>
  <c r="H7411" i="9" s="1"/>
  <c r="H7412" i="9" s="1"/>
  <c r="H7413" i="9" s="1"/>
  <c r="H7414" i="9" s="1"/>
  <c r="H7415" i="9" s="1"/>
  <c r="H7416" i="9" s="1"/>
  <c r="H7417" i="9" s="1"/>
  <c r="H7418" i="9" s="1"/>
  <c r="H7419" i="9" s="1"/>
  <c r="H7420" i="9" s="1"/>
  <c r="H7421" i="9" s="1"/>
  <c r="H7422" i="9" s="1"/>
  <c r="H7423" i="9" s="1"/>
  <c r="H7424" i="9" s="1"/>
  <c r="H7425" i="9" s="1"/>
  <c r="H7426" i="9" s="1"/>
  <c r="H7427" i="9" s="1"/>
  <c r="H7428" i="9" s="1"/>
  <c r="H7429" i="9" s="1"/>
  <c r="H7430" i="9" s="1"/>
  <c r="H7431" i="9" s="1"/>
  <c r="H7432" i="9" s="1"/>
  <c r="H7433" i="9" s="1"/>
  <c r="H7434" i="9" s="1"/>
  <c r="H7435" i="9" s="1"/>
  <c r="H7436" i="9" s="1"/>
  <c r="H7437" i="9" s="1"/>
  <c r="H7438" i="9" s="1"/>
  <c r="H7439" i="9" s="1"/>
  <c r="H7440" i="9" s="1"/>
  <c r="H7441" i="9" s="1"/>
  <c r="H7442" i="9" s="1"/>
  <c r="H7443" i="9" s="1"/>
  <c r="H7444" i="9" s="1"/>
  <c r="H7445" i="9" s="1"/>
  <c r="H7446" i="9" s="1"/>
  <c r="H7447" i="9" s="1"/>
  <c r="H7448" i="9" s="1"/>
  <c r="H7449" i="9" s="1"/>
  <c r="H7450" i="9" s="1"/>
  <c r="H7451" i="9" s="1"/>
  <c r="H7452" i="9" s="1"/>
  <c r="H7453" i="9" s="1"/>
  <c r="H7454" i="9" s="1"/>
  <c r="H7455" i="9" s="1"/>
  <c r="H7456" i="9" s="1"/>
  <c r="H7457" i="9" s="1"/>
  <c r="H7458" i="9" s="1"/>
  <c r="H7459" i="9" s="1"/>
  <c r="H7460" i="9" s="1"/>
  <c r="H7461" i="9" s="1"/>
  <c r="H7462" i="9" s="1"/>
  <c r="H7463" i="9" s="1"/>
  <c r="H7464" i="9" s="1"/>
  <c r="H7465" i="9" s="1"/>
  <c r="H7466" i="9" s="1"/>
  <c r="H7467" i="9" s="1"/>
  <c r="H7468" i="9" s="1"/>
  <c r="H7469" i="9" s="1"/>
  <c r="H7470" i="9" s="1"/>
  <c r="H7471" i="9" s="1"/>
  <c r="H7472" i="9" s="1"/>
  <c r="H7473" i="9" s="1"/>
  <c r="H7474" i="9" s="1"/>
  <c r="H7475" i="9" s="1"/>
  <c r="H7476" i="9" s="1"/>
  <c r="H7477" i="9" s="1"/>
  <c r="H7478" i="9" s="1"/>
  <c r="H7479" i="9" s="1"/>
  <c r="H7480" i="9" s="1"/>
  <c r="H7481" i="9" s="1"/>
  <c r="H7482" i="9" s="1"/>
  <c r="H7483" i="9" s="1"/>
  <c r="H7484" i="9" s="1"/>
  <c r="H7485" i="9" s="1"/>
  <c r="H7486" i="9" s="1"/>
  <c r="H7487" i="9" s="1"/>
  <c r="H7488" i="9" s="1"/>
  <c r="H7489" i="9" s="1"/>
  <c r="H7490" i="9" s="1"/>
  <c r="H7491" i="9" s="1"/>
  <c r="H7492" i="9" s="1"/>
  <c r="H7493" i="9" s="1"/>
  <c r="H7494" i="9" s="1"/>
  <c r="H7495" i="9" s="1"/>
  <c r="H7496" i="9" s="1"/>
  <c r="H7497" i="9" s="1"/>
  <c r="H7498" i="9" s="1"/>
  <c r="H7499" i="9" s="1"/>
  <c r="H7500" i="9" s="1"/>
  <c r="H7501" i="9" s="1"/>
  <c r="H7502" i="9" s="1"/>
  <c r="H7503" i="9" s="1"/>
  <c r="H7504" i="9" s="1"/>
  <c r="H7505" i="9" s="1"/>
  <c r="H7506" i="9" s="1"/>
  <c r="H7507" i="9" s="1"/>
  <c r="H7508" i="9" s="1"/>
  <c r="H7509" i="9" s="1"/>
  <c r="H7510" i="9" s="1"/>
  <c r="H7511" i="9" s="1"/>
  <c r="H7512" i="9" s="1"/>
  <c r="H7513" i="9" s="1"/>
  <c r="H7514" i="9" s="1"/>
  <c r="H7515" i="9" s="1"/>
  <c r="H7516" i="9" s="1"/>
  <c r="H7517" i="9" s="1"/>
  <c r="H7518" i="9" s="1"/>
  <c r="H7519" i="9" s="1"/>
  <c r="H7520" i="9" s="1"/>
  <c r="H7521" i="9" s="1"/>
  <c r="H7522" i="9" s="1"/>
  <c r="H7523" i="9" s="1"/>
  <c r="H7524" i="9" s="1"/>
  <c r="H7525" i="9" s="1"/>
  <c r="H7526" i="9" s="1"/>
  <c r="H7527" i="9" s="1"/>
  <c r="H7528" i="9" s="1"/>
  <c r="H7529" i="9" s="1"/>
  <c r="H7530" i="9" s="1"/>
  <c r="H7531" i="9" s="1"/>
  <c r="H7532" i="9" s="1"/>
  <c r="H7533" i="9" s="1"/>
  <c r="H7534" i="9" s="1"/>
  <c r="H7535" i="9" s="1"/>
  <c r="H7536" i="9" s="1"/>
  <c r="H7537" i="9" s="1"/>
  <c r="H7538" i="9" s="1"/>
  <c r="H7539" i="9" s="1"/>
  <c r="H7540" i="9" s="1"/>
  <c r="H7541" i="9" s="1"/>
  <c r="H7542" i="9" s="1"/>
  <c r="H7543" i="9" s="1"/>
  <c r="H7544" i="9" s="1"/>
  <c r="H7545" i="9" s="1"/>
  <c r="H7546" i="9" s="1"/>
  <c r="H7547" i="9" s="1"/>
  <c r="H7548" i="9" s="1"/>
  <c r="H7549" i="9" s="1"/>
  <c r="H7550" i="9" s="1"/>
  <c r="H7551" i="9" s="1"/>
  <c r="H7552" i="9" s="1"/>
  <c r="H7553" i="9" s="1"/>
  <c r="H7554" i="9" s="1"/>
  <c r="H7555" i="9" s="1"/>
  <c r="H7556" i="9" s="1"/>
  <c r="H7557" i="9" s="1"/>
  <c r="H7558" i="9" s="1"/>
  <c r="H7559" i="9" s="1"/>
  <c r="H7560" i="9" s="1"/>
  <c r="H7561" i="9" s="1"/>
  <c r="H7562" i="9" s="1"/>
  <c r="H7563" i="9" s="1"/>
  <c r="H7564" i="9" s="1"/>
  <c r="H7565" i="9" s="1"/>
  <c r="H7566" i="9" s="1"/>
  <c r="H7567" i="9" s="1"/>
  <c r="H7568" i="9" s="1"/>
  <c r="H7569" i="9" s="1"/>
  <c r="H7570" i="9" s="1"/>
  <c r="H7571" i="9" s="1"/>
  <c r="H7572" i="9" s="1"/>
  <c r="H7573" i="9" s="1"/>
  <c r="H7574" i="9" s="1"/>
  <c r="H7575" i="9" s="1"/>
  <c r="H7576" i="9" s="1"/>
  <c r="H7577" i="9" s="1"/>
  <c r="H7578" i="9" s="1"/>
  <c r="H7579" i="9" s="1"/>
  <c r="H7580" i="9" s="1"/>
  <c r="H7581" i="9" s="1"/>
  <c r="H7582" i="9" s="1"/>
  <c r="H7583" i="9" s="1"/>
  <c r="H7584" i="9" s="1"/>
  <c r="H7585" i="9" s="1"/>
  <c r="H7586" i="9" s="1"/>
  <c r="H7587" i="9" s="1"/>
  <c r="H7588" i="9" s="1"/>
  <c r="H7589" i="9" s="1"/>
  <c r="H7590" i="9" s="1"/>
  <c r="H7591" i="9" s="1"/>
  <c r="H7592" i="9" s="1"/>
  <c r="H7593" i="9" s="1"/>
  <c r="H7594" i="9" s="1"/>
  <c r="H7595" i="9" s="1"/>
  <c r="H7596" i="9" s="1"/>
  <c r="H7597" i="9" s="1"/>
  <c r="H7598" i="9" s="1"/>
  <c r="H7599" i="9" s="1"/>
  <c r="H7600" i="9" s="1"/>
  <c r="H7601" i="9" s="1"/>
  <c r="H7602" i="9" s="1"/>
  <c r="H7603" i="9" s="1"/>
  <c r="H7604" i="9" s="1"/>
  <c r="H7605" i="9" s="1"/>
  <c r="H7606" i="9" s="1"/>
  <c r="H7607" i="9" s="1"/>
  <c r="H7608" i="9" s="1"/>
  <c r="H7609" i="9" s="1"/>
  <c r="H7610" i="9" s="1"/>
  <c r="H7611" i="9" s="1"/>
  <c r="H7612" i="9" s="1"/>
  <c r="H7613" i="9" s="1"/>
  <c r="H7614" i="9" s="1"/>
  <c r="H7615" i="9" s="1"/>
  <c r="H7616" i="9" s="1"/>
  <c r="H7617" i="9" s="1"/>
  <c r="H7618" i="9" s="1"/>
  <c r="H7619" i="9" s="1"/>
  <c r="H7620" i="9" s="1"/>
  <c r="H7621" i="9" s="1"/>
  <c r="H7622" i="9" s="1"/>
  <c r="H7623" i="9" s="1"/>
  <c r="H7624" i="9" s="1"/>
  <c r="H7625" i="9" s="1"/>
  <c r="H7626" i="9" s="1"/>
  <c r="H7627" i="9" s="1"/>
  <c r="H7628" i="9" s="1"/>
  <c r="H7629" i="9" s="1"/>
  <c r="H7630" i="9" s="1"/>
  <c r="H7631" i="9" s="1"/>
  <c r="H7632" i="9" s="1"/>
  <c r="H7633" i="9" s="1"/>
  <c r="H7634" i="9" s="1"/>
  <c r="H7635" i="9" s="1"/>
  <c r="H7636" i="9" s="1"/>
  <c r="H7637" i="9" s="1"/>
  <c r="H7638" i="9" s="1"/>
  <c r="H7639" i="9" s="1"/>
  <c r="H7640" i="9" s="1"/>
  <c r="H7641" i="9" s="1"/>
  <c r="H7642" i="9" s="1"/>
  <c r="H7643" i="9" s="1"/>
  <c r="H7644" i="9" s="1"/>
  <c r="H7645" i="9" s="1"/>
  <c r="H7646" i="9" s="1"/>
  <c r="H7647" i="9" s="1"/>
  <c r="H7648" i="9" s="1"/>
  <c r="H7649" i="9" s="1"/>
  <c r="H7650" i="9" s="1"/>
  <c r="H7651" i="9" s="1"/>
  <c r="H7652" i="9" s="1"/>
  <c r="H7653" i="9" s="1"/>
  <c r="H7654" i="9" s="1"/>
  <c r="H7655" i="9" s="1"/>
  <c r="H7656" i="9" s="1"/>
  <c r="H7657" i="9" s="1"/>
  <c r="H7658" i="9" s="1"/>
  <c r="H7659" i="9" s="1"/>
  <c r="H7660" i="9" s="1"/>
  <c r="H7661" i="9" s="1"/>
  <c r="H7662" i="9" s="1"/>
  <c r="H7663" i="9" s="1"/>
  <c r="H7664" i="9" s="1"/>
  <c r="H7665" i="9" s="1"/>
  <c r="H7666" i="9" s="1"/>
  <c r="H7667" i="9" s="1"/>
  <c r="H7668" i="9" s="1"/>
  <c r="H7669" i="9" s="1"/>
  <c r="H7670" i="9" s="1"/>
  <c r="H7671" i="9" s="1"/>
  <c r="H7672" i="9" s="1"/>
  <c r="H7673" i="9" s="1"/>
  <c r="H7674" i="9" s="1"/>
  <c r="H7675" i="9" s="1"/>
  <c r="H7676" i="9" s="1"/>
  <c r="H7677" i="9" s="1"/>
  <c r="H7678" i="9" s="1"/>
  <c r="H7679" i="9" s="1"/>
  <c r="H7680" i="9" s="1"/>
  <c r="H7681" i="9" s="1"/>
  <c r="H7682" i="9" s="1"/>
  <c r="H7683" i="9" s="1"/>
  <c r="H7684" i="9" s="1"/>
  <c r="H7685" i="9" s="1"/>
  <c r="H7686" i="9" s="1"/>
  <c r="H7687" i="9" s="1"/>
  <c r="H7688" i="9" s="1"/>
  <c r="H7689" i="9" s="1"/>
  <c r="H7690" i="9" s="1"/>
  <c r="H7691" i="9" s="1"/>
  <c r="H7692" i="9" s="1"/>
  <c r="H7693" i="9" s="1"/>
  <c r="H7694" i="9" s="1"/>
  <c r="H7695" i="9" s="1"/>
  <c r="H7696" i="9" s="1"/>
  <c r="H7697" i="9" s="1"/>
  <c r="H7698" i="9" s="1"/>
  <c r="H7699" i="9" s="1"/>
  <c r="H7700" i="9" s="1"/>
  <c r="H7701" i="9" s="1"/>
  <c r="H7702" i="9" s="1"/>
  <c r="H7703" i="9" s="1"/>
  <c r="H7704" i="9" s="1"/>
  <c r="H7705" i="9" s="1"/>
  <c r="H7706" i="9" s="1"/>
  <c r="H7707" i="9" s="1"/>
  <c r="H7708" i="9" s="1"/>
  <c r="H7709" i="9" s="1"/>
  <c r="H7710" i="9" s="1"/>
  <c r="H7711" i="9" s="1"/>
  <c r="H7712" i="9" s="1"/>
  <c r="H7713" i="9" s="1"/>
  <c r="H7714" i="9" s="1"/>
  <c r="H7715" i="9" s="1"/>
  <c r="H7716" i="9" s="1"/>
  <c r="H7717" i="9" s="1"/>
  <c r="H7718" i="9" s="1"/>
  <c r="H7719" i="9" s="1"/>
  <c r="H7720" i="9" s="1"/>
  <c r="H7721" i="9" s="1"/>
  <c r="H7722" i="9" s="1"/>
  <c r="H7723" i="9" s="1"/>
  <c r="H7724" i="9" s="1"/>
  <c r="H7725" i="9" s="1"/>
  <c r="H7726" i="9" s="1"/>
  <c r="H7727" i="9" s="1"/>
  <c r="H7728" i="9" s="1"/>
  <c r="H7729" i="9" s="1"/>
  <c r="H7730" i="9" s="1"/>
  <c r="H7731" i="9" s="1"/>
  <c r="H7732" i="9" s="1"/>
  <c r="H7733" i="9" s="1"/>
  <c r="H7734" i="9" s="1"/>
  <c r="H7735" i="9" s="1"/>
  <c r="H7736" i="9" s="1"/>
  <c r="H7737" i="9" s="1"/>
  <c r="H7738" i="9" s="1"/>
  <c r="H7739" i="9" s="1"/>
  <c r="H7740" i="9" s="1"/>
  <c r="H7741" i="9" s="1"/>
  <c r="H7742" i="9" s="1"/>
  <c r="H7743" i="9" s="1"/>
  <c r="H7744" i="9" s="1"/>
  <c r="H7745" i="9" s="1"/>
  <c r="H7746" i="9" s="1"/>
  <c r="H7747" i="9" s="1"/>
  <c r="H7748" i="9" s="1"/>
  <c r="H7749" i="9" s="1"/>
  <c r="H7750" i="9" s="1"/>
  <c r="H7751" i="9" s="1"/>
  <c r="H7752" i="9" s="1"/>
  <c r="H7753" i="9" s="1"/>
  <c r="H7754" i="9" s="1"/>
  <c r="H7755" i="9" s="1"/>
  <c r="H7756" i="9" s="1"/>
  <c r="H7757" i="9" s="1"/>
  <c r="H7758" i="9" s="1"/>
  <c r="H7759" i="9" s="1"/>
  <c r="H7760" i="9" s="1"/>
  <c r="H7761" i="9" s="1"/>
  <c r="H7762" i="9" s="1"/>
  <c r="H7763" i="9" s="1"/>
  <c r="H7764" i="9" s="1"/>
  <c r="H7765" i="9" s="1"/>
  <c r="H7766" i="9" s="1"/>
  <c r="H7767" i="9" s="1"/>
  <c r="H7768" i="9" s="1"/>
  <c r="H7769" i="9" s="1"/>
  <c r="H7770" i="9" s="1"/>
  <c r="H7771" i="9" s="1"/>
  <c r="H7772" i="9" s="1"/>
  <c r="H7773" i="9" s="1"/>
  <c r="H7774" i="9" s="1"/>
  <c r="H7775" i="9" s="1"/>
  <c r="H7776" i="9" s="1"/>
  <c r="H7777" i="9" s="1"/>
  <c r="H7778" i="9" s="1"/>
  <c r="H7779" i="9" s="1"/>
  <c r="H7780" i="9" s="1"/>
  <c r="H7781" i="9" s="1"/>
  <c r="H7782" i="9" s="1"/>
  <c r="H7783" i="9" s="1"/>
  <c r="H7784" i="9" s="1"/>
  <c r="H7785" i="9" s="1"/>
  <c r="H7786" i="9" s="1"/>
  <c r="H7787" i="9" s="1"/>
  <c r="H7788" i="9" s="1"/>
  <c r="H7789" i="9" s="1"/>
  <c r="H7790" i="9" s="1"/>
  <c r="H7791" i="9" s="1"/>
  <c r="H7792" i="9" s="1"/>
  <c r="H7793" i="9" s="1"/>
  <c r="H7794" i="9" s="1"/>
  <c r="H7795" i="9" s="1"/>
  <c r="H7796" i="9" s="1"/>
  <c r="H7797" i="9" s="1"/>
  <c r="H7798" i="9" s="1"/>
  <c r="H7799" i="9" s="1"/>
  <c r="H7800" i="9" s="1"/>
  <c r="H7801" i="9" s="1"/>
  <c r="H7802" i="9" s="1"/>
  <c r="H7803" i="9" s="1"/>
  <c r="H7804" i="9" s="1"/>
  <c r="H7805" i="9" s="1"/>
  <c r="H7806" i="9" s="1"/>
  <c r="H7807" i="9" s="1"/>
  <c r="H7808" i="9" s="1"/>
  <c r="H7809" i="9" s="1"/>
  <c r="H7810" i="9" s="1"/>
  <c r="H7811" i="9" s="1"/>
  <c r="H7812" i="9" s="1"/>
  <c r="H7813" i="9" s="1"/>
  <c r="H7814" i="9" s="1"/>
  <c r="H7815" i="9" s="1"/>
  <c r="H7816" i="9" s="1"/>
  <c r="H7817" i="9" s="1"/>
  <c r="H7818" i="9" s="1"/>
  <c r="H7819" i="9" s="1"/>
  <c r="H7820" i="9" s="1"/>
  <c r="H7821" i="9" s="1"/>
  <c r="H7822" i="9" s="1"/>
  <c r="H7823" i="9" s="1"/>
  <c r="H7824" i="9" s="1"/>
  <c r="H7825" i="9" s="1"/>
  <c r="H7826" i="9" s="1"/>
  <c r="H7827" i="9" s="1"/>
  <c r="H7828" i="9" s="1"/>
  <c r="H7829" i="9" s="1"/>
  <c r="H7830" i="9" s="1"/>
  <c r="H7831" i="9" s="1"/>
  <c r="H7832" i="9" s="1"/>
  <c r="H7833" i="9" s="1"/>
  <c r="H7834" i="9" s="1"/>
  <c r="H7835" i="9" s="1"/>
  <c r="H7836" i="9" s="1"/>
  <c r="H7837" i="9" s="1"/>
  <c r="H7838" i="9" s="1"/>
  <c r="H7839" i="9" s="1"/>
  <c r="H7840" i="9" s="1"/>
  <c r="H7841" i="9" s="1"/>
  <c r="H7842" i="9" s="1"/>
  <c r="H7843" i="9" s="1"/>
  <c r="H7844" i="9" s="1"/>
  <c r="H7845" i="9" s="1"/>
  <c r="H7846" i="9" s="1"/>
  <c r="H7847" i="9" s="1"/>
  <c r="H7848" i="9" s="1"/>
  <c r="H7849" i="9" s="1"/>
  <c r="H7850" i="9" s="1"/>
  <c r="H7851" i="9" s="1"/>
  <c r="H7852" i="9" s="1"/>
  <c r="H7853" i="9" s="1"/>
  <c r="H7854" i="9" s="1"/>
  <c r="H7855" i="9" s="1"/>
  <c r="H7856" i="9" s="1"/>
  <c r="H7857" i="9" s="1"/>
  <c r="H7858" i="9" s="1"/>
  <c r="H7859" i="9" s="1"/>
  <c r="H7860" i="9" s="1"/>
  <c r="H7861" i="9" s="1"/>
  <c r="H7862" i="9" s="1"/>
  <c r="H7863" i="9" s="1"/>
  <c r="H7864" i="9" s="1"/>
  <c r="H7865" i="9" s="1"/>
  <c r="H7866" i="9" s="1"/>
  <c r="H7867" i="9" s="1"/>
  <c r="H7868" i="9" s="1"/>
  <c r="H7869" i="9" s="1"/>
  <c r="H7870" i="9" s="1"/>
  <c r="H7871" i="9" s="1"/>
  <c r="H7872" i="9" s="1"/>
  <c r="H7873" i="9" s="1"/>
  <c r="H7874" i="9" s="1"/>
  <c r="H7875" i="9" s="1"/>
  <c r="H7876" i="9" s="1"/>
  <c r="H7877" i="9" s="1"/>
  <c r="H7878" i="9" s="1"/>
  <c r="H7879" i="9" s="1"/>
  <c r="H7880" i="9" s="1"/>
  <c r="H7881" i="9" s="1"/>
  <c r="H7882" i="9" s="1"/>
  <c r="H7883" i="9" s="1"/>
  <c r="H7884" i="9" s="1"/>
  <c r="H7885" i="9" s="1"/>
  <c r="H7886" i="9" s="1"/>
  <c r="H7887" i="9" s="1"/>
  <c r="H7888" i="9" s="1"/>
  <c r="H7889" i="9" s="1"/>
  <c r="H7890" i="9" s="1"/>
  <c r="H7891" i="9" s="1"/>
  <c r="H7892" i="9" s="1"/>
  <c r="H7893" i="9" s="1"/>
  <c r="H7894" i="9" s="1"/>
  <c r="H7895" i="9" s="1"/>
  <c r="H7896" i="9" s="1"/>
  <c r="H7897" i="9" s="1"/>
  <c r="H7898" i="9" s="1"/>
  <c r="H7899" i="9" s="1"/>
  <c r="H7900" i="9" s="1"/>
  <c r="H7901" i="9" s="1"/>
  <c r="H7902" i="9" s="1"/>
  <c r="H7903" i="9" s="1"/>
  <c r="H7904" i="9" s="1"/>
  <c r="H7905" i="9" s="1"/>
  <c r="H7906" i="9" s="1"/>
  <c r="H7907" i="9" s="1"/>
  <c r="H7908" i="9" s="1"/>
  <c r="H7909" i="9" s="1"/>
  <c r="H7910" i="9" s="1"/>
  <c r="H7911" i="9" s="1"/>
  <c r="H7912" i="9" s="1"/>
  <c r="H7913" i="9" s="1"/>
  <c r="H7914" i="9" s="1"/>
  <c r="H7915" i="9" s="1"/>
  <c r="H7916" i="9" s="1"/>
  <c r="H7917" i="9" s="1"/>
  <c r="H7918" i="9" s="1"/>
  <c r="H7919" i="9" s="1"/>
  <c r="H7920" i="9" s="1"/>
  <c r="H7921" i="9" s="1"/>
  <c r="H7922" i="9" s="1"/>
  <c r="H7923" i="9" s="1"/>
  <c r="H7924" i="9" s="1"/>
  <c r="H7925" i="9" s="1"/>
  <c r="H7926" i="9" s="1"/>
  <c r="H7927" i="9" s="1"/>
  <c r="H7928" i="9" s="1"/>
  <c r="H7929" i="9" s="1"/>
  <c r="H7930" i="9" s="1"/>
  <c r="H7931" i="9" s="1"/>
  <c r="H7932" i="9" s="1"/>
  <c r="H7933" i="9" s="1"/>
  <c r="H7934" i="9" s="1"/>
  <c r="H7935" i="9" s="1"/>
  <c r="H7936" i="9" s="1"/>
  <c r="H7937" i="9" s="1"/>
  <c r="H7938" i="9" s="1"/>
  <c r="H7939" i="9" s="1"/>
  <c r="H7940" i="9" s="1"/>
  <c r="H7941" i="9" s="1"/>
  <c r="H7942" i="9" s="1"/>
  <c r="H7943" i="9" s="1"/>
  <c r="H7944" i="9" s="1"/>
  <c r="H7945" i="9" s="1"/>
  <c r="H7946" i="9" s="1"/>
  <c r="H7947" i="9" s="1"/>
  <c r="H7948" i="9" s="1"/>
  <c r="H7949" i="9" s="1"/>
  <c r="H7950" i="9" s="1"/>
  <c r="H7951" i="9" s="1"/>
  <c r="H7952" i="9" s="1"/>
  <c r="H7953" i="9" s="1"/>
  <c r="H7954" i="9" s="1"/>
  <c r="H7955" i="9" s="1"/>
  <c r="H7956" i="9" s="1"/>
  <c r="H7957" i="9" s="1"/>
  <c r="H7958" i="9" s="1"/>
  <c r="H7959" i="9" s="1"/>
  <c r="H7960" i="9" s="1"/>
  <c r="H7961" i="9" s="1"/>
  <c r="H7962" i="9" s="1"/>
  <c r="H7963" i="9" s="1"/>
  <c r="H7964" i="9" s="1"/>
  <c r="H7965" i="9" s="1"/>
  <c r="H7966" i="9" s="1"/>
  <c r="H7967" i="9" s="1"/>
  <c r="H7968" i="9" s="1"/>
  <c r="H7969" i="9" s="1"/>
  <c r="H7970" i="9" s="1"/>
  <c r="H7971" i="9" s="1"/>
  <c r="H7972" i="9" s="1"/>
  <c r="H7973" i="9" s="1"/>
  <c r="H7974" i="9" s="1"/>
  <c r="H7975" i="9" s="1"/>
  <c r="H7976" i="9" s="1"/>
  <c r="H7977" i="9" s="1"/>
  <c r="H7978" i="9" s="1"/>
  <c r="H7979" i="9" s="1"/>
  <c r="H7980" i="9" s="1"/>
  <c r="H7981" i="9" s="1"/>
  <c r="H7982" i="9" s="1"/>
  <c r="H7983" i="9" s="1"/>
  <c r="H7984" i="9" s="1"/>
  <c r="H7985" i="9" s="1"/>
  <c r="H7986" i="9" s="1"/>
  <c r="H7987" i="9" s="1"/>
  <c r="H7988" i="9" s="1"/>
  <c r="H7989" i="9" s="1"/>
  <c r="H7990" i="9" s="1"/>
  <c r="H7991" i="9" s="1"/>
  <c r="H7992" i="9" s="1"/>
  <c r="H7993" i="9" s="1"/>
  <c r="H7994" i="9" s="1"/>
  <c r="H7995" i="9" s="1"/>
  <c r="H7996" i="9" s="1"/>
  <c r="H7997" i="9" s="1"/>
  <c r="H7998" i="9" s="1"/>
  <c r="H7999" i="9" s="1"/>
  <c r="H8000" i="9" s="1"/>
  <c r="H8001" i="9" s="1"/>
  <c r="H8002" i="9" s="1"/>
  <c r="H8003" i="9" s="1"/>
  <c r="H8004" i="9" s="1"/>
  <c r="H8005" i="9" s="1"/>
  <c r="H8006" i="9" s="1"/>
  <c r="H8007" i="9" s="1"/>
  <c r="H8008" i="9" s="1"/>
  <c r="H8009" i="9" s="1"/>
  <c r="H8010" i="9" s="1"/>
  <c r="H8011" i="9" s="1"/>
  <c r="H8012" i="9" s="1"/>
  <c r="H8013" i="9" s="1"/>
  <c r="H8014" i="9" s="1"/>
  <c r="H8015" i="9" s="1"/>
  <c r="H8016" i="9" s="1"/>
  <c r="H8017" i="9" s="1"/>
  <c r="H8018" i="9" s="1"/>
  <c r="H8019" i="9" s="1"/>
  <c r="H8020" i="9" s="1"/>
  <c r="H8021" i="9" s="1"/>
  <c r="H8022" i="9" s="1"/>
  <c r="H8023" i="9" s="1"/>
  <c r="H8024" i="9" s="1"/>
  <c r="H8025" i="9" s="1"/>
  <c r="H8026" i="9" s="1"/>
  <c r="H8027" i="9" s="1"/>
  <c r="H8028" i="9" s="1"/>
  <c r="H8029" i="9" s="1"/>
  <c r="H8030" i="9" s="1"/>
  <c r="H8031" i="9" s="1"/>
  <c r="H8032" i="9" s="1"/>
  <c r="H8033" i="9" s="1"/>
  <c r="H8034" i="9" s="1"/>
  <c r="H8035" i="9" s="1"/>
  <c r="H8036" i="9" s="1"/>
  <c r="H8037" i="9" s="1"/>
  <c r="H8038" i="9" s="1"/>
  <c r="H8039" i="9" s="1"/>
  <c r="H8040" i="9" s="1"/>
  <c r="H8041" i="9" s="1"/>
  <c r="H8042" i="9" s="1"/>
  <c r="H8043" i="9" s="1"/>
  <c r="H8044" i="9" s="1"/>
  <c r="H8045" i="9" s="1"/>
  <c r="H8046" i="9" s="1"/>
  <c r="H8047" i="9" s="1"/>
  <c r="H8048" i="9" s="1"/>
  <c r="H8049" i="9" s="1"/>
  <c r="H8050" i="9" s="1"/>
  <c r="H8051" i="9" s="1"/>
  <c r="H8052" i="9" s="1"/>
  <c r="H8053" i="9" s="1"/>
  <c r="H8054" i="9" s="1"/>
  <c r="H8055" i="9" s="1"/>
  <c r="H8056" i="9" s="1"/>
  <c r="H8057" i="9" s="1"/>
  <c r="H8058" i="9" s="1"/>
  <c r="H8059" i="9" s="1"/>
  <c r="H8060" i="9" s="1"/>
  <c r="H8061" i="9" s="1"/>
  <c r="H8062" i="9" s="1"/>
  <c r="H8063" i="9" s="1"/>
  <c r="H8064" i="9" s="1"/>
  <c r="H8065" i="9" s="1"/>
  <c r="H8066" i="9" s="1"/>
  <c r="H8067" i="9" s="1"/>
  <c r="H8068" i="9" s="1"/>
  <c r="H8069" i="9" s="1"/>
  <c r="H8070" i="9" s="1"/>
  <c r="H8071" i="9" s="1"/>
  <c r="H8072" i="9" s="1"/>
  <c r="H8073" i="9" s="1"/>
  <c r="H8074" i="9" s="1"/>
  <c r="H8075" i="9" s="1"/>
  <c r="H8076" i="9" s="1"/>
  <c r="H8077" i="9" s="1"/>
  <c r="H8078" i="9" s="1"/>
  <c r="H8079" i="9" s="1"/>
  <c r="H8080" i="9" s="1"/>
  <c r="H8081" i="9" s="1"/>
  <c r="H8082" i="9" s="1"/>
  <c r="H8083" i="9" s="1"/>
  <c r="H8084" i="9" s="1"/>
  <c r="H8085" i="9" s="1"/>
  <c r="H8086" i="9" s="1"/>
  <c r="H8087" i="9" s="1"/>
  <c r="H8088" i="9" s="1"/>
  <c r="H8089" i="9" s="1"/>
  <c r="H8090" i="9" s="1"/>
  <c r="H8091" i="9" s="1"/>
  <c r="H8092" i="9" s="1"/>
  <c r="H8093" i="9" s="1"/>
  <c r="H8094" i="9" s="1"/>
  <c r="H8095" i="9" s="1"/>
  <c r="H8096" i="9" s="1"/>
  <c r="H8097" i="9" s="1"/>
  <c r="H8098" i="9" s="1"/>
  <c r="H8099" i="9" s="1"/>
  <c r="H8100" i="9" s="1"/>
  <c r="H8101" i="9" s="1"/>
  <c r="H8102" i="9" s="1"/>
  <c r="H8103" i="9" s="1"/>
  <c r="H8104" i="9" s="1"/>
  <c r="H8105" i="9" s="1"/>
  <c r="H8106" i="9" s="1"/>
  <c r="H8107" i="9" s="1"/>
  <c r="H8108" i="9" s="1"/>
  <c r="H8109" i="9" s="1"/>
  <c r="H8110" i="9" s="1"/>
  <c r="H8111" i="9" s="1"/>
  <c r="H8112" i="9" s="1"/>
  <c r="H8113" i="9" s="1"/>
  <c r="H8114" i="9" s="1"/>
  <c r="H8115" i="9" s="1"/>
  <c r="H8116" i="9" s="1"/>
  <c r="H8117" i="9" s="1"/>
  <c r="H8118" i="9" s="1"/>
  <c r="H8119" i="9" s="1"/>
  <c r="H8120" i="9" s="1"/>
  <c r="H8121" i="9" s="1"/>
  <c r="H8122" i="9" s="1"/>
  <c r="H8123" i="9" s="1"/>
  <c r="H8124" i="9" s="1"/>
  <c r="H8125" i="9" s="1"/>
  <c r="H8126" i="9" s="1"/>
  <c r="H8127" i="9" s="1"/>
  <c r="H8128" i="9" s="1"/>
  <c r="H8129" i="9" s="1"/>
  <c r="H8130" i="9" s="1"/>
  <c r="H8131" i="9" s="1"/>
  <c r="H8132" i="9" s="1"/>
  <c r="H8133" i="9" s="1"/>
  <c r="H8134" i="9" s="1"/>
  <c r="H8135" i="9" s="1"/>
  <c r="H8136" i="9" s="1"/>
  <c r="H8137" i="9" s="1"/>
  <c r="H8138" i="9" s="1"/>
  <c r="H8139" i="9" s="1"/>
  <c r="H8140" i="9" s="1"/>
  <c r="H8141" i="9" s="1"/>
  <c r="H8142" i="9" s="1"/>
  <c r="H8143" i="9" s="1"/>
  <c r="H8144" i="9" s="1"/>
  <c r="H8145" i="9" s="1"/>
  <c r="H8146" i="9" s="1"/>
  <c r="H8147" i="9" s="1"/>
  <c r="H8148" i="9" s="1"/>
  <c r="H8149" i="9" s="1"/>
  <c r="H8150" i="9" s="1"/>
  <c r="H8151" i="9" s="1"/>
  <c r="H8152" i="9" s="1"/>
  <c r="H8153" i="9" s="1"/>
  <c r="H8154" i="9" s="1"/>
  <c r="H8155" i="9" s="1"/>
  <c r="H8156" i="9" s="1"/>
  <c r="H8157" i="9" s="1"/>
  <c r="H8158" i="9" s="1"/>
  <c r="H8159" i="9" s="1"/>
  <c r="H8160" i="9" s="1"/>
  <c r="H8161" i="9" s="1"/>
  <c r="H8162" i="9" s="1"/>
  <c r="H8163" i="9" s="1"/>
  <c r="H8164" i="9" s="1"/>
  <c r="H8165" i="9" s="1"/>
  <c r="H8166" i="9" s="1"/>
  <c r="H8167" i="9" s="1"/>
  <c r="H8168" i="9" s="1"/>
  <c r="H8169" i="9" s="1"/>
  <c r="H8170" i="9" s="1"/>
  <c r="H8171" i="9" s="1"/>
  <c r="H8172" i="9" s="1"/>
  <c r="H8173" i="9" s="1"/>
  <c r="H8174" i="9" s="1"/>
  <c r="H8175" i="9" s="1"/>
  <c r="H8176" i="9" s="1"/>
  <c r="H8177" i="9" s="1"/>
  <c r="H8178" i="9" s="1"/>
  <c r="H8179" i="9" s="1"/>
  <c r="H8180" i="9" s="1"/>
  <c r="H8181" i="9" s="1"/>
  <c r="H8182" i="9" s="1"/>
  <c r="H8183" i="9" s="1"/>
  <c r="H8184" i="9" s="1"/>
  <c r="H8185" i="9" s="1"/>
  <c r="H8186" i="9" s="1"/>
  <c r="H8187" i="9" s="1"/>
  <c r="H8188" i="9" s="1"/>
  <c r="H8189" i="9" s="1"/>
  <c r="H8190" i="9" s="1"/>
  <c r="H8191" i="9" s="1"/>
  <c r="H8192" i="9" s="1"/>
  <c r="H8193" i="9" s="1"/>
  <c r="H8194" i="9" s="1"/>
  <c r="H8195" i="9" s="1"/>
  <c r="H8196" i="9" s="1"/>
  <c r="H8197" i="9" s="1"/>
  <c r="H8198" i="9" s="1"/>
  <c r="H8199" i="9" s="1"/>
  <c r="H8200" i="9" s="1"/>
  <c r="H8201" i="9" s="1"/>
  <c r="H8202" i="9" s="1"/>
  <c r="H8203" i="9" s="1"/>
  <c r="H8204" i="9" s="1"/>
  <c r="H8205" i="9" s="1"/>
  <c r="H8206" i="9" s="1"/>
  <c r="F19" i="13" l="1"/>
  <c r="G19" i="13"/>
  <c r="H19" i="13" s="1"/>
  <c r="D19" i="13"/>
  <c r="C20" i="13"/>
  <c r="E20" i="13"/>
  <c r="B21" i="13"/>
  <c r="C21" i="12"/>
  <c r="E21" i="12"/>
  <c r="B22" i="12"/>
  <c r="G20" i="12"/>
  <c r="H20" i="12" s="1"/>
  <c r="F20" i="12"/>
  <c r="D20" i="12"/>
  <c r="E19" i="11"/>
  <c r="B20" i="11"/>
  <c r="C19" i="11"/>
  <c r="D18" i="11"/>
  <c r="F18" i="11"/>
  <c r="G18" i="11"/>
  <c r="H18" i="11" s="1"/>
  <c r="I28" i="9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C21" i="13" l="1"/>
  <c r="B22" i="13"/>
  <c r="E21" i="13"/>
  <c r="G20" i="13"/>
  <c r="H20" i="13" s="1"/>
  <c r="F20" i="13"/>
  <c r="D20" i="13"/>
  <c r="B23" i="12"/>
  <c r="E22" i="12"/>
  <c r="C22" i="12"/>
  <c r="D21" i="12"/>
  <c r="G21" i="12"/>
  <c r="H21" i="12" s="1"/>
  <c r="F21" i="12"/>
  <c r="F19" i="11"/>
  <c r="D19" i="11"/>
  <c r="G19" i="11"/>
  <c r="H19" i="11" s="1"/>
  <c r="E20" i="11"/>
  <c r="B21" i="11"/>
  <c r="C20" i="11"/>
  <c r="AZ28" i="2"/>
  <c r="AZ27" i="2"/>
  <c r="B23" i="13" l="1"/>
  <c r="E22" i="13"/>
  <c r="C22" i="13"/>
  <c r="G21" i="13"/>
  <c r="H21" i="13" s="1"/>
  <c r="F21" i="13"/>
  <c r="D21" i="13"/>
  <c r="D22" i="12"/>
  <c r="F22" i="12"/>
  <c r="G22" i="12"/>
  <c r="H22" i="12" s="1"/>
  <c r="B24" i="12"/>
  <c r="E23" i="12"/>
  <c r="C23" i="12"/>
  <c r="F20" i="11"/>
  <c r="G20" i="11"/>
  <c r="H20" i="11" s="1"/>
  <c r="D20" i="11"/>
  <c r="C21" i="11"/>
  <c r="E21" i="11"/>
  <c r="B22" i="11"/>
  <c r="AB28" i="2"/>
  <c r="AB29" i="2"/>
  <c r="G22" i="13" l="1"/>
  <c r="H22" i="13" s="1"/>
  <c r="F22" i="13"/>
  <c r="D22" i="13"/>
  <c r="B24" i="13"/>
  <c r="E23" i="13"/>
  <c r="C23" i="13"/>
  <c r="C24" i="12"/>
  <c r="B25" i="12"/>
  <c r="E24" i="12"/>
  <c r="F23" i="12"/>
  <c r="G23" i="12"/>
  <c r="H23" i="12" s="1"/>
  <c r="BF29" i="2" s="1"/>
  <c r="D23" i="12"/>
  <c r="B23" i="11"/>
  <c r="C22" i="11"/>
  <c r="E22" i="11"/>
  <c r="G21" i="11"/>
  <c r="H21" i="11" s="1"/>
  <c r="G29" i="2" s="1"/>
  <c r="F21" i="11"/>
  <c r="D21" i="11"/>
  <c r="AP26" i="2"/>
  <c r="C24" i="13" l="1"/>
  <c r="B25" i="13"/>
  <c r="E24" i="13"/>
  <c r="F23" i="13"/>
  <c r="G23" i="13"/>
  <c r="H23" i="13" s="1"/>
  <c r="D23" i="13"/>
  <c r="C25" i="12"/>
  <c r="E25" i="12"/>
  <c r="B26" i="12"/>
  <c r="G24" i="12"/>
  <c r="H24" i="12" s="1"/>
  <c r="F24" i="12"/>
  <c r="D24" i="12"/>
  <c r="D22" i="11"/>
  <c r="F22" i="11"/>
  <c r="G22" i="11"/>
  <c r="H22" i="11" s="1"/>
  <c r="E23" i="11"/>
  <c r="B24" i="11"/>
  <c r="C23" i="11"/>
  <c r="U61" i="2"/>
  <c r="AB27" i="2"/>
  <c r="Y28" i="2"/>
  <c r="C25" i="13" l="1"/>
  <c r="B26" i="13"/>
  <c r="E25" i="13"/>
  <c r="G24" i="13"/>
  <c r="H24" i="13" s="1"/>
  <c r="F24" i="13"/>
  <c r="D24" i="13"/>
  <c r="D25" i="12"/>
  <c r="G25" i="12"/>
  <c r="H25" i="12" s="1"/>
  <c r="F25" i="12"/>
  <c r="B27" i="12"/>
  <c r="E26" i="12"/>
  <c r="C26" i="12"/>
  <c r="G23" i="11"/>
  <c r="H23" i="11" s="1"/>
  <c r="D23" i="11"/>
  <c r="F23" i="11"/>
  <c r="C24" i="11"/>
  <c r="E24" i="11"/>
  <c r="B25" i="11"/>
  <c r="AI27" i="2"/>
  <c r="AI28" i="2"/>
  <c r="R46" i="2"/>
  <c r="R42" i="2"/>
  <c r="R35" i="2"/>
  <c r="R36" i="2"/>
  <c r="R47" i="2"/>
  <c r="R40" i="2"/>
  <c r="R32" i="2"/>
  <c r="R38" i="2"/>
  <c r="R43" i="2"/>
  <c r="R56" i="2"/>
  <c r="R34" i="2"/>
  <c r="R39" i="2"/>
  <c r="R44" i="2"/>
  <c r="R33" i="2"/>
  <c r="R37" i="2"/>
  <c r="R41" i="2"/>
  <c r="R45" i="2"/>
  <c r="R58" i="2"/>
  <c r="R60" i="2"/>
  <c r="R48" i="2"/>
  <c r="R62" i="2"/>
  <c r="R57" i="2"/>
  <c r="U33" i="2"/>
  <c r="U35" i="2"/>
  <c r="U37" i="2"/>
  <c r="U39" i="2"/>
  <c r="U41" i="2"/>
  <c r="U43" i="2"/>
  <c r="U45" i="2"/>
  <c r="Q45" i="2" s="1"/>
  <c r="Y45" i="2" s="1"/>
  <c r="U47" i="2"/>
  <c r="U56" i="2"/>
  <c r="U58" i="2"/>
  <c r="U60" i="2"/>
  <c r="U62" i="2"/>
  <c r="R59" i="2"/>
  <c r="R61" i="2"/>
  <c r="Q61" i="2" s="1"/>
  <c r="Y61" i="2" s="1"/>
  <c r="U32" i="2"/>
  <c r="U34" i="2"/>
  <c r="U36" i="2"/>
  <c r="U38" i="2"/>
  <c r="Q38" i="2" s="1"/>
  <c r="Y38" i="2" s="1"/>
  <c r="U40" i="2"/>
  <c r="U42" i="2"/>
  <c r="Q42" i="2" s="1"/>
  <c r="Y42" i="2" s="1"/>
  <c r="U44" i="2"/>
  <c r="U46" i="2"/>
  <c r="U48" i="2"/>
  <c r="U57" i="2"/>
  <c r="Q57" i="2" s="1"/>
  <c r="Y57" i="2" s="1"/>
  <c r="U59" i="2"/>
  <c r="B8" i="8"/>
  <c r="C8" i="8"/>
  <c r="E8" i="8" s="1"/>
  <c r="E2" i="8"/>
  <c r="B7" i="8"/>
  <c r="C7" i="8" s="1"/>
  <c r="E7" i="8" s="1"/>
  <c r="B6" i="8"/>
  <c r="C6" i="8" s="1"/>
  <c r="E6" i="8" s="1"/>
  <c r="B5" i="8"/>
  <c r="C5" i="8" s="1"/>
  <c r="E5" i="8" s="1"/>
  <c r="Q40" i="2" l="1"/>
  <c r="Y40" i="2" s="1"/>
  <c r="Q56" i="2"/>
  <c r="Y56" i="2" s="1"/>
  <c r="Q33" i="2"/>
  <c r="Y33" i="2" s="1"/>
  <c r="B27" i="13"/>
  <c r="E26" i="13"/>
  <c r="C26" i="13"/>
  <c r="G25" i="13"/>
  <c r="H25" i="13" s="1"/>
  <c r="F25" i="13"/>
  <c r="D25" i="13"/>
  <c r="B28" i="12"/>
  <c r="E27" i="12"/>
  <c r="C27" i="12"/>
  <c r="D26" i="12"/>
  <c r="G26" i="12"/>
  <c r="H26" i="12" s="1"/>
  <c r="F26" i="12"/>
  <c r="C25" i="11"/>
  <c r="B26" i="11"/>
  <c r="E25" i="11"/>
  <c r="F24" i="11"/>
  <c r="G24" i="11"/>
  <c r="H24" i="11" s="1"/>
  <c r="D24" i="11"/>
  <c r="Q36" i="2"/>
  <c r="Y36" i="2" s="1"/>
  <c r="Q39" i="2"/>
  <c r="Y39" i="2" s="1"/>
  <c r="Q41" i="2"/>
  <c r="Y41" i="2" s="1"/>
  <c r="Q48" i="2"/>
  <c r="Y48" i="2" s="1"/>
  <c r="Q59" i="2"/>
  <c r="Y59" i="2" s="1"/>
  <c r="Q34" i="2"/>
  <c r="Y34" i="2" s="1"/>
  <c r="Q32" i="2"/>
  <c r="Y32" i="2" s="1"/>
  <c r="Q60" i="2"/>
  <c r="Y60" i="2" s="1"/>
  <c r="Q37" i="2"/>
  <c r="Y37" i="2" s="1"/>
  <c r="Q58" i="2"/>
  <c r="Y58" i="2" s="1"/>
  <c r="Q35" i="2"/>
  <c r="Y35" i="2" s="1"/>
  <c r="Q46" i="2"/>
  <c r="Y46" i="2" s="1"/>
  <c r="Q62" i="2"/>
  <c r="Y62" i="2" s="1"/>
  <c r="Q47" i="2"/>
  <c r="Y47" i="2" s="1"/>
  <c r="Q43" i="2"/>
  <c r="Y43" i="2" s="1"/>
  <c r="Q44" i="2"/>
  <c r="Y44" i="2" s="1"/>
  <c r="F5" i="4"/>
  <c r="G26" i="13" l="1"/>
  <c r="H26" i="13" s="1"/>
  <c r="F26" i="13"/>
  <c r="D26" i="13"/>
  <c r="B28" i="13"/>
  <c r="E27" i="13"/>
  <c r="C27" i="13"/>
  <c r="F27" i="12"/>
  <c r="D27" i="12"/>
  <c r="G27" i="12"/>
  <c r="H27" i="12" s="1"/>
  <c r="C28" i="12"/>
  <c r="B29" i="12"/>
  <c r="E28" i="12"/>
  <c r="E26" i="11"/>
  <c r="C26" i="11"/>
  <c r="B27" i="11"/>
  <c r="G25" i="11"/>
  <c r="H25" i="11" s="1"/>
  <c r="D25" i="11"/>
  <c r="F25" i="11"/>
  <c r="B9" i="4"/>
  <c r="C9" i="4" s="1"/>
  <c r="E9" i="4" s="1"/>
  <c r="B8" i="4"/>
  <c r="C8" i="4" s="1"/>
  <c r="E8" i="4" s="1"/>
  <c r="B7" i="4"/>
  <c r="C7" i="4" s="1"/>
  <c r="E7" i="4" s="1"/>
  <c r="B6" i="4"/>
  <c r="C6" i="4" s="1"/>
  <c r="E6" i="4" s="1"/>
  <c r="C28" i="13" l="1"/>
  <c r="B29" i="13"/>
  <c r="E28" i="13"/>
  <c r="F27" i="13"/>
  <c r="G27" i="13"/>
  <c r="H27" i="13" s="1"/>
  <c r="D27" i="13"/>
  <c r="G28" i="12"/>
  <c r="H28" i="12" s="1"/>
  <c r="BJ62" i="2" s="1"/>
  <c r="F28" i="12"/>
  <c r="D28" i="12"/>
  <c r="C29" i="12"/>
  <c r="E29" i="12"/>
  <c r="E27" i="11"/>
  <c r="B28" i="11"/>
  <c r="C27" i="11"/>
  <c r="D26" i="11"/>
  <c r="G26" i="11"/>
  <c r="H26" i="11" s="1"/>
  <c r="F26" i="11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H62" i="2" s="1"/>
  <c r="BI61" i="2"/>
  <c r="BH61" i="2" s="1"/>
  <c r="BI60" i="2"/>
  <c r="BH60" i="2" s="1"/>
  <c r="BI59" i="2"/>
  <c r="BH59" i="2" s="1"/>
  <c r="BI58" i="2"/>
  <c r="BH58" i="2" s="1"/>
  <c r="BI57" i="2"/>
  <c r="BH57" i="2" s="1"/>
  <c r="BI56" i="2"/>
  <c r="BH56" i="2" s="1"/>
  <c r="BI55" i="2"/>
  <c r="BI54" i="2"/>
  <c r="BI53" i="2"/>
  <c r="BI52" i="2"/>
  <c r="BI51" i="2"/>
  <c r="BI50" i="2"/>
  <c r="BI49" i="2"/>
  <c r="BI48" i="2"/>
  <c r="BH48" i="2" s="1"/>
  <c r="BI47" i="2"/>
  <c r="BH47" i="2" s="1"/>
  <c r="BI46" i="2"/>
  <c r="BH46" i="2" s="1"/>
  <c r="BI45" i="2"/>
  <c r="BH45" i="2" s="1"/>
  <c r="BI44" i="2"/>
  <c r="BH44" i="2" s="1"/>
  <c r="BI43" i="2"/>
  <c r="BH43" i="2" s="1"/>
  <c r="BI42" i="2"/>
  <c r="BH42" i="2" s="1"/>
  <c r="BI41" i="2"/>
  <c r="BH41" i="2" s="1"/>
  <c r="BI40" i="2"/>
  <c r="BH40" i="2" s="1"/>
  <c r="BI39" i="2"/>
  <c r="BH39" i="2" s="1"/>
  <c r="BI38" i="2"/>
  <c r="BH38" i="2" s="1"/>
  <c r="BI37" i="2"/>
  <c r="BH37" i="2" s="1"/>
  <c r="BI36" i="2"/>
  <c r="BH36" i="2" s="1"/>
  <c r="BI35" i="2"/>
  <c r="BH35" i="2" s="1"/>
  <c r="BI34" i="2"/>
  <c r="BH34" i="2" s="1"/>
  <c r="C29" i="13" l="1"/>
  <c r="E29" i="13"/>
  <c r="G28" i="13"/>
  <c r="H28" i="13" s="1"/>
  <c r="F28" i="13"/>
  <c r="D28" i="13"/>
  <c r="BG40" i="2"/>
  <c r="BJ42" i="2"/>
  <c r="BJ34" i="2"/>
  <c r="BJ35" i="2"/>
  <c r="BG37" i="2"/>
  <c r="BG44" i="2"/>
  <c r="BJ46" i="2"/>
  <c r="BG48" i="2"/>
  <c r="BJ56" i="2"/>
  <c r="BG58" i="2"/>
  <c r="BJ60" i="2"/>
  <c r="BG62" i="2"/>
  <c r="BF62" i="2" s="1"/>
  <c r="BN62" i="2" s="1"/>
  <c r="BG36" i="2"/>
  <c r="BJ38" i="2"/>
  <c r="BJ41" i="2"/>
  <c r="BJ45" i="2"/>
  <c r="BG57" i="2"/>
  <c r="BJ59" i="2"/>
  <c r="BG35" i="2"/>
  <c r="BJ37" i="2"/>
  <c r="BJ40" i="2"/>
  <c r="BG42" i="2"/>
  <c r="BF42" i="2" s="1"/>
  <c r="BN42" i="2" s="1"/>
  <c r="BJ44" i="2"/>
  <c r="BG46" i="2"/>
  <c r="BJ48" i="2"/>
  <c r="BG56" i="2"/>
  <c r="BJ58" i="2"/>
  <c r="BG60" i="2"/>
  <c r="BL44" i="2"/>
  <c r="BL41" i="2"/>
  <c r="BK40" i="2"/>
  <c r="BK56" i="2"/>
  <c r="BL32" i="2"/>
  <c r="BL58" i="2"/>
  <c r="BK48" i="2"/>
  <c r="BK60" i="2"/>
  <c r="BK57" i="2"/>
  <c r="BK34" i="2"/>
  <c r="BL36" i="2"/>
  <c r="BK61" i="2"/>
  <c r="BL59" i="2"/>
  <c r="BL62" i="2"/>
  <c r="BK32" i="2"/>
  <c r="BL47" i="2"/>
  <c r="BL43" i="2"/>
  <c r="BK58" i="2"/>
  <c r="BL34" i="2"/>
  <c r="BL40" i="2"/>
  <c r="BG33" i="2"/>
  <c r="BL38" i="2"/>
  <c r="BL60" i="2"/>
  <c r="BL39" i="2"/>
  <c r="BK47" i="2"/>
  <c r="BJ33" i="2"/>
  <c r="BL42" i="2"/>
  <c r="BK46" i="2"/>
  <c r="BL56" i="2"/>
  <c r="BL46" i="2"/>
  <c r="BK36" i="2"/>
  <c r="BL48" i="2"/>
  <c r="BK62" i="2"/>
  <c r="BK37" i="2"/>
  <c r="BK44" i="2"/>
  <c r="BG39" i="2"/>
  <c r="BK35" i="2"/>
  <c r="BL61" i="2"/>
  <c r="BK42" i="2"/>
  <c r="BK59" i="2"/>
  <c r="BK38" i="2"/>
  <c r="BK39" i="2"/>
  <c r="BJ32" i="2"/>
  <c r="BG32" i="2"/>
  <c r="BK43" i="2"/>
  <c r="BK33" i="2"/>
  <c r="BL45" i="2"/>
  <c r="BK41" i="2"/>
  <c r="BL57" i="2"/>
  <c r="BM57" i="2" s="1"/>
  <c r="BL33" i="2"/>
  <c r="BM33" i="2" s="1"/>
  <c r="BL37" i="2"/>
  <c r="BL35" i="2"/>
  <c r="BK45" i="2"/>
  <c r="BG43" i="2"/>
  <c r="BG47" i="2"/>
  <c r="BG61" i="2"/>
  <c r="BG34" i="2"/>
  <c r="BJ36" i="2"/>
  <c r="BG38" i="2"/>
  <c r="BJ39" i="2"/>
  <c r="BG41" i="2"/>
  <c r="BJ43" i="2"/>
  <c r="BG45" i="2"/>
  <c r="BJ47" i="2"/>
  <c r="BJ57" i="2"/>
  <c r="BG59" i="2"/>
  <c r="BF59" i="2" s="1"/>
  <c r="BN59" i="2" s="1"/>
  <c r="BJ61" i="2"/>
  <c r="D29" i="12"/>
  <c r="G29" i="12"/>
  <c r="H29" i="12" s="1"/>
  <c r="F29" i="12"/>
  <c r="F27" i="11"/>
  <c r="D27" i="11"/>
  <c r="G27" i="11"/>
  <c r="H27" i="11" s="1"/>
  <c r="E28" i="11"/>
  <c r="B29" i="11"/>
  <c r="C28" i="11"/>
  <c r="BF45" i="2" l="1"/>
  <c r="BN45" i="2" s="1"/>
  <c r="BM60" i="2"/>
  <c r="BF35" i="2"/>
  <c r="BN35" i="2" s="1"/>
  <c r="BF56" i="2"/>
  <c r="BN56" i="2" s="1"/>
  <c r="BF36" i="2"/>
  <c r="BN36" i="2" s="1"/>
  <c r="BM61" i="2"/>
  <c r="BM46" i="2"/>
  <c r="BM56" i="2"/>
  <c r="BF47" i="2"/>
  <c r="BN47" i="2" s="1"/>
  <c r="BF38" i="2"/>
  <c r="BN38" i="2" s="1"/>
  <c r="BM37" i="2"/>
  <c r="BM45" i="2"/>
  <c r="BM42" i="2"/>
  <c r="BM34" i="2"/>
  <c r="BF43" i="2"/>
  <c r="BN43" i="2" s="1"/>
  <c r="BM43" i="2"/>
  <c r="BM38" i="2"/>
  <c r="BM62" i="2"/>
  <c r="BM58" i="2"/>
  <c r="BM41" i="2"/>
  <c r="BF58" i="2"/>
  <c r="BN58" i="2" s="1"/>
  <c r="BF44" i="2"/>
  <c r="BN44" i="2" s="1"/>
  <c r="BM59" i="2"/>
  <c r="BM32" i="2"/>
  <c r="BM44" i="2"/>
  <c r="BF57" i="2"/>
  <c r="BN57" i="2" s="1"/>
  <c r="BF37" i="2"/>
  <c r="BN37" i="2" s="1"/>
  <c r="BF40" i="2"/>
  <c r="BN40" i="2" s="1"/>
  <c r="BM36" i="2"/>
  <c r="BF41" i="2"/>
  <c r="BN41" i="2" s="1"/>
  <c r="BF34" i="2"/>
  <c r="BN34" i="2" s="1"/>
  <c r="BF33" i="2"/>
  <c r="BN33" i="2" s="1"/>
  <c r="BF61" i="2"/>
  <c r="BN61" i="2" s="1"/>
  <c r="BM35" i="2"/>
  <c r="BF32" i="2"/>
  <c r="BN32" i="2" s="1"/>
  <c r="BF39" i="2"/>
  <c r="BN39" i="2" s="1"/>
  <c r="BM48" i="2"/>
  <c r="BM39" i="2"/>
  <c r="BM40" i="2"/>
  <c r="BM47" i="2"/>
  <c r="BF60" i="2"/>
  <c r="BN60" i="2" s="1"/>
  <c r="BF46" i="2"/>
  <c r="BN46" i="2" s="1"/>
  <c r="BF48" i="2"/>
  <c r="BN48" i="2" s="1"/>
  <c r="G29" i="13"/>
  <c r="H29" i="13" s="1"/>
  <c r="F29" i="13"/>
  <c r="D29" i="13"/>
  <c r="F28" i="11"/>
  <c r="G28" i="11"/>
  <c r="H28" i="11" s="1"/>
  <c r="D28" i="11"/>
  <c r="C29" i="11"/>
  <c r="E29" i="11"/>
  <c r="J30" i="2"/>
  <c r="L36" i="2" l="1"/>
  <c r="M37" i="2"/>
  <c r="L58" i="2"/>
  <c r="M59" i="2"/>
  <c r="M58" i="2"/>
  <c r="M56" i="2"/>
  <c r="M32" i="2"/>
  <c r="M46" i="2"/>
  <c r="M33" i="2"/>
  <c r="L34" i="2"/>
  <c r="M39" i="2"/>
  <c r="L45" i="2"/>
  <c r="L38" i="2"/>
  <c r="M44" i="2"/>
  <c r="M36" i="2"/>
  <c r="L39" i="2"/>
  <c r="L47" i="2"/>
  <c r="L35" i="2"/>
  <c r="L60" i="2"/>
  <c r="M60" i="2"/>
  <c r="L59" i="2"/>
  <c r="L41" i="2"/>
  <c r="M41" i="2"/>
  <c r="M57" i="2"/>
  <c r="M34" i="2"/>
  <c r="L62" i="2"/>
  <c r="L61" i="2"/>
  <c r="M40" i="2"/>
  <c r="M43" i="2"/>
  <c r="M42" i="2"/>
  <c r="L57" i="2"/>
  <c r="L43" i="2"/>
  <c r="M45" i="2"/>
  <c r="M38" i="2"/>
  <c r="M35" i="2"/>
  <c r="L37" i="2"/>
  <c r="L40" i="2"/>
  <c r="L46" i="2"/>
  <c r="M48" i="2"/>
  <c r="L42" i="2"/>
  <c r="L32" i="2"/>
  <c r="M47" i="2"/>
  <c r="M61" i="2"/>
  <c r="M62" i="2"/>
  <c r="H32" i="2"/>
  <c r="L44" i="2"/>
  <c r="N44" i="2" s="1"/>
  <c r="L33" i="2"/>
  <c r="L56" i="2"/>
  <c r="L48" i="2"/>
  <c r="G29" i="11"/>
  <c r="H29" i="11" s="1"/>
  <c r="F29" i="11"/>
  <c r="D29" i="11"/>
  <c r="BS34" i="2"/>
  <c r="BR34" i="2" s="1"/>
  <c r="BS35" i="2"/>
  <c r="BR35" i="2" s="1"/>
  <c r="BS36" i="2"/>
  <c r="BR36" i="2" s="1"/>
  <c r="BS37" i="2"/>
  <c r="BR37" i="2" s="1"/>
  <c r="BS38" i="2"/>
  <c r="BR38" i="2" s="1"/>
  <c r="BS39" i="2"/>
  <c r="BR39" i="2" s="1"/>
  <c r="BS40" i="2"/>
  <c r="BR40" i="2" s="1"/>
  <c r="BS41" i="2"/>
  <c r="BR41" i="2" s="1"/>
  <c r="BS42" i="2"/>
  <c r="BR42" i="2" s="1"/>
  <c r="BS43" i="2"/>
  <c r="BR43" i="2" s="1"/>
  <c r="BS44" i="2"/>
  <c r="BR44" i="2" s="1"/>
  <c r="BS45" i="2"/>
  <c r="BR45" i="2" s="1"/>
  <c r="BS46" i="2"/>
  <c r="BR46" i="2" s="1"/>
  <c r="BS47" i="2"/>
  <c r="BR47" i="2" s="1"/>
  <c r="BS48" i="2"/>
  <c r="BR48" i="2" s="1"/>
  <c r="BS49" i="2"/>
  <c r="BS50" i="2"/>
  <c r="BS51" i="2"/>
  <c r="BS52" i="2"/>
  <c r="BS53" i="2"/>
  <c r="BS54" i="2"/>
  <c r="BS55" i="2"/>
  <c r="BS56" i="2"/>
  <c r="BR56" i="2" s="1"/>
  <c r="BS57" i="2"/>
  <c r="BR57" i="2" s="1"/>
  <c r="BS58" i="2"/>
  <c r="BR58" i="2" s="1"/>
  <c r="BS59" i="2"/>
  <c r="BR59" i="2" s="1"/>
  <c r="BS60" i="2"/>
  <c r="BR60" i="2" s="1"/>
  <c r="BS61" i="2"/>
  <c r="BR61" i="2" s="1"/>
  <c r="BS62" i="2"/>
  <c r="BR62" i="2" s="1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N43" i="2" l="1"/>
  <c r="N33" i="2"/>
  <c r="N39" i="2"/>
  <c r="N34" i="2"/>
  <c r="N56" i="2"/>
  <c r="N42" i="2"/>
  <c r="N37" i="2"/>
  <c r="N45" i="2"/>
  <c r="N46" i="2"/>
  <c r="N41" i="2"/>
  <c r="N35" i="2"/>
  <c r="N48" i="2"/>
  <c r="N32" i="2"/>
  <c r="N57" i="2"/>
  <c r="N61" i="2"/>
  <c r="N60" i="2"/>
  <c r="N58" i="2"/>
  <c r="N62" i="2"/>
  <c r="N40" i="2"/>
  <c r="N59" i="2"/>
  <c r="N47" i="2"/>
  <c r="N38" i="2"/>
  <c r="N36" i="2"/>
  <c r="CM5" i="2"/>
  <c r="B27" i="2" s="1"/>
  <c r="B30" i="2" s="1"/>
  <c r="E29" i="2"/>
  <c r="E30" i="2"/>
  <c r="C3" i="5"/>
  <c r="D3" i="5" s="1"/>
  <c r="C8" i="5"/>
  <c r="D8" i="5" s="1"/>
  <c r="G8" i="5" s="1"/>
  <c r="B9" i="5"/>
  <c r="B10" i="5" s="1"/>
  <c r="B11" i="5" s="1"/>
  <c r="T93" i="2" l="1"/>
  <c r="T91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S61" i="2" s="1"/>
  <c r="T59" i="2"/>
  <c r="S59" i="2" s="1"/>
  <c r="T57" i="2"/>
  <c r="S57" i="2" s="1"/>
  <c r="T55" i="2"/>
  <c r="T53" i="2"/>
  <c r="T51" i="2"/>
  <c r="T36" i="2"/>
  <c r="S36" i="2" s="1"/>
  <c r="T34" i="2"/>
  <c r="S34" i="2" s="1"/>
  <c r="T32" i="2"/>
  <c r="S32" i="2" s="1"/>
  <c r="T49" i="2"/>
  <c r="T47" i="2"/>
  <c r="S47" i="2" s="1"/>
  <c r="T45" i="2"/>
  <c r="S45" i="2" s="1"/>
  <c r="T43" i="2"/>
  <c r="S43" i="2" s="1"/>
  <c r="T41" i="2"/>
  <c r="S41" i="2" s="1"/>
  <c r="T39" i="2"/>
  <c r="S39" i="2" s="1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S62" i="2" s="1"/>
  <c r="T60" i="2"/>
  <c r="S60" i="2" s="1"/>
  <c r="T58" i="2"/>
  <c r="S58" i="2" s="1"/>
  <c r="T56" i="2"/>
  <c r="S56" i="2" s="1"/>
  <c r="T54" i="2"/>
  <c r="T52" i="2"/>
  <c r="T50" i="2"/>
  <c r="T48" i="2"/>
  <c r="S48" i="2" s="1"/>
  <c r="T46" i="2"/>
  <c r="S46" i="2" s="1"/>
  <c r="T44" i="2"/>
  <c r="S44" i="2" s="1"/>
  <c r="T42" i="2"/>
  <c r="S42" i="2" s="1"/>
  <c r="T35" i="2"/>
  <c r="S35" i="2" s="1"/>
  <c r="T40" i="2"/>
  <c r="S40" i="2" s="1"/>
  <c r="T38" i="2"/>
  <c r="S38" i="2" s="1"/>
  <c r="T37" i="2"/>
  <c r="S37" i="2" s="1"/>
  <c r="T33" i="2"/>
  <c r="S33" i="2" s="1"/>
  <c r="J33" i="2"/>
  <c r="I33" i="2" s="1"/>
  <c r="J52" i="2"/>
  <c r="J36" i="2"/>
  <c r="I36" i="2" s="1"/>
  <c r="J76" i="2"/>
  <c r="J91" i="2"/>
  <c r="J59" i="2"/>
  <c r="I59" i="2" s="1"/>
  <c r="J32" i="2"/>
  <c r="I32" i="2" s="1"/>
  <c r="J78" i="2"/>
  <c r="J62" i="2"/>
  <c r="I62" i="2" s="1"/>
  <c r="J46" i="2"/>
  <c r="I46" i="2" s="1"/>
  <c r="J87" i="2"/>
  <c r="J55" i="2"/>
  <c r="J89" i="2"/>
  <c r="J73" i="2"/>
  <c r="J57" i="2"/>
  <c r="I57" i="2" s="1"/>
  <c r="J41" i="2"/>
  <c r="I41" i="2" s="1"/>
  <c r="J84" i="2"/>
  <c r="J48" i="2"/>
  <c r="I48" i="2" s="1"/>
  <c r="J92" i="2"/>
  <c r="J68" i="2"/>
  <c r="J83" i="2"/>
  <c r="J51" i="2"/>
  <c r="J90" i="2"/>
  <c r="J74" i="2"/>
  <c r="J58" i="2"/>
  <c r="I58" i="2" s="1"/>
  <c r="J42" i="2"/>
  <c r="I42" i="2" s="1"/>
  <c r="J79" i="2"/>
  <c r="J47" i="2"/>
  <c r="I47" i="2" s="1"/>
  <c r="J85" i="2"/>
  <c r="J69" i="2"/>
  <c r="J53" i="2"/>
  <c r="J37" i="2"/>
  <c r="I37" i="2" s="1"/>
  <c r="J40" i="2"/>
  <c r="I40" i="2" s="1"/>
  <c r="J60" i="2"/>
  <c r="I60" i="2" s="1"/>
  <c r="J35" i="2"/>
  <c r="I35" i="2" s="1"/>
  <c r="J82" i="2"/>
  <c r="J50" i="2"/>
  <c r="J63" i="2"/>
  <c r="J77" i="2"/>
  <c r="J61" i="2"/>
  <c r="I61" i="2" s="1"/>
  <c r="J72" i="2"/>
  <c r="J44" i="2"/>
  <c r="I44" i="2" s="1"/>
  <c r="J88" i="2"/>
  <c r="J64" i="2"/>
  <c r="J75" i="2"/>
  <c r="J43" i="2"/>
  <c r="I43" i="2" s="1"/>
  <c r="J86" i="2"/>
  <c r="J70" i="2"/>
  <c r="J54" i="2"/>
  <c r="J38" i="2"/>
  <c r="I38" i="2" s="1"/>
  <c r="J71" i="2"/>
  <c r="J39" i="2"/>
  <c r="I39" i="2" s="1"/>
  <c r="J81" i="2"/>
  <c r="J65" i="2"/>
  <c r="J49" i="2"/>
  <c r="J56" i="2"/>
  <c r="I56" i="2" s="1"/>
  <c r="J80" i="2"/>
  <c r="J67" i="2"/>
  <c r="J66" i="2"/>
  <c r="J34" i="2"/>
  <c r="I34" i="2" s="1"/>
  <c r="J93" i="2"/>
  <c r="J45" i="2"/>
  <c r="I45" i="2" s="1"/>
  <c r="E3" i="5"/>
  <c r="H3" i="5"/>
  <c r="G3" i="5"/>
  <c r="F3" i="5"/>
  <c r="C9" i="5"/>
  <c r="D9" i="5" s="1"/>
  <c r="H9" i="5"/>
  <c r="E9" i="5"/>
  <c r="F9" i="5"/>
  <c r="G9" i="5"/>
  <c r="C11" i="5"/>
  <c r="D11" i="5" s="1"/>
  <c r="B12" i="5"/>
  <c r="F8" i="5"/>
  <c r="C10" i="5"/>
  <c r="D10" i="5" s="1"/>
  <c r="E8" i="5"/>
  <c r="H8" i="5"/>
  <c r="E10" i="5" l="1"/>
  <c r="F10" i="5"/>
  <c r="G10" i="5"/>
  <c r="H10" i="5"/>
  <c r="C12" i="5"/>
  <c r="D12" i="5" s="1"/>
  <c r="B13" i="5"/>
  <c r="F11" i="5"/>
  <c r="G11" i="5"/>
  <c r="H11" i="5"/>
  <c r="E11" i="5"/>
  <c r="B14" i="5" l="1"/>
  <c r="C13" i="5"/>
  <c r="D13" i="5" s="1"/>
  <c r="G12" i="5"/>
  <c r="H12" i="5"/>
  <c r="E12" i="5"/>
  <c r="F12" i="5"/>
  <c r="H13" i="5" l="1"/>
  <c r="E13" i="5"/>
  <c r="F13" i="5"/>
  <c r="G13" i="5"/>
  <c r="B15" i="5"/>
  <c r="C14" i="5"/>
  <c r="D14" i="5" s="1"/>
  <c r="O28" i="2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E14" i="5" l="1"/>
  <c r="F14" i="5"/>
  <c r="G14" i="5"/>
  <c r="H14" i="5"/>
  <c r="C15" i="5"/>
  <c r="D15" i="5" s="1"/>
  <c r="B16" i="5"/>
  <c r="C16" i="5" l="1"/>
  <c r="D16" i="5" s="1"/>
  <c r="B17" i="5"/>
  <c r="F15" i="5"/>
  <c r="H15" i="5"/>
  <c r="E15" i="5"/>
  <c r="G15" i="5"/>
  <c r="BQ34" i="2"/>
  <c r="BT34" i="2"/>
  <c r="BQ35" i="2"/>
  <c r="BT35" i="2"/>
  <c r="BQ36" i="2"/>
  <c r="BT36" i="2"/>
  <c r="BQ37" i="2"/>
  <c r="BT37" i="2"/>
  <c r="BQ38" i="2"/>
  <c r="BT38" i="2"/>
  <c r="BQ39" i="2"/>
  <c r="BT39" i="2"/>
  <c r="BQ40" i="2"/>
  <c r="BT40" i="2"/>
  <c r="BQ41" i="2"/>
  <c r="BT41" i="2"/>
  <c r="BQ42" i="2"/>
  <c r="BT42" i="2"/>
  <c r="BQ43" i="2"/>
  <c r="BT43" i="2"/>
  <c r="BQ44" i="2"/>
  <c r="BT44" i="2"/>
  <c r="BQ45" i="2"/>
  <c r="BT45" i="2"/>
  <c r="BQ46" i="2"/>
  <c r="BT46" i="2"/>
  <c r="BQ47" i="2"/>
  <c r="BT47" i="2"/>
  <c r="BQ48" i="2"/>
  <c r="BT48" i="2"/>
  <c r="BQ56" i="2"/>
  <c r="BT56" i="2"/>
  <c r="BQ57" i="2"/>
  <c r="BT57" i="2"/>
  <c r="BQ58" i="2"/>
  <c r="BT58" i="2"/>
  <c r="BQ59" i="2"/>
  <c r="BT59" i="2"/>
  <c r="BQ60" i="2"/>
  <c r="BT60" i="2"/>
  <c r="BQ61" i="2"/>
  <c r="BT61" i="2"/>
  <c r="BQ62" i="2"/>
  <c r="BT6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6" i="2"/>
  <c r="K57" i="2"/>
  <c r="K58" i="2"/>
  <c r="K59" i="2"/>
  <c r="K60" i="2"/>
  <c r="K61" i="2"/>
  <c r="K62" i="2"/>
  <c r="K32" i="2"/>
  <c r="AY29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56" i="2"/>
  <c r="H57" i="2"/>
  <c r="H58" i="2"/>
  <c r="H59" i="2"/>
  <c r="H60" i="2"/>
  <c r="H61" i="2"/>
  <c r="H62" i="2"/>
  <c r="E32" i="2"/>
  <c r="D32" i="2" s="1"/>
  <c r="G58" i="2" l="1"/>
  <c r="G47" i="2"/>
  <c r="G43" i="2"/>
  <c r="G39" i="2"/>
  <c r="G35" i="2"/>
  <c r="G61" i="2"/>
  <c r="G57" i="2"/>
  <c r="G46" i="2"/>
  <c r="G42" i="2"/>
  <c r="G38" i="2"/>
  <c r="G34" i="2"/>
  <c r="G62" i="2"/>
  <c r="G32" i="2"/>
  <c r="O32" i="2" s="1"/>
  <c r="B2" i="10" s="1"/>
  <c r="G59" i="2"/>
  <c r="G48" i="2"/>
  <c r="G44" i="2"/>
  <c r="G40" i="2"/>
  <c r="G36" i="2"/>
  <c r="G60" i="2"/>
  <c r="G56" i="2"/>
  <c r="G45" i="2"/>
  <c r="G41" i="2"/>
  <c r="G37" i="2"/>
  <c r="G33" i="2"/>
  <c r="C17" i="5"/>
  <c r="D17" i="5" s="1"/>
  <c r="B18" i="5"/>
  <c r="G16" i="5"/>
  <c r="E16" i="5"/>
  <c r="F16" i="5"/>
  <c r="H16" i="5"/>
  <c r="BP62" i="2"/>
  <c r="BX62" i="2" s="1"/>
  <c r="BP60" i="2"/>
  <c r="BX60" i="2" s="1"/>
  <c r="BP58" i="2"/>
  <c r="BX58" i="2" s="1"/>
  <c r="BP56" i="2"/>
  <c r="BX56" i="2" s="1"/>
  <c r="BP47" i="2"/>
  <c r="BX47" i="2" s="1"/>
  <c r="BP45" i="2"/>
  <c r="BX45" i="2" s="1"/>
  <c r="BP43" i="2"/>
  <c r="BX43" i="2" s="1"/>
  <c r="BP41" i="2"/>
  <c r="BX41" i="2" s="1"/>
  <c r="BP39" i="2"/>
  <c r="BX39" i="2" s="1"/>
  <c r="BP37" i="2"/>
  <c r="BX37" i="2" s="1"/>
  <c r="BP35" i="2"/>
  <c r="BX35" i="2" s="1"/>
  <c r="AZ29" i="2"/>
  <c r="AZ30" i="2" s="1"/>
  <c r="BB62" i="2" s="1"/>
  <c r="BP61" i="2"/>
  <c r="BX61" i="2" s="1"/>
  <c r="BP59" i="2"/>
  <c r="BX59" i="2" s="1"/>
  <c r="BP57" i="2"/>
  <c r="BX57" i="2" s="1"/>
  <c r="BP48" i="2"/>
  <c r="BX48" i="2" s="1"/>
  <c r="BP46" i="2"/>
  <c r="BX46" i="2" s="1"/>
  <c r="BP44" i="2"/>
  <c r="BX44" i="2" s="1"/>
  <c r="BP42" i="2"/>
  <c r="BX42" i="2" s="1"/>
  <c r="BP40" i="2"/>
  <c r="BX40" i="2" s="1"/>
  <c r="BP38" i="2"/>
  <c r="BX38" i="2" s="1"/>
  <c r="BP36" i="2"/>
  <c r="BX36" i="2" s="1"/>
  <c r="BP34" i="2"/>
  <c r="BX34" i="2" s="1"/>
  <c r="A63" i="2"/>
  <c r="AZ32" i="2" l="1"/>
  <c r="BB36" i="2"/>
  <c r="BB59" i="2"/>
  <c r="BB34" i="2"/>
  <c r="AY33" i="2"/>
  <c r="BA33" i="2" s="1"/>
  <c r="BD33" i="2" s="1"/>
  <c r="BZ33" i="2" s="1"/>
  <c r="BB43" i="2"/>
  <c r="BB44" i="2"/>
  <c r="BB35" i="2"/>
  <c r="BB37" i="2"/>
  <c r="BB61" i="2"/>
  <c r="BB42" i="2"/>
  <c r="BB32" i="2"/>
  <c r="BB48" i="2"/>
  <c r="BB47" i="2"/>
  <c r="BB41" i="2"/>
  <c r="BB39" i="2"/>
  <c r="BB46" i="2"/>
  <c r="AZ33" i="2"/>
  <c r="BB56" i="2"/>
  <c r="BB45" i="2"/>
  <c r="BB58" i="2"/>
  <c r="AY32" i="2"/>
  <c r="BA32" i="2" s="1"/>
  <c r="BD32" i="2" s="1"/>
  <c r="BZ32" i="2" s="1"/>
  <c r="BB40" i="2"/>
  <c r="BB60" i="2"/>
  <c r="BB33" i="2"/>
  <c r="BB57" i="2"/>
  <c r="BB38" i="2"/>
  <c r="A33" i="10"/>
  <c r="BV63" i="2"/>
  <c r="BU63" i="2"/>
  <c r="W63" i="2"/>
  <c r="V63" i="2"/>
  <c r="X63" i="2" s="1"/>
  <c r="BL63" i="2"/>
  <c r="M63" i="2"/>
  <c r="L63" i="2"/>
  <c r="BK63" i="2"/>
  <c r="BB63" i="2"/>
  <c r="AZ59" i="2"/>
  <c r="R63" i="2"/>
  <c r="U63" i="2"/>
  <c r="BG63" i="2"/>
  <c r="BJ63" i="2"/>
  <c r="BH63" i="2"/>
  <c r="BR63" i="2"/>
  <c r="S63" i="2"/>
  <c r="I63" i="2"/>
  <c r="B19" i="5"/>
  <c r="C18" i="5"/>
  <c r="D18" i="5" s="1"/>
  <c r="H17" i="5"/>
  <c r="F17" i="5"/>
  <c r="G17" i="5"/>
  <c r="E17" i="5"/>
  <c r="AZ37" i="2"/>
  <c r="AZ44" i="2"/>
  <c r="AZ39" i="2"/>
  <c r="AZ48" i="2"/>
  <c r="AZ56" i="2"/>
  <c r="AZ47" i="2"/>
  <c r="AZ40" i="2"/>
  <c r="AZ41" i="2"/>
  <c r="AZ61" i="2"/>
  <c r="AZ60" i="2"/>
  <c r="AZ43" i="2"/>
  <c r="AZ34" i="2"/>
  <c r="AZ62" i="2"/>
  <c r="AZ38" i="2"/>
  <c r="AZ58" i="2"/>
  <c r="H63" i="2"/>
  <c r="BQ63" i="2"/>
  <c r="BT63" i="2"/>
  <c r="K63" i="2"/>
  <c r="AZ63" i="2"/>
  <c r="AY37" i="2"/>
  <c r="BA37" i="2" s="1"/>
  <c r="BD37" i="2" s="1"/>
  <c r="AY41" i="2"/>
  <c r="BA41" i="2" s="1"/>
  <c r="BD41" i="2" s="1"/>
  <c r="BZ41" i="2" s="1"/>
  <c r="AY45" i="2"/>
  <c r="BA45" i="2" s="1"/>
  <c r="BD45" i="2" s="1"/>
  <c r="BZ45" i="2" s="1"/>
  <c r="AY57" i="2"/>
  <c r="BA57" i="2" s="1"/>
  <c r="BD57" i="2" s="1"/>
  <c r="BZ57" i="2" s="1"/>
  <c r="AY61" i="2"/>
  <c r="BA61" i="2" s="1"/>
  <c r="BD61" i="2" s="1"/>
  <c r="BZ61" i="2" s="1"/>
  <c r="AY34" i="2"/>
  <c r="BA34" i="2" s="1"/>
  <c r="BD34" i="2" s="1"/>
  <c r="BZ34" i="2" s="1"/>
  <c r="AY38" i="2"/>
  <c r="BA38" i="2" s="1"/>
  <c r="BD38" i="2" s="1"/>
  <c r="BZ38" i="2" s="1"/>
  <c r="AY42" i="2"/>
  <c r="BA42" i="2" s="1"/>
  <c r="BD42" i="2" s="1"/>
  <c r="BZ42" i="2" s="1"/>
  <c r="AY46" i="2"/>
  <c r="BA46" i="2" s="1"/>
  <c r="BD46" i="2" s="1"/>
  <c r="BZ46" i="2" s="1"/>
  <c r="AY58" i="2"/>
  <c r="BA58" i="2" s="1"/>
  <c r="BD58" i="2" s="1"/>
  <c r="BZ58" i="2" s="1"/>
  <c r="AY62" i="2"/>
  <c r="AY35" i="2"/>
  <c r="BA35" i="2" s="1"/>
  <c r="BD35" i="2" s="1"/>
  <c r="BZ35" i="2" s="1"/>
  <c r="AY43" i="2"/>
  <c r="BA43" i="2" s="1"/>
  <c r="BD43" i="2" s="1"/>
  <c r="BZ43" i="2" s="1"/>
  <c r="AY59" i="2"/>
  <c r="BA59" i="2" s="1"/>
  <c r="BD59" i="2" s="1"/>
  <c r="BZ59" i="2" s="1"/>
  <c r="AY36" i="2"/>
  <c r="BA36" i="2" s="1"/>
  <c r="BD36" i="2" s="1"/>
  <c r="BZ36" i="2" s="1"/>
  <c r="AY44" i="2"/>
  <c r="BA44" i="2" s="1"/>
  <c r="BD44" i="2" s="1"/>
  <c r="BZ44" i="2" s="1"/>
  <c r="AY60" i="2"/>
  <c r="BA60" i="2" s="1"/>
  <c r="BD60" i="2" s="1"/>
  <c r="BZ60" i="2" s="1"/>
  <c r="AZ36" i="2"/>
  <c r="AY40" i="2"/>
  <c r="BA40" i="2" s="1"/>
  <c r="BD40" i="2" s="1"/>
  <c r="BZ40" i="2" s="1"/>
  <c r="AY48" i="2"/>
  <c r="BA48" i="2" s="1"/>
  <c r="BD48" i="2" s="1"/>
  <c r="BZ48" i="2" s="1"/>
  <c r="AZ46" i="2"/>
  <c r="AY39" i="2"/>
  <c r="BA39" i="2" s="1"/>
  <c r="BD39" i="2" s="1"/>
  <c r="BZ39" i="2" s="1"/>
  <c r="AY47" i="2"/>
  <c r="BA47" i="2" s="1"/>
  <c r="BD47" i="2" s="1"/>
  <c r="BZ47" i="2" s="1"/>
  <c r="AY63" i="2"/>
  <c r="AZ35" i="2"/>
  <c r="AY56" i="2"/>
  <c r="BA56" i="2" s="1"/>
  <c r="BD56" i="2" s="1"/>
  <c r="BZ56" i="2" s="1"/>
  <c r="N63" i="2" l="1"/>
  <c r="BW63" i="2"/>
  <c r="BM63" i="2"/>
  <c r="Q63" i="2"/>
  <c r="Y63" i="2" s="1"/>
  <c r="AZ57" i="2"/>
  <c r="AZ42" i="2"/>
  <c r="AZ45" i="2"/>
  <c r="BA62" i="2"/>
  <c r="BD62" i="2" s="1"/>
  <c r="BZ62" i="2" s="1"/>
  <c r="BF63" i="2"/>
  <c r="BN63" i="2" s="1"/>
  <c r="BA63" i="2"/>
  <c r="BD63" i="2" s="1"/>
  <c r="G63" i="2"/>
  <c r="BZ37" i="2"/>
  <c r="E18" i="5"/>
  <c r="G18" i="5"/>
  <c r="H18" i="5"/>
  <c r="F18" i="5"/>
  <c r="B20" i="5"/>
  <c r="C19" i="5"/>
  <c r="D19" i="5" s="1"/>
  <c r="BP63" i="2"/>
  <c r="BX63" i="2" s="1"/>
  <c r="AA29" i="2"/>
  <c r="AB30" i="2" s="1"/>
  <c r="AD33" i="2" l="1"/>
  <c r="AE33" i="2" s="1"/>
  <c r="AD46" i="2"/>
  <c r="AE46" i="2" s="1"/>
  <c r="AD62" i="2"/>
  <c r="AE62" i="2" s="1"/>
  <c r="AD59" i="2"/>
  <c r="AE59" i="2" s="1"/>
  <c r="AD40" i="2"/>
  <c r="AE40" i="2" s="1"/>
  <c r="AD36" i="2"/>
  <c r="AE36" i="2" s="1"/>
  <c r="BZ63" i="2"/>
  <c r="F19" i="5"/>
  <c r="H19" i="5"/>
  <c r="E19" i="5"/>
  <c r="G19" i="5"/>
  <c r="C20" i="5"/>
  <c r="D20" i="5" s="1"/>
  <c r="B21" i="5"/>
  <c r="O33" i="2"/>
  <c r="B3" i="10" s="1"/>
  <c r="O34" i="2"/>
  <c r="B4" i="10" s="1"/>
  <c r="O35" i="2"/>
  <c r="B5" i="10" s="1"/>
  <c r="O36" i="2"/>
  <c r="B6" i="10" s="1"/>
  <c r="O37" i="2"/>
  <c r="B7" i="10" s="1"/>
  <c r="O38" i="2"/>
  <c r="B8" i="10" s="1"/>
  <c r="O39" i="2"/>
  <c r="B9" i="10" s="1"/>
  <c r="O40" i="2"/>
  <c r="B10" i="10" s="1"/>
  <c r="O41" i="2"/>
  <c r="B11" i="10" s="1"/>
  <c r="O42" i="2"/>
  <c r="B12" i="10" s="1"/>
  <c r="O43" i="2"/>
  <c r="B13" i="10" s="1"/>
  <c r="O44" i="2"/>
  <c r="B14" i="10" s="1"/>
  <c r="O45" i="2"/>
  <c r="B15" i="10" s="1"/>
  <c r="O46" i="2"/>
  <c r="B16" i="10" s="1"/>
  <c r="O47" i="2"/>
  <c r="B17" i="10" s="1"/>
  <c r="O48" i="2"/>
  <c r="B18" i="10" s="1"/>
  <c r="O56" i="2"/>
  <c r="B26" i="10" s="1"/>
  <c r="O57" i="2"/>
  <c r="B27" i="10" s="1"/>
  <c r="O58" i="2"/>
  <c r="B28" i="10" s="1"/>
  <c r="O59" i="2"/>
  <c r="B29" i="10" s="1"/>
  <c r="O60" i="2"/>
  <c r="B30" i="10" s="1"/>
  <c r="O61" i="2"/>
  <c r="B31" i="10" s="1"/>
  <c r="O62" i="2"/>
  <c r="B32" i="10" s="1"/>
  <c r="O63" i="2"/>
  <c r="B33" i="10" s="1"/>
  <c r="AD56" i="2" l="1"/>
  <c r="AE56" i="2" s="1"/>
  <c r="AD43" i="2"/>
  <c r="AE43" i="2" s="1"/>
  <c r="AD34" i="2"/>
  <c r="AE34" i="2" s="1"/>
  <c r="AD48" i="2"/>
  <c r="AE48" i="2" s="1"/>
  <c r="AD35" i="2"/>
  <c r="AE35" i="2" s="1"/>
  <c r="AD61" i="2"/>
  <c r="AE61" i="2" s="1"/>
  <c r="AD63" i="2"/>
  <c r="AE63" i="2" s="1"/>
  <c r="AD47" i="2"/>
  <c r="AE47" i="2" s="1"/>
  <c r="AD32" i="2"/>
  <c r="AE32" i="2" s="1"/>
  <c r="AD45" i="2"/>
  <c r="AE45" i="2" s="1"/>
  <c r="AD37" i="2"/>
  <c r="AE37" i="2" s="1"/>
  <c r="AD60" i="2"/>
  <c r="AE60" i="2" s="1"/>
  <c r="AD44" i="2"/>
  <c r="AE44" i="2" s="1"/>
  <c r="AD39" i="2"/>
  <c r="AE39" i="2" s="1"/>
  <c r="AD58" i="2"/>
  <c r="AE58" i="2" s="1"/>
  <c r="AD42" i="2"/>
  <c r="AE42" i="2" s="1"/>
  <c r="AD38" i="2"/>
  <c r="AE38" i="2" s="1"/>
  <c r="AD57" i="2"/>
  <c r="AE57" i="2" s="1"/>
  <c r="AD41" i="2"/>
  <c r="AE41" i="2" s="1"/>
  <c r="AA33" i="2"/>
  <c r="AC33" i="2" s="1"/>
  <c r="AF33" i="2" s="1"/>
  <c r="AB33" i="2"/>
  <c r="AB32" i="2"/>
  <c r="AA32" i="2"/>
  <c r="AC32" i="2" s="1"/>
  <c r="AF32" i="2" s="1"/>
  <c r="AA48" i="2"/>
  <c r="C21" i="5"/>
  <c r="D21" i="5" s="1"/>
  <c r="B22" i="5"/>
  <c r="G20" i="5"/>
  <c r="E20" i="5"/>
  <c r="F20" i="5"/>
  <c r="H20" i="5"/>
  <c r="AA37" i="2"/>
  <c r="AC37" i="2" s="1"/>
  <c r="AA41" i="2"/>
  <c r="AC41" i="2" s="1"/>
  <c r="AA45" i="2"/>
  <c r="AC45" i="2" s="1"/>
  <c r="AA57" i="2"/>
  <c r="AA61" i="2"/>
  <c r="AA34" i="2"/>
  <c r="AC34" i="2" s="1"/>
  <c r="AA42" i="2"/>
  <c r="AC42" i="2" s="1"/>
  <c r="AA62" i="2"/>
  <c r="AA39" i="2"/>
  <c r="AC39" i="2" s="1"/>
  <c r="AA43" i="2"/>
  <c r="AC43" i="2" s="1"/>
  <c r="AA59" i="2"/>
  <c r="AA36" i="2"/>
  <c r="AC36" i="2" s="1"/>
  <c r="AA40" i="2"/>
  <c r="AC40" i="2" s="1"/>
  <c r="AA44" i="2"/>
  <c r="AC44" i="2" s="1"/>
  <c r="AA56" i="2"/>
  <c r="AA60" i="2"/>
  <c r="AA38" i="2"/>
  <c r="AC38" i="2" s="1"/>
  <c r="AA46" i="2"/>
  <c r="AC46" i="2" s="1"/>
  <c r="AA58" i="2"/>
  <c r="AA35" i="2"/>
  <c r="AC35" i="2" s="1"/>
  <c r="AA47" i="2"/>
  <c r="AA63" i="2"/>
  <c r="AB63" i="2"/>
  <c r="AB60" i="2"/>
  <c r="AB57" i="2"/>
  <c r="AB61" i="2"/>
  <c r="AB58" i="2"/>
  <c r="AB48" i="2"/>
  <c r="AB45" i="2"/>
  <c r="AB43" i="2"/>
  <c r="AB40" i="2"/>
  <c r="AB37" i="2"/>
  <c r="AB35" i="2"/>
  <c r="AB59" i="2"/>
  <c r="AB56" i="2"/>
  <c r="AB62" i="2"/>
  <c r="AB47" i="2"/>
  <c r="AB44" i="2"/>
  <c r="AB41" i="2"/>
  <c r="AB39" i="2"/>
  <c r="AB36" i="2"/>
  <c r="AB42" i="2"/>
  <c r="AB34" i="2"/>
  <c r="AB46" i="2"/>
  <c r="AB38" i="2"/>
  <c r="AI29" i="2"/>
  <c r="AH29" i="2"/>
  <c r="AI30" i="2" l="1"/>
  <c r="AK58" i="2" s="1"/>
  <c r="AL58" i="2" s="1"/>
  <c r="AK57" i="2"/>
  <c r="AL57" i="2" s="1"/>
  <c r="AK42" i="2"/>
  <c r="AL42" i="2" s="1"/>
  <c r="AK43" i="2"/>
  <c r="AL43" i="2" s="1"/>
  <c r="AK38" i="2"/>
  <c r="AL38" i="2" s="1"/>
  <c r="AK45" i="2"/>
  <c r="AL45" i="2" s="1"/>
  <c r="AK56" i="2"/>
  <c r="AL56" i="2" s="1"/>
  <c r="AK48" i="2"/>
  <c r="AL48" i="2" s="1"/>
  <c r="AK60" i="2"/>
  <c r="AL60" i="2" s="1"/>
  <c r="AK46" i="2"/>
  <c r="AL46" i="2" s="1"/>
  <c r="AK61" i="2"/>
  <c r="AL61" i="2" s="1"/>
  <c r="AK39" i="2"/>
  <c r="AL39" i="2" s="1"/>
  <c r="AK41" i="2"/>
  <c r="AL41" i="2" s="1"/>
  <c r="AK34" i="2"/>
  <c r="AL34" i="2" s="1"/>
  <c r="AK37" i="2"/>
  <c r="AL37" i="2" s="1"/>
  <c r="AK40" i="2"/>
  <c r="AL40" i="2" s="1"/>
  <c r="AK36" i="2"/>
  <c r="AL36" i="2" s="1"/>
  <c r="AK32" i="2"/>
  <c r="AL32" i="2" s="1"/>
  <c r="AK44" i="2"/>
  <c r="AL44" i="2" s="1"/>
  <c r="AK35" i="2"/>
  <c r="AL35" i="2" s="1"/>
  <c r="AK33" i="2"/>
  <c r="AL33" i="2" s="1"/>
  <c r="AK62" i="2"/>
  <c r="AL62" i="2" s="1"/>
  <c r="AI32" i="2"/>
  <c r="AH32" i="2"/>
  <c r="AJ32" i="2" s="1"/>
  <c r="AM32" i="2" s="1"/>
  <c r="AH33" i="2"/>
  <c r="AJ33" i="2" s="1"/>
  <c r="AM33" i="2" s="1"/>
  <c r="AI33" i="2"/>
  <c r="AC58" i="2"/>
  <c r="AC56" i="2"/>
  <c r="AC57" i="2"/>
  <c r="AC47" i="2"/>
  <c r="AC48" i="2"/>
  <c r="AC59" i="2"/>
  <c r="AC60" i="2"/>
  <c r="AC63" i="2"/>
  <c r="AC62" i="2"/>
  <c r="AC61" i="2"/>
  <c r="B23" i="5"/>
  <c r="C22" i="5"/>
  <c r="D22" i="5" s="1"/>
  <c r="H21" i="5"/>
  <c r="F21" i="5"/>
  <c r="G21" i="5"/>
  <c r="E21" i="5"/>
  <c r="AH36" i="2"/>
  <c r="C32" i="2"/>
  <c r="A64" i="2"/>
  <c r="AK63" i="2" l="1"/>
  <c r="AL63" i="2" s="1"/>
  <c r="AK59" i="2"/>
  <c r="AL59" i="2" s="1"/>
  <c r="AK47" i="2"/>
  <c r="AL47" i="2" s="1"/>
  <c r="AK64" i="2"/>
  <c r="AL64" i="2" s="1"/>
  <c r="A34" i="10"/>
  <c r="BU64" i="2"/>
  <c r="BV64" i="2"/>
  <c r="V64" i="2"/>
  <c r="X64" i="2" s="1"/>
  <c r="W64" i="2"/>
  <c r="BK64" i="2"/>
  <c r="M64" i="2"/>
  <c r="BL64" i="2"/>
  <c r="L64" i="2"/>
  <c r="BB64" i="2"/>
  <c r="AD64" i="2"/>
  <c r="AE64" i="2" s="1"/>
  <c r="U64" i="2"/>
  <c r="R64" i="2"/>
  <c r="BG64" i="2"/>
  <c r="BJ64" i="2"/>
  <c r="BH64" i="2"/>
  <c r="BR64" i="2"/>
  <c r="S64" i="2"/>
  <c r="I64" i="2"/>
  <c r="AA64" i="2"/>
  <c r="AH38" i="2"/>
  <c r="AJ38" i="2" s="1"/>
  <c r="E22" i="5"/>
  <c r="G22" i="5"/>
  <c r="H22" i="5"/>
  <c r="F22" i="5"/>
  <c r="B24" i="5"/>
  <c r="C23" i="5"/>
  <c r="D23" i="5" s="1"/>
  <c r="AH35" i="2"/>
  <c r="AJ35" i="2" s="1"/>
  <c r="AH34" i="2"/>
  <c r="AJ34" i="2" s="1"/>
  <c r="AH43" i="2"/>
  <c r="AJ43" i="2" s="1"/>
  <c r="AH41" i="2"/>
  <c r="AJ41" i="2" s="1"/>
  <c r="AH40" i="2"/>
  <c r="AJ40" i="2" s="1"/>
  <c r="AH42" i="2"/>
  <c r="AJ42" i="2" s="1"/>
  <c r="AH37" i="2"/>
  <c r="AJ37" i="2" s="1"/>
  <c r="AH39" i="2"/>
  <c r="AJ39" i="2" s="1"/>
  <c r="AJ36" i="2"/>
  <c r="AH44" i="2"/>
  <c r="AJ44" i="2" s="1"/>
  <c r="AH48" i="2"/>
  <c r="AH56" i="2"/>
  <c r="AH60" i="2"/>
  <c r="AH64" i="2"/>
  <c r="AH45" i="2"/>
  <c r="AJ45" i="2" s="1"/>
  <c r="AH57" i="2"/>
  <c r="AH61" i="2"/>
  <c r="AH46" i="2"/>
  <c r="AJ46" i="2" s="1"/>
  <c r="AH62" i="2"/>
  <c r="AH47" i="2"/>
  <c r="AH63" i="2"/>
  <c r="AH59" i="2"/>
  <c r="AH58" i="2"/>
  <c r="H64" i="2"/>
  <c r="BQ64" i="2"/>
  <c r="BT64" i="2"/>
  <c r="K64" i="2"/>
  <c r="AZ64" i="2"/>
  <c r="AY64" i="2"/>
  <c r="AB64" i="2"/>
  <c r="AI41" i="2"/>
  <c r="AI34" i="2"/>
  <c r="AI38" i="2"/>
  <c r="AI42" i="2"/>
  <c r="AI46" i="2"/>
  <c r="AI58" i="2"/>
  <c r="AI62" i="2"/>
  <c r="AI39" i="2"/>
  <c r="AI47" i="2"/>
  <c r="AI36" i="2"/>
  <c r="AI40" i="2"/>
  <c r="AI44" i="2"/>
  <c r="AI48" i="2"/>
  <c r="AI56" i="2"/>
  <c r="AI60" i="2"/>
  <c r="AI64" i="2"/>
  <c r="AI37" i="2"/>
  <c r="AI45" i="2"/>
  <c r="AI57" i="2"/>
  <c r="AI61" i="2"/>
  <c r="AI35" i="2"/>
  <c r="AI43" i="2"/>
  <c r="AI59" i="2"/>
  <c r="AI63" i="2"/>
  <c r="A65" i="2"/>
  <c r="N64" i="2" l="1"/>
  <c r="BW64" i="2"/>
  <c r="BM64" i="2"/>
  <c r="A35" i="10"/>
  <c r="BV65" i="2"/>
  <c r="BU65" i="2"/>
  <c r="W65" i="2"/>
  <c r="V65" i="2"/>
  <c r="M65" i="2"/>
  <c r="BK65" i="2"/>
  <c r="L65" i="2"/>
  <c r="BL65" i="2"/>
  <c r="BB65" i="2"/>
  <c r="AD65" i="2"/>
  <c r="AE65" i="2" s="1"/>
  <c r="AK65" i="2"/>
  <c r="AL65" i="2" s="1"/>
  <c r="Q64" i="2"/>
  <c r="Y64" i="2" s="1"/>
  <c r="BF64" i="2"/>
  <c r="BN64" i="2" s="1"/>
  <c r="BA64" i="2"/>
  <c r="BD64" i="2" s="1"/>
  <c r="AJ59" i="2"/>
  <c r="AM59" i="2" s="1"/>
  <c r="AJ47" i="2"/>
  <c r="AM47" i="2" s="1"/>
  <c r="AJ57" i="2"/>
  <c r="AM57" i="2" s="1"/>
  <c r="AJ56" i="2"/>
  <c r="AM56" i="2" s="1"/>
  <c r="AJ58" i="2"/>
  <c r="AJ48" i="2"/>
  <c r="AM48" i="2" s="1"/>
  <c r="AC64" i="2"/>
  <c r="R65" i="2"/>
  <c r="U65" i="2"/>
  <c r="BJ65" i="2"/>
  <c r="BG65" i="2"/>
  <c r="BH65" i="2"/>
  <c r="BR65" i="2"/>
  <c r="I65" i="2"/>
  <c r="S65" i="2"/>
  <c r="G64" i="2"/>
  <c r="O64" i="2" s="1"/>
  <c r="AJ62" i="2"/>
  <c r="AM62" i="2" s="1"/>
  <c r="AA65" i="2"/>
  <c r="F23" i="5"/>
  <c r="H23" i="5"/>
  <c r="E23" i="5"/>
  <c r="G23" i="5"/>
  <c r="C24" i="5"/>
  <c r="D24" i="5" s="1"/>
  <c r="B25" i="5"/>
  <c r="AH65" i="2"/>
  <c r="A66" i="2"/>
  <c r="AJ60" i="2"/>
  <c r="AM60" i="2" s="1"/>
  <c r="AJ61" i="2"/>
  <c r="AM61" i="2" s="1"/>
  <c r="AJ63" i="2"/>
  <c r="AM63" i="2" s="1"/>
  <c r="BP64" i="2"/>
  <c r="BX64" i="2" s="1"/>
  <c r="BQ65" i="2"/>
  <c r="K65" i="2"/>
  <c r="BT65" i="2"/>
  <c r="AZ65" i="2"/>
  <c r="AY65" i="2"/>
  <c r="H65" i="2"/>
  <c r="AJ64" i="2"/>
  <c r="AM64" i="2" s="1"/>
  <c r="AB65" i="2"/>
  <c r="AI65" i="2"/>
  <c r="AF58" i="2"/>
  <c r="AF48" i="2"/>
  <c r="AF42" i="2"/>
  <c r="AF60" i="2"/>
  <c r="AF40" i="2"/>
  <c r="AF56" i="2"/>
  <c r="AF43" i="2"/>
  <c r="AF46" i="2"/>
  <c r="AF38" i="2"/>
  <c r="AF36" i="2"/>
  <c r="AF34" i="2"/>
  <c r="AF47" i="2"/>
  <c r="AF35" i="2"/>
  <c r="AF41" i="2"/>
  <c r="AF39" i="2"/>
  <c r="AF62" i="2"/>
  <c r="AF44" i="2"/>
  <c r="AF59" i="2"/>
  <c r="AF37" i="2"/>
  <c r="AF61" i="2"/>
  <c r="AF45" i="2"/>
  <c r="AF57" i="2"/>
  <c r="AM37" i="2"/>
  <c r="AM46" i="2"/>
  <c r="AM38" i="2"/>
  <c r="AM44" i="2"/>
  <c r="AM34" i="2"/>
  <c r="AM42" i="2"/>
  <c r="AM40" i="2"/>
  <c r="AM41" i="2"/>
  <c r="AM45" i="2"/>
  <c r="X65" i="2" l="1"/>
  <c r="B34" i="10"/>
  <c r="N65" i="2"/>
  <c r="BW65" i="2"/>
  <c r="BM65" i="2"/>
  <c r="A36" i="10"/>
  <c r="BU66" i="2"/>
  <c r="BV66" i="2"/>
  <c r="V66" i="2"/>
  <c r="W66" i="2"/>
  <c r="BL66" i="2"/>
  <c r="L66" i="2"/>
  <c r="BK66" i="2"/>
  <c r="M66" i="2"/>
  <c r="BB66" i="2"/>
  <c r="AD66" i="2"/>
  <c r="AE66" i="2" s="1"/>
  <c r="AK66" i="2"/>
  <c r="AL66" i="2" s="1"/>
  <c r="Q65" i="2"/>
  <c r="Y65" i="2" s="1"/>
  <c r="BF65" i="2"/>
  <c r="BN65" i="2" s="1"/>
  <c r="BZ64" i="2"/>
  <c r="R66" i="2"/>
  <c r="U66" i="2"/>
  <c r="BJ66" i="2"/>
  <c r="BG66" i="2"/>
  <c r="BH66" i="2"/>
  <c r="BR66" i="2"/>
  <c r="S66" i="2"/>
  <c r="I66" i="2"/>
  <c r="G65" i="2"/>
  <c r="O65" i="2" s="1"/>
  <c r="AA66" i="2"/>
  <c r="C25" i="5"/>
  <c r="D25" i="5" s="1"/>
  <c r="B26" i="5"/>
  <c r="G24" i="5"/>
  <c r="E24" i="5"/>
  <c r="F24" i="5"/>
  <c r="H24" i="5"/>
  <c r="AJ65" i="2"/>
  <c r="AM65" i="2" s="1"/>
  <c r="BA65" i="2"/>
  <c r="BD65" i="2" s="1"/>
  <c r="A67" i="2"/>
  <c r="AH66" i="2"/>
  <c r="AC65" i="2"/>
  <c r="AF65" i="2" s="1"/>
  <c r="BP65" i="2"/>
  <c r="BX65" i="2" s="1"/>
  <c r="H66" i="2"/>
  <c r="BQ66" i="2"/>
  <c r="BT66" i="2"/>
  <c r="K66" i="2"/>
  <c r="AZ66" i="2"/>
  <c r="AY66" i="2"/>
  <c r="AB66" i="2"/>
  <c r="AI66" i="2"/>
  <c r="AF64" i="2"/>
  <c r="AF63" i="2"/>
  <c r="AM36" i="2"/>
  <c r="AM39" i="2"/>
  <c r="AM43" i="2"/>
  <c r="AM35" i="2"/>
  <c r="AM58" i="2"/>
  <c r="X66" i="2" l="1"/>
  <c r="B35" i="10"/>
  <c r="N66" i="2"/>
  <c r="BW66" i="2"/>
  <c r="BM66" i="2"/>
  <c r="A37" i="10"/>
  <c r="BV67" i="2"/>
  <c r="BU67" i="2"/>
  <c r="W67" i="2"/>
  <c r="V67" i="2"/>
  <c r="M67" i="2"/>
  <c r="L67" i="2"/>
  <c r="BK67" i="2"/>
  <c r="BL67" i="2"/>
  <c r="BB67" i="2"/>
  <c r="AD67" i="2"/>
  <c r="AE67" i="2" s="1"/>
  <c r="AK67" i="2"/>
  <c r="AL67" i="2" s="1"/>
  <c r="Q66" i="2"/>
  <c r="Y66" i="2" s="1"/>
  <c r="G66" i="2"/>
  <c r="O66" i="2" s="1"/>
  <c r="BF66" i="2"/>
  <c r="BN66" i="2" s="1"/>
  <c r="AC66" i="2"/>
  <c r="AF66" i="2" s="1"/>
  <c r="U67" i="2"/>
  <c r="R67" i="2"/>
  <c r="BG67" i="2"/>
  <c r="BJ67" i="2"/>
  <c r="BH67" i="2"/>
  <c r="BR67" i="2"/>
  <c r="I67" i="2"/>
  <c r="S67" i="2"/>
  <c r="BZ65" i="2"/>
  <c r="AA67" i="2"/>
  <c r="B27" i="5"/>
  <c r="C26" i="5"/>
  <c r="D26" i="5" s="1"/>
  <c r="H25" i="5"/>
  <c r="F25" i="5"/>
  <c r="G25" i="5"/>
  <c r="E25" i="5"/>
  <c r="AJ66" i="2"/>
  <c r="AM66" i="2" s="1"/>
  <c r="BP66" i="2"/>
  <c r="BX66" i="2" s="1"/>
  <c r="BA66" i="2"/>
  <c r="BD66" i="2" s="1"/>
  <c r="H67" i="2"/>
  <c r="BQ67" i="2"/>
  <c r="K67" i="2"/>
  <c r="BT67" i="2"/>
  <c r="AZ67" i="2"/>
  <c r="AY67" i="2"/>
  <c r="AH67" i="2"/>
  <c r="AB67" i="2"/>
  <c r="AI67" i="2"/>
  <c r="A68" i="2"/>
  <c r="B36" i="10" l="1"/>
  <c r="X67" i="2"/>
  <c r="N67" i="2"/>
  <c r="BW67" i="2"/>
  <c r="BM67" i="2"/>
  <c r="A38" i="10"/>
  <c r="BV68" i="2"/>
  <c r="BU68" i="2"/>
  <c r="V68" i="2"/>
  <c r="X68" i="2" s="1"/>
  <c r="W68" i="2"/>
  <c r="L68" i="2"/>
  <c r="BL68" i="2"/>
  <c r="M68" i="2"/>
  <c r="BK68" i="2"/>
  <c r="BB68" i="2"/>
  <c r="AD68" i="2"/>
  <c r="AE68" i="2" s="1"/>
  <c r="AK68" i="2"/>
  <c r="AL68" i="2" s="1"/>
  <c r="Q67" i="2"/>
  <c r="Y67" i="2" s="1"/>
  <c r="G67" i="2"/>
  <c r="O67" i="2" s="1"/>
  <c r="BF67" i="2"/>
  <c r="BN67" i="2" s="1"/>
  <c r="BA67" i="2"/>
  <c r="BD67" i="2" s="1"/>
  <c r="U68" i="2"/>
  <c r="R68" i="2"/>
  <c r="BJ68" i="2"/>
  <c r="BG68" i="2"/>
  <c r="BH68" i="2"/>
  <c r="BR68" i="2"/>
  <c r="S68" i="2"/>
  <c r="I68" i="2"/>
  <c r="BZ66" i="2"/>
  <c r="AA68" i="2"/>
  <c r="E26" i="5"/>
  <c r="G26" i="5"/>
  <c r="H26" i="5"/>
  <c r="F26" i="5"/>
  <c r="B28" i="5"/>
  <c r="C27" i="5"/>
  <c r="D27" i="5" s="1"/>
  <c r="AC67" i="2"/>
  <c r="AF67" i="2" s="1"/>
  <c r="AJ67" i="2"/>
  <c r="AM67" i="2" s="1"/>
  <c r="BP67" i="2"/>
  <c r="BX67" i="2" s="1"/>
  <c r="H68" i="2"/>
  <c r="BQ68" i="2"/>
  <c r="BT68" i="2"/>
  <c r="K68" i="2"/>
  <c r="AY68" i="2"/>
  <c r="AZ68" i="2"/>
  <c r="AH68" i="2"/>
  <c r="AB68" i="2"/>
  <c r="AI68" i="2"/>
  <c r="A69" i="2"/>
  <c r="B37" i="10" l="1"/>
  <c r="N68" i="2"/>
  <c r="BW68" i="2"/>
  <c r="BM68" i="2"/>
  <c r="A39" i="10"/>
  <c r="BV69" i="2"/>
  <c r="BU69" i="2"/>
  <c r="W69" i="2"/>
  <c r="V69" i="2"/>
  <c r="BK69" i="2"/>
  <c r="L69" i="2"/>
  <c r="BL69" i="2"/>
  <c r="M69" i="2"/>
  <c r="BB69" i="2"/>
  <c r="AD69" i="2"/>
  <c r="AE69" i="2" s="1"/>
  <c r="AK69" i="2"/>
  <c r="AL69" i="2" s="1"/>
  <c r="Q68" i="2"/>
  <c r="Y68" i="2" s="1"/>
  <c r="BF68" i="2"/>
  <c r="BN68" i="2" s="1"/>
  <c r="BZ67" i="2"/>
  <c r="BA68" i="2"/>
  <c r="BD68" i="2" s="1"/>
  <c r="U69" i="2"/>
  <c r="R69" i="2"/>
  <c r="BJ69" i="2"/>
  <c r="BG69" i="2"/>
  <c r="BH69" i="2"/>
  <c r="BR69" i="2"/>
  <c r="I69" i="2"/>
  <c r="S69" i="2"/>
  <c r="G68" i="2"/>
  <c r="O68" i="2" s="1"/>
  <c r="AA69" i="2"/>
  <c r="F27" i="5"/>
  <c r="H27" i="5"/>
  <c r="E27" i="5"/>
  <c r="G27" i="5"/>
  <c r="C28" i="5"/>
  <c r="D28" i="5" s="1"/>
  <c r="B29" i="5"/>
  <c r="AC68" i="2"/>
  <c r="AF68" i="2" s="1"/>
  <c r="AJ68" i="2"/>
  <c r="AM68" i="2" s="1"/>
  <c r="BP68" i="2"/>
  <c r="BX68" i="2" s="1"/>
  <c r="H69" i="2"/>
  <c r="BQ69" i="2"/>
  <c r="K69" i="2"/>
  <c r="BT69" i="2"/>
  <c r="AZ69" i="2"/>
  <c r="AY69" i="2"/>
  <c r="AH69" i="2"/>
  <c r="AB69" i="2"/>
  <c r="AI69" i="2"/>
  <c r="A70" i="2"/>
  <c r="X69" i="2" l="1"/>
  <c r="B38" i="10"/>
  <c r="N69" i="2"/>
  <c r="BW69" i="2"/>
  <c r="BM69" i="2"/>
  <c r="A40" i="10"/>
  <c r="BU70" i="2"/>
  <c r="BV70" i="2"/>
  <c r="V70" i="2"/>
  <c r="W70" i="2"/>
  <c r="M70" i="2"/>
  <c r="BK70" i="2"/>
  <c r="L70" i="2"/>
  <c r="BL70" i="2"/>
  <c r="BB70" i="2"/>
  <c r="AD70" i="2"/>
  <c r="AE70" i="2" s="1"/>
  <c r="AK70" i="2"/>
  <c r="AL70" i="2" s="1"/>
  <c r="Q69" i="2"/>
  <c r="Y69" i="2" s="1"/>
  <c r="G69" i="2"/>
  <c r="O69" i="2" s="1"/>
  <c r="B39" i="10" s="1"/>
  <c r="BF69" i="2"/>
  <c r="BN69" i="2" s="1"/>
  <c r="AJ69" i="2"/>
  <c r="AM69" i="2" s="1"/>
  <c r="BA69" i="2"/>
  <c r="BD69" i="2" s="1"/>
  <c r="BZ68" i="2"/>
  <c r="R70" i="2"/>
  <c r="U70" i="2"/>
  <c r="BG70" i="2"/>
  <c r="BJ70" i="2"/>
  <c r="BH70" i="2"/>
  <c r="BR70" i="2"/>
  <c r="I70" i="2"/>
  <c r="S70" i="2"/>
  <c r="AA70" i="2"/>
  <c r="C29" i="5"/>
  <c r="D29" i="5" s="1"/>
  <c r="B30" i="5"/>
  <c r="G28" i="5"/>
  <c r="E28" i="5"/>
  <c r="F28" i="5"/>
  <c r="H28" i="5"/>
  <c r="AC69" i="2"/>
  <c r="AF69" i="2" s="1"/>
  <c r="BP69" i="2"/>
  <c r="BX69" i="2" s="1"/>
  <c r="H70" i="2"/>
  <c r="BQ70" i="2"/>
  <c r="BT70" i="2"/>
  <c r="K70" i="2"/>
  <c r="AZ70" i="2"/>
  <c r="AY70" i="2"/>
  <c r="AH70" i="2"/>
  <c r="AB70" i="2"/>
  <c r="AI70" i="2"/>
  <c r="AJ70" i="2" s="1"/>
  <c r="A71" i="2"/>
  <c r="X70" i="2" l="1"/>
  <c r="N70" i="2"/>
  <c r="BW70" i="2"/>
  <c r="BM70" i="2"/>
  <c r="A41" i="10"/>
  <c r="BV71" i="2"/>
  <c r="BU71" i="2"/>
  <c r="W71" i="2"/>
  <c r="V71" i="2"/>
  <c r="M71" i="2"/>
  <c r="BL71" i="2"/>
  <c r="L71" i="2"/>
  <c r="BK71" i="2"/>
  <c r="BB71" i="2"/>
  <c r="AD71" i="2"/>
  <c r="AE71" i="2" s="1"/>
  <c r="AK71" i="2"/>
  <c r="AL71" i="2" s="1"/>
  <c r="Q70" i="2"/>
  <c r="Y70" i="2" s="1"/>
  <c r="G70" i="2"/>
  <c r="O70" i="2" s="1"/>
  <c r="BF70" i="2"/>
  <c r="BN70" i="2" s="1"/>
  <c r="BZ69" i="2"/>
  <c r="BA70" i="2"/>
  <c r="BD70" i="2" s="1"/>
  <c r="U71" i="2"/>
  <c r="R71" i="2"/>
  <c r="BG71" i="2"/>
  <c r="BJ71" i="2"/>
  <c r="BH71" i="2"/>
  <c r="BR71" i="2"/>
  <c r="I71" i="2"/>
  <c r="S71" i="2"/>
  <c r="AC70" i="2"/>
  <c r="AF70" i="2" s="1"/>
  <c r="AA71" i="2"/>
  <c r="B31" i="5"/>
  <c r="C30" i="5"/>
  <c r="D30" i="5" s="1"/>
  <c r="H29" i="5"/>
  <c r="F29" i="5"/>
  <c r="G29" i="5"/>
  <c r="E29" i="5"/>
  <c r="BP70" i="2"/>
  <c r="BX70" i="2" s="1"/>
  <c r="H71" i="2"/>
  <c r="BQ71" i="2"/>
  <c r="BT71" i="2"/>
  <c r="K71" i="2"/>
  <c r="AZ71" i="2"/>
  <c r="AY71" i="2"/>
  <c r="AH71" i="2"/>
  <c r="AM70" i="2"/>
  <c r="AB71" i="2"/>
  <c r="AI71" i="2"/>
  <c r="A72" i="2"/>
  <c r="X71" i="2" l="1"/>
  <c r="B40" i="10"/>
  <c r="N71" i="2"/>
  <c r="BW71" i="2"/>
  <c r="BM71" i="2"/>
  <c r="A42" i="10"/>
  <c r="BU72" i="2"/>
  <c r="BV72" i="2"/>
  <c r="V72" i="2"/>
  <c r="W72" i="2"/>
  <c r="BK72" i="2"/>
  <c r="BL72" i="2"/>
  <c r="M72" i="2"/>
  <c r="L72" i="2"/>
  <c r="BB72" i="2"/>
  <c r="AD72" i="2"/>
  <c r="AE72" i="2" s="1"/>
  <c r="AK72" i="2"/>
  <c r="AL72" i="2" s="1"/>
  <c r="Q71" i="2"/>
  <c r="Y71" i="2" s="1"/>
  <c r="BF71" i="2"/>
  <c r="BN71" i="2" s="1"/>
  <c r="BZ70" i="2"/>
  <c r="AJ71" i="2"/>
  <c r="AM71" i="2" s="1"/>
  <c r="BA71" i="2"/>
  <c r="BD71" i="2" s="1"/>
  <c r="U72" i="2"/>
  <c r="R72" i="2"/>
  <c r="BJ72" i="2"/>
  <c r="BG72" i="2"/>
  <c r="BH72" i="2"/>
  <c r="BR72" i="2"/>
  <c r="S72" i="2"/>
  <c r="I72" i="2"/>
  <c r="G71" i="2"/>
  <c r="O71" i="2" s="1"/>
  <c r="B41" i="10" s="1"/>
  <c r="AC71" i="2"/>
  <c r="AF71" i="2" s="1"/>
  <c r="AA72" i="2"/>
  <c r="E30" i="5"/>
  <c r="G30" i="5"/>
  <c r="H30" i="5"/>
  <c r="F30" i="5"/>
  <c r="B32" i="5"/>
  <c r="C31" i="5"/>
  <c r="D31" i="5" s="1"/>
  <c r="BP71" i="2"/>
  <c r="BX71" i="2" s="1"/>
  <c r="H72" i="2"/>
  <c r="BQ72" i="2"/>
  <c r="BT72" i="2"/>
  <c r="K72" i="2"/>
  <c r="AY72" i="2"/>
  <c r="AZ72" i="2"/>
  <c r="AH72" i="2"/>
  <c r="AB72" i="2"/>
  <c r="AI72" i="2"/>
  <c r="A73" i="2"/>
  <c r="X72" i="2" l="1"/>
  <c r="N72" i="2"/>
  <c r="BW72" i="2"/>
  <c r="BM72" i="2"/>
  <c r="A43" i="10"/>
  <c r="BV73" i="2"/>
  <c r="BU73" i="2"/>
  <c r="W73" i="2"/>
  <c r="V73" i="2"/>
  <c r="L73" i="2"/>
  <c r="M73" i="2"/>
  <c r="BK73" i="2"/>
  <c r="BL73" i="2"/>
  <c r="BB73" i="2"/>
  <c r="AD73" i="2"/>
  <c r="AE73" i="2" s="1"/>
  <c r="AK73" i="2"/>
  <c r="AL73" i="2" s="1"/>
  <c r="Q72" i="2"/>
  <c r="Y72" i="2" s="1"/>
  <c r="BF72" i="2"/>
  <c r="BN72" i="2" s="1"/>
  <c r="BZ71" i="2"/>
  <c r="BA72" i="2"/>
  <c r="BD72" i="2" s="1"/>
  <c r="U73" i="2"/>
  <c r="R73" i="2"/>
  <c r="BJ73" i="2"/>
  <c r="BG73" i="2"/>
  <c r="BH73" i="2"/>
  <c r="BR73" i="2"/>
  <c r="S73" i="2"/>
  <c r="I73" i="2"/>
  <c r="G72" i="2"/>
  <c r="O72" i="2" s="1"/>
  <c r="AA73" i="2"/>
  <c r="F31" i="5"/>
  <c r="H31" i="5"/>
  <c r="E31" i="5"/>
  <c r="G31" i="5"/>
  <c r="C32" i="5"/>
  <c r="D32" i="5" s="1"/>
  <c r="B33" i="5"/>
  <c r="AJ72" i="2"/>
  <c r="AM72" i="2" s="1"/>
  <c r="BP72" i="2"/>
  <c r="BX72" i="2" s="1"/>
  <c r="H73" i="2"/>
  <c r="BQ73" i="2"/>
  <c r="K73" i="2"/>
  <c r="BT73" i="2"/>
  <c r="AZ73" i="2"/>
  <c r="AY73" i="2"/>
  <c r="AH73" i="2"/>
  <c r="AC72" i="2"/>
  <c r="AF72" i="2" s="1"/>
  <c r="AB73" i="2"/>
  <c r="AI73" i="2"/>
  <c r="A74" i="2"/>
  <c r="X73" i="2" l="1"/>
  <c r="B42" i="10"/>
  <c r="N73" i="2"/>
  <c r="BW73" i="2"/>
  <c r="BM73" i="2"/>
  <c r="A44" i="10"/>
  <c r="BV74" i="2"/>
  <c r="BU74" i="2"/>
  <c r="V74" i="2"/>
  <c r="W74" i="2"/>
  <c r="BL74" i="2"/>
  <c r="BK74" i="2"/>
  <c r="L74" i="2"/>
  <c r="M74" i="2"/>
  <c r="BB74" i="2"/>
  <c r="AD74" i="2"/>
  <c r="AE74" i="2" s="1"/>
  <c r="AK74" i="2"/>
  <c r="AL74" i="2" s="1"/>
  <c r="BA73" i="2"/>
  <c r="BD73" i="2" s="1"/>
  <c r="Q73" i="2"/>
  <c r="Y73" i="2" s="1"/>
  <c r="BF73" i="2"/>
  <c r="BN73" i="2" s="1"/>
  <c r="BZ72" i="2"/>
  <c r="AJ73" i="2"/>
  <c r="AM73" i="2" s="1"/>
  <c r="U74" i="2"/>
  <c r="R74" i="2"/>
  <c r="BJ74" i="2"/>
  <c r="BG74" i="2"/>
  <c r="BH74" i="2"/>
  <c r="BR74" i="2"/>
  <c r="S74" i="2"/>
  <c r="I74" i="2"/>
  <c r="G73" i="2"/>
  <c r="O73" i="2" s="1"/>
  <c r="AA74" i="2"/>
  <c r="C33" i="5"/>
  <c r="D33" i="5" s="1"/>
  <c r="B34" i="5"/>
  <c r="G32" i="5"/>
  <c r="E32" i="5"/>
  <c r="F32" i="5"/>
  <c r="H32" i="5"/>
  <c r="AC73" i="2"/>
  <c r="AF73" i="2" s="1"/>
  <c r="H74" i="2"/>
  <c r="BQ74" i="2"/>
  <c r="BT74" i="2"/>
  <c r="K74" i="2"/>
  <c r="AZ74" i="2"/>
  <c r="AY74" i="2"/>
  <c r="AH74" i="2"/>
  <c r="BP73" i="2"/>
  <c r="BX73" i="2" s="1"/>
  <c r="AB74" i="2"/>
  <c r="AI74" i="2"/>
  <c r="A75" i="2"/>
  <c r="X74" i="2" l="1"/>
  <c r="B43" i="10"/>
  <c r="N74" i="2"/>
  <c r="BW74" i="2"/>
  <c r="BM74" i="2"/>
  <c r="A45" i="10"/>
  <c r="BV75" i="2"/>
  <c r="BU75" i="2"/>
  <c r="W75" i="2"/>
  <c r="V75" i="2"/>
  <c r="M75" i="2"/>
  <c r="L75" i="2"/>
  <c r="BK75" i="2"/>
  <c r="BL75" i="2"/>
  <c r="BB75" i="2"/>
  <c r="AD75" i="2"/>
  <c r="AE75" i="2" s="1"/>
  <c r="AK75" i="2"/>
  <c r="AL75" i="2" s="1"/>
  <c r="Q74" i="2"/>
  <c r="Y74" i="2" s="1"/>
  <c r="BF74" i="2"/>
  <c r="BN74" i="2" s="1"/>
  <c r="BZ73" i="2"/>
  <c r="BA74" i="2"/>
  <c r="BD74" i="2" s="1"/>
  <c r="U75" i="2"/>
  <c r="R75" i="2"/>
  <c r="BG75" i="2"/>
  <c r="BJ75" i="2"/>
  <c r="BH75" i="2"/>
  <c r="BR75" i="2"/>
  <c r="I75" i="2"/>
  <c r="S75" i="2"/>
  <c r="G74" i="2"/>
  <c r="O74" i="2" s="1"/>
  <c r="AC74" i="2"/>
  <c r="AF74" i="2" s="1"/>
  <c r="AA75" i="2"/>
  <c r="B35" i="5"/>
  <c r="C34" i="5"/>
  <c r="D34" i="5" s="1"/>
  <c r="H33" i="5"/>
  <c r="F33" i="5"/>
  <c r="G33" i="5"/>
  <c r="E33" i="5"/>
  <c r="BP74" i="2"/>
  <c r="BX74" i="2" s="1"/>
  <c r="AJ74" i="2"/>
  <c r="AM74" i="2" s="1"/>
  <c r="H75" i="2"/>
  <c r="BQ75" i="2"/>
  <c r="K75" i="2"/>
  <c r="BT75" i="2"/>
  <c r="AZ75" i="2"/>
  <c r="AY75" i="2"/>
  <c r="AH75" i="2"/>
  <c r="AB75" i="2"/>
  <c r="AI75" i="2"/>
  <c r="A76" i="2"/>
  <c r="X75" i="2" l="1"/>
  <c r="B44" i="10"/>
  <c r="N75" i="2"/>
  <c r="BW75" i="2"/>
  <c r="BM75" i="2"/>
  <c r="A46" i="10"/>
  <c r="BU76" i="2"/>
  <c r="BV76" i="2"/>
  <c r="V76" i="2"/>
  <c r="X76" i="2" s="1"/>
  <c r="W76" i="2"/>
  <c r="M76" i="2"/>
  <c r="L76" i="2"/>
  <c r="BK76" i="2"/>
  <c r="BL76" i="2"/>
  <c r="BB76" i="2"/>
  <c r="AD76" i="2"/>
  <c r="AE76" i="2" s="1"/>
  <c r="AK76" i="2"/>
  <c r="AL76" i="2" s="1"/>
  <c r="Q75" i="2"/>
  <c r="Y75" i="2" s="1"/>
  <c r="BF75" i="2"/>
  <c r="BN75" i="2" s="1"/>
  <c r="BZ74" i="2"/>
  <c r="BA75" i="2"/>
  <c r="BD75" i="2" s="1"/>
  <c r="R76" i="2"/>
  <c r="U76" i="2"/>
  <c r="BJ76" i="2"/>
  <c r="BG76" i="2"/>
  <c r="BH76" i="2"/>
  <c r="BR76" i="2"/>
  <c r="S76" i="2"/>
  <c r="I76" i="2"/>
  <c r="G75" i="2"/>
  <c r="O75" i="2" s="1"/>
  <c r="AC75" i="2"/>
  <c r="AF75" i="2" s="1"/>
  <c r="AA76" i="2"/>
  <c r="E34" i="5"/>
  <c r="G34" i="5"/>
  <c r="H34" i="5"/>
  <c r="F34" i="5"/>
  <c r="B36" i="5"/>
  <c r="C35" i="5"/>
  <c r="D35" i="5" s="1"/>
  <c r="AJ75" i="2"/>
  <c r="AM75" i="2" s="1"/>
  <c r="BP75" i="2"/>
  <c r="BX75" i="2" s="1"/>
  <c r="H76" i="2"/>
  <c r="BQ76" i="2"/>
  <c r="BT76" i="2"/>
  <c r="K76" i="2"/>
  <c r="AZ76" i="2"/>
  <c r="AY76" i="2"/>
  <c r="AH76" i="2"/>
  <c r="AB76" i="2"/>
  <c r="AI76" i="2"/>
  <c r="AJ76" i="2" s="1"/>
  <c r="A77" i="2"/>
  <c r="BW76" i="2" l="1"/>
  <c r="B45" i="10"/>
  <c r="N76" i="2"/>
  <c r="BM76" i="2"/>
  <c r="A47" i="10"/>
  <c r="BV77" i="2"/>
  <c r="BU77" i="2"/>
  <c r="W77" i="2"/>
  <c r="V77" i="2"/>
  <c r="BK77" i="2"/>
  <c r="BL77" i="2"/>
  <c r="M77" i="2"/>
  <c r="L77" i="2"/>
  <c r="BB77" i="2"/>
  <c r="AD77" i="2"/>
  <c r="AE77" i="2" s="1"/>
  <c r="AK77" i="2"/>
  <c r="AL77" i="2" s="1"/>
  <c r="Q76" i="2"/>
  <c r="Y76" i="2" s="1"/>
  <c r="BF76" i="2"/>
  <c r="BN76" i="2" s="1"/>
  <c r="BZ75" i="2"/>
  <c r="BA76" i="2"/>
  <c r="BD76" i="2" s="1"/>
  <c r="U77" i="2"/>
  <c r="R77" i="2"/>
  <c r="BJ77" i="2"/>
  <c r="BG77" i="2"/>
  <c r="BH77" i="2"/>
  <c r="BR77" i="2"/>
  <c r="I77" i="2"/>
  <c r="S77" i="2"/>
  <c r="G76" i="2"/>
  <c r="O76" i="2" s="1"/>
  <c r="AC76" i="2"/>
  <c r="AF76" i="2" s="1"/>
  <c r="BP76" i="2"/>
  <c r="BX76" i="2" s="1"/>
  <c r="AA77" i="2"/>
  <c r="F35" i="5"/>
  <c r="H35" i="5"/>
  <c r="E35" i="5"/>
  <c r="G35" i="5"/>
  <c r="C36" i="5"/>
  <c r="D36" i="5" s="1"/>
  <c r="B37" i="5"/>
  <c r="H77" i="2"/>
  <c r="BQ77" i="2"/>
  <c r="K77" i="2"/>
  <c r="BT77" i="2"/>
  <c r="AZ77" i="2"/>
  <c r="BA77" i="2" s="1"/>
  <c r="BD77" i="2" s="1"/>
  <c r="AY77" i="2"/>
  <c r="AH77" i="2"/>
  <c r="AM76" i="2"/>
  <c r="AB77" i="2"/>
  <c r="AI77" i="2"/>
  <c r="A78" i="2"/>
  <c r="AQ27" i="2" s="1"/>
  <c r="X77" i="2" l="1"/>
  <c r="B46" i="10"/>
  <c r="N77" i="2"/>
  <c r="AQ29" i="2"/>
  <c r="AP28" i="2" s="1"/>
  <c r="BW77" i="2"/>
  <c r="BM77" i="2"/>
  <c r="A48" i="10"/>
  <c r="BU78" i="2"/>
  <c r="BV78" i="2"/>
  <c r="V78" i="2"/>
  <c r="W78" i="2"/>
  <c r="L78" i="2"/>
  <c r="M78" i="2"/>
  <c r="BK78" i="2"/>
  <c r="BL78" i="2"/>
  <c r="BB78" i="2"/>
  <c r="AD78" i="2"/>
  <c r="AE78" i="2" s="1"/>
  <c r="AK78" i="2"/>
  <c r="AL78" i="2" s="1"/>
  <c r="Q77" i="2"/>
  <c r="Y77" i="2" s="1"/>
  <c r="BF77" i="2"/>
  <c r="BN77" i="2" s="1"/>
  <c r="BZ76" i="2"/>
  <c r="AC77" i="2"/>
  <c r="AF77" i="2" s="1"/>
  <c r="R78" i="2"/>
  <c r="U78" i="2"/>
  <c r="BG78" i="2"/>
  <c r="BJ78" i="2"/>
  <c r="BH78" i="2"/>
  <c r="BR78" i="2"/>
  <c r="S78" i="2"/>
  <c r="I78" i="2"/>
  <c r="G77" i="2"/>
  <c r="O77" i="2" s="1"/>
  <c r="AA78" i="2"/>
  <c r="B38" i="5"/>
  <c r="C37" i="5"/>
  <c r="D37" i="5" s="1"/>
  <c r="G36" i="5"/>
  <c r="E36" i="5"/>
  <c r="F36" i="5"/>
  <c r="H36" i="5"/>
  <c r="AJ77" i="2"/>
  <c r="AM77" i="2" s="1"/>
  <c r="BP77" i="2"/>
  <c r="BX77" i="2" s="1"/>
  <c r="H78" i="2"/>
  <c r="BQ78" i="2"/>
  <c r="BT78" i="2"/>
  <c r="K78" i="2"/>
  <c r="AZ78" i="2"/>
  <c r="BA78" i="2" s="1"/>
  <c r="BD78" i="2" s="1"/>
  <c r="AY78" i="2"/>
  <c r="AH78" i="2"/>
  <c r="AB78" i="2"/>
  <c r="AI78" i="2"/>
  <c r="A79" i="2"/>
  <c r="X78" i="2" l="1"/>
  <c r="B47" i="10"/>
  <c r="N78" i="2"/>
  <c r="AP29" i="2"/>
  <c r="AP27" i="2"/>
  <c r="AO29" i="2"/>
  <c r="BW78" i="2"/>
  <c r="BM78" i="2"/>
  <c r="A49" i="10"/>
  <c r="BV79" i="2"/>
  <c r="BU79" i="2"/>
  <c r="W79" i="2"/>
  <c r="V79" i="2"/>
  <c r="BL79" i="2"/>
  <c r="L79" i="2"/>
  <c r="M79" i="2"/>
  <c r="BK79" i="2"/>
  <c r="BB79" i="2"/>
  <c r="AD79" i="2"/>
  <c r="AE79" i="2" s="1"/>
  <c r="AK79" i="2"/>
  <c r="AL79" i="2" s="1"/>
  <c r="Q78" i="2"/>
  <c r="Y78" i="2" s="1"/>
  <c r="BZ77" i="2"/>
  <c r="BF78" i="2"/>
  <c r="BN78" i="2" s="1"/>
  <c r="AC78" i="2"/>
  <c r="AF78" i="2" s="1"/>
  <c r="AJ78" i="2"/>
  <c r="AM78" i="2" s="1"/>
  <c r="R79" i="2"/>
  <c r="U79" i="2"/>
  <c r="BG79" i="2"/>
  <c r="BJ79" i="2"/>
  <c r="BH79" i="2"/>
  <c r="BR79" i="2"/>
  <c r="S79" i="2"/>
  <c r="I79" i="2"/>
  <c r="G78" i="2"/>
  <c r="O78" i="2" s="1"/>
  <c r="AA79" i="2"/>
  <c r="H37" i="5"/>
  <c r="F37" i="5"/>
  <c r="G37" i="5"/>
  <c r="E37" i="5"/>
  <c r="B39" i="5"/>
  <c r="C39" i="5" s="1"/>
  <c r="D39" i="5" s="1"/>
  <c r="C38" i="5"/>
  <c r="D38" i="5" s="1"/>
  <c r="BP78" i="2"/>
  <c r="BX78" i="2" s="1"/>
  <c r="H79" i="2"/>
  <c r="BQ79" i="2"/>
  <c r="BT79" i="2"/>
  <c r="K79" i="2"/>
  <c r="AZ79" i="2"/>
  <c r="BA79" i="2" s="1"/>
  <c r="BD79" i="2" s="1"/>
  <c r="AY79" i="2"/>
  <c r="AH79" i="2"/>
  <c r="AB79" i="2"/>
  <c r="AI79" i="2"/>
  <c r="A80" i="2"/>
  <c r="A49" i="2"/>
  <c r="X79" i="2" l="1"/>
  <c r="B48" i="10"/>
  <c r="N79" i="2"/>
  <c r="AP30" i="2"/>
  <c r="AR79" i="2" s="1"/>
  <c r="AS79" i="2" s="1"/>
  <c r="BW79" i="2"/>
  <c r="BM79" i="2"/>
  <c r="A19" i="10"/>
  <c r="BV49" i="2"/>
  <c r="BU49" i="2"/>
  <c r="W49" i="2"/>
  <c r="V49" i="2"/>
  <c r="L49" i="2"/>
  <c r="M49" i="2"/>
  <c r="BL49" i="2"/>
  <c r="BK49" i="2"/>
  <c r="BB49" i="2"/>
  <c r="AD49" i="2"/>
  <c r="AE49" i="2" s="1"/>
  <c r="AK49" i="2"/>
  <c r="AL49" i="2" s="1"/>
  <c r="A50" i="10"/>
  <c r="BV80" i="2"/>
  <c r="BU80" i="2"/>
  <c r="V80" i="2"/>
  <c r="W80" i="2"/>
  <c r="BK80" i="2"/>
  <c r="BL80" i="2"/>
  <c r="L80" i="2"/>
  <c r="M80" i="2"/>
  <c r="BB80" i="2"/>
  <c r="AD80" i="2"/>
  <c r="AE80" i="2" s="1"/>
  <c r="AK80" i="2"/>
  <c r="AL80" i="2" s="1"/>
  <c r="Q79" i="2"/>
  <c r="Y79" i="2" s="1"/>
  <c r="AB49" i="2"/>
  <c r="AA49" i="2"/>
  <c r="AC49" i="2" s="1"/>
  <c r="AF49" i="2" s="1"/>
  <c r="BF79" i="2"/>
  <c r="BN79" i="2" s="1"/>
  <c r="BZ78" i="2"/>
  <c r="AJ79" i="2"/>
  <c r="AM79" i="2" s="1"/>
  <c r="AC79" i="2"/>
  <c r="AF79" i="2" s="1"/>
  <c r="U80" i="2"/>
  <c r="R80" i="2"/>
  <c r="BG80" i="2"/>
  <c r="BJ80" i="2"/>
  <c r="BH80" i="2"/>
  <c r="BR80" i="2"/>
  <c r="I80" i="2"/>
  <c r="S80" i="2"/>
  <c r="U49" i="2"/>
  <c r="R49" i="2"/>
  <c r="BJ49" i="2"/>
  <c r="BG49" i="2"/>
  <c r="BH49" i="2"/>
  <c r="BR49" i="2"/>
  <c r="S49" i="2"/>
  <c r="I49" i="2"/>
  <c r="G79" i="2"/>
  <c r="O79" i="2" s="1"/>
  <c r="AA80" i="2"/>
  <c r="E38" i="5"/>
  <c r="G38" i="5"/>
  <c r="H38" i="5"/>
  <c r="F38" i="5"/>
  <c r="F39" i="5"/>
  <c r="H39" i="5"/>
  <c r="E39" i="5"/>
  <c r="G39" i="5"/>
  <c r="BP79" i="2"/>
  <c r="BX79" i="2" s="1"/>
  <c r="H80" i="2"/>
  <c r="BQ80" i="2"/>
  <c r="BT80" i="2"/>
  <c r="K80" i="2"/>
  <c r="AZ80" i="2"/>
  <c r="BA80" i="2" s="1"/>
  <c r="BD80" i="2" s="1"/>
  <c r="AY80" i="2"/>
  <c r="AH80" i="2"/>
  <c r="BQ49" i="2"/>
  <c r="K49" i="2"/>
  <c r="BT49" i="2"/>
  <c r="AZ49" i="2"/>
  <c r="AY49" i="2"/>
  <c r="BA49" i="2" s="1"/>
  <c r="BD49" i="2" s="1"/>
  <c r="BE37" i="2" s="1"/>
  <c r="AH49" i="2"/>
  <c r="H49" i="2"/>
  <c r="AB80" i="2"/>
  <c r="AI80" i="2"/>
  <c r="AI49" i="2"/>
  <c r="A81" i="2"/>
  <c r="A50" i="2"/>
  <c r="X49" i="2" l="1"/>
  <c r="X80" i="2"/>
  <c r="N49" i="2"/>
  <c r="N80" i="2"/>
  <c r="B49" i="10"/>
  <c r="AP49" i="2"/>
  <c r="AR77" i="2"/>
  <c r="AS77" i="2" s="1"/>
  <c r="CB77" i="2" s="1"/>
  <c r="CC77" i="2" s="1"/>
  <c r="AR64" i="2"/>
  <c r="AS64" i="2" s="1"/>
  <c r="CB64" i="2" s="1"/>
  <c r="CC64" i="2" s="1"/>
  <c r="AO80" i="2"/>
  <c r="AO71" i="2"/>
  <c r="AR38" i="2"/>
  <c r="AS38" i="2" s="1"/>
  <c r="CB38" i="2" s="1"/>
  <c r="CC38" i="2" s="1"/>
  <c r="AO42" i="2"/>
  <c r="AQ42" i="2" s="1"/>
  <c r="AT42" i="2" s="1"/>
  <c r="AP67" i="2"/>
  <c r="AO60" i="2"/>
  <c r="AQ60" i="2" s="1"/>
  <c r="AT60" i="2" s="1"/>
  <c r="AR45" i="2"/>
  <c r="AS45" i="2" s="1"/>
  <c r="CB45" i="2" s="1"/>
  <c r="CC45" i="2" s="1"/>
  <c r="AP75" i="2"/>
  <c r="AP36" i="2"/>
  <c r="AR46" i="2"/>
  <c r="AS46" i="2" s="1"/>
  <c r="CB46" i="2" s="1"/>
  <c r="CC46" i="2" s="1"/>
  <c r="AP58" i="2"/>
  <c r="AP43" i="2"/>
  <c r="AR74" i="2"/>
  <c r="AS74" i="2" s="1"/>
  <c r="CB74" i="2" s="1"/>
  <c r="CC74" i="2" s="1"/>
  <c r="AR71" i="2"/>
  <c r="AS71" i="2" s="1"/>
  <c r="CB71" i="2" s="1"/>
  <c r="CC71" i="2" s="1"/>
  <c r="AO77" i="2"/>
  <c r="AP73" i="2"/>
  <c r="AP69" i="2"/>
  <c r="AO65" i="2"/>
  <c r="AP40" i="2"/>
  <c r="AO64" i="2"/>
  <c r="AP47" i="2"/>
  <c r="AP45" i="2"/>
  <c r="AP32" i="2"/>
  <c r="AP80" i="2"/>
  <c r="AR80" i="2"/>
  <c r="AS80" i="2" s="1"/>
  <c r="AR69" i="2"/>
  <c r="AS69" i="2" s="1"/>
  <c r="CB69" i="2" s="1"/>
  <c r="CC69" i="2" s="1"/>
  <c r="AR70" i="2"/>
  <c r="AS70" i="2" s="1"/>
  <c r="CB70" i="2" s="1"/>
  <c r="CC70" i="2" s="1"/>
  <c r="AR72" i="2"/>
  <c r="AS72" i="2" s="1"/>
  <c r="CB72" i="2" s="1"/>
  <c r="CC72" i="2" s="1"/>
  <c r="AR56" i="2"/>
  <c r="AS56" i="2" s="1"/>
  <c r="CB56" i="2" s="1"/>
  <c r="CC56" i="2" s="1"/>
  <c r="AR67" i="2"/>
  <c r="AS67" i="2" s="1"/>
  <c r="CB67" i="2" s="1"/>
  <c r="CC67" i="2" s="1"/>
  <c r="AR61" i="2"/>
  <c r="AS61" i="2" s="1"/>
  <c r="CB61" i="2" s="1"/>
  <c r="CC61" i="2" s="1"/>
  <c r="AP77" i="2"/>
  <c r="AO73" i="2"/>
  <c r="AO69" i="2"/>
  <c r="AP65" i="2"/>
  <c r="AO47" i="2"/>
  <c r="AQ47" i="2" s="1"/>
  <c r="AT47" i="2" s="1"/>
  <c r="AO44" i="2"/>
  <c r="AQ44" i="2" s="1"/>
  <c r="AT44" i="2" s="1"/>
  <c r="AO62" i="2"/>
  <c r="AP48" i="2"/>
  <c r="AP62" i="2"/>
  <c r="AP78" i="2"/>
  <c r="AR39" i="2"/>
  <c r="AS39" i="2" s="1"/>
  <c r="CB39" i="2" s="1"/>
  <c r="CC39" i="2" s="1"/>
  <c r="AO49" i="2"/>
  <c r="AQ49" i="2" s="1"/>
  <c r="AT49" i="2" s="1"/>
  <c r="AR49" i="2"/>
  <c r="AS49" i="2" s="1"/>
  <c r="AR44" i="2"/>
  <c r="AS44" i="2" s="1"/>
  <c r="CB44" i="2" s="1"/>
  <c r="CC44" i="2" s="1"/>
  <c r="AR65" i="2"/>
  <c r="AS65" i="2" s="1"/>
  <c r="CB65" i="2" s="1"/>
  <c r="CC65" i="2" s="1"/>
  <c r="AR78" i="2"/>
  <c r="AS78" i="2" s="1"/>
  <c r="CB78" i="2" s="1"/>
  <c r="CC78" i="2" s="1"/>
  <c r="AR34" i="2"/>
  <c r="AS34" i="2" s="1"/>
  <c r="CB34" i="2" s="1"/>
  <c r="CC34" i="2" s="1"/>
  <c r="AR58" i="2"/>
  <c r="AS58" i="2" s="1"/>
  <c r="CB58" i="2" s="1"/>
  <c r="CC58" i="2" s="1"/>
  <c r="AO75" i="2"/>
  <c r="AP71" i="2"/>
  <c r="AO67" i="2"/>
  <c r="AO48" i="2"/>
  <c r="AQ48" i="2" s="1"/>
  <c r="AT48" i="2" s="1"/>
  <c r="AP35" i="2"/>
  <c r="AP56" i="2"/>
  <c r="AO41" i="2"/>
  <c r="AQ41" i="2" s="1"/>
  <c r="AT41" i="2" s="1"/>
  <c r="AO37" i="2"/>
  <c r="AQ37" i="2" s="1"/>
  <c r="AT37" i="2" s="1"/>
  <c r="AO36" i="2"/>
  <c r="AQ36" i="2" s="1"/>
  <c r="AT36" i="2" s="1"/>
  <c r="AO45" i="2"/>
  <c r="AQ45" i="2" s="1"/>
  <c r="AT45" i="2" s="1"/>
  <c r="C15" i="10" s="1"/>
  <c r="AO59" i="2"/>
  <c r="AQ59" i="2" s="1"/>
  <c r="AT59" i="2" s="1"/>
  <c r="AO35" i="2"/>
  <c r="AQ35" i="2" s="1"/>
  <c r="AT35" i="2" s="1"/>
  <c r="AO46" i="2"/>
  <c r="AQ46" i="2" s="1"/>
  <c r="AT46" i="2" s="1"/>
  <c r="C16" i="10" s="1"/>
  <c r="AP33" i="2"/>
  <c r="AR37" i="2"/>
  <c r="AS37" i="2" s="1"/>
  <c r="CB37" i="2" s="1"/>
  <c r="CC37" i="2" s="1"/>
  <c r="AR57" i="2"/>
  <c r="AS57" i="2" s="1"/>
  <c r="CB57" i="2" s="1"/>
  <c r="CC57" i="2" s="1"/>
  <c r="AR68" i="2"/>
  <c r="AS68" i="2" s="1"/>
  <c r="CB68" i="2" s="1"/>
  <c r="CC68" i="2" s="1"/>
  <c r="AR41" i="2"/>
  <c r="AS41" i="2" s="1"/>
  <c r="CB41" i="2" s="1"/>
  <c r="CC41" i="2" s="1"/>
  <c r="AR47" i="2"/>
  <c r="AS47" i="2" s="1"/>
  <c r="CB47" i="2" s="1"/>
  <c r="CC47" i="2" s="1"/>
  <c r="AR75" i="2"/>
  <c r="AS75" i="2" s="1"/>
  <c r="CB75" i="2" s="1"/>
  <c r="CC75" i="2" s="1"/>
  <c r="AR33" i="2"/>
  <c r="AS33" i="2" s="1"/>
  <c r="CB33" i="2" s="1"/>
  <c r="CC33" i="2" s="1"/>
  <c r="AR43" i="2"/>
  <c r="AS43" i="2" s="1"/>
  <c r="AR36" i="2"/>
  <c r="AS36" i="2" s="1"/>
  <c r="CB36" i="2" s="1"/>
  <c r="CC36" i="2" s="1"/>
  <c r="AR59" i="2"/>
  <c r="AS59" i="2" s="1"/>
  <c r="CB59" i="2" s="1"/>
  <c r="CC59" i="2" s="1"/>
  <c r="AP76" i="2"/>
  <c r="AP74" i="2"/>
  <c r="AO72" i="2"/>
  <c r="AO70" i="2"/>
  <c r="AP68" i="2"/>
  <c r="AO66" i="2"/>
  <c r="AP42" i="2"/>
  <c r="AP61" i="2"/>
  <c r="AP34" i="2"/>
  <c r="AO33" i="2"/>
  <c r="AQ33" i="2" s="1"/>
  <c r="AT33" i="2" s="1"/>
  <c r="AP46" i="2"/>
  <c r="AO43" i="2"/>
  <c r="AQ43" i="2" s="1"/>
  <c r="AT43" i="2" s="1"/>
  <c r="AO38" i="2"/>
  <c r="AQ38" i="2" s="1"/>
  <c r="AT38" i="2" s="1"/>
  <c r="AO40" i="2"/>
  <c r="AQ40" i="2" s="1"/>
  <c r="AT40" i="2" s="1"/>
  <c r="AO63" i="2"/>
  <c r="AO58" i="2"/>
  <c r="AQ58" i="2" s="1"/>
  <c r="AT58" i="2" s="1"/>
  <c r="AP41" i="2"/>
  <c r="AP64" i="2"/>
  <c r="AP63" i="2"/>
  <c r="AR63" i="2"/>
  <c r="AS63" i="2" s="1"/>
  <c r="CB63" i="2" s="1"/>
  <c r="CC63" i="2" s="1"/>
  <c r="AR76" i="2"/>
  <c r="AS76" i="2" s="1"/>
  <c r="CB76" i="2" s="1"/>
  <c r="CC76" i="2" s="1"/>
  <c r="AR40" i="2"/>
  <c r="AS40" i="2" s="1"/>
  <c r="CB40" i="2" s="1"/>
  <c r="CC40" i="2" s="1"/>
  <c r="AR42" i="2"/>
  <c r="AS42" i="2" s="1"/>
  <c r="C12" i="10" s="1"/>
  <c r="AR66" i="2"/>
  <c r="AS66" i="2" s="1"/>
  <c r="CB66" i="2" s="1"/>
  <c r="CC66" i="2" s="1"/>
  <c r="AR35" i="2"/>
  <c r="AS35" i="2" s="1"/>
  <c r="CB35" i="2" s="1"/>
  <c r="CC35" i="2" s="1"/>
  <c r="AO78" i="2"/>
  <c r="AR73" i="2"/>
  <c r="AS73" i="2" s="1"/>
  <c r="CB73" i="2" s="1"/>
  <c r="CC73" i="2" s="1"/>
  <c r="AR62" i="2"/>
  <c r="AS62" i="2" s="1"/>
  <c r="CB62" i="2" s="1"/>
  <c r="CC62" i="2" s="1"/>
  <c r="AR60" i="2"/>
  <c r="AS60" i="2" s="1"/>
  <c r="CB60" i="2" s="1"/>
  <c r="CC60" i="2" s="1"/>
  <c r="AR48" i="2"/>
  <c r="AS48" i="2" s="1"/>
  <c r="AR32" i="2"/>
  <c r="AS32" i="2" s="1"/>
  <c r="CB32" i="2" s="1"/>
  <c r="CC32" i="2" s="1"/>
  <c r="AO76" i="2"/>
  <c r="AO74" i="2"/>
  <c r="AP72" i="2"/>
  <c r="AP70" i="2"/>
  <c r="AO68" i="2"/>
  <c r="AP66" i="2"/>
  <c r="AP37" i="2"/>
  <c r="AP60" i="2"/>
  <c r="AP59" i="2"/>
  <c r="AO57" i="2"/>
  <c r="AQ57" i="2" s="1"/>
  <c r="AT57" i="2" s="1"/>
  <c r="AP57" i="2"/>
  <c r="AO61" i="2"/>
  <c r="AO32" i="2"/>
  <c r="AQ32" i="2" s="1"/>
  <c r="AT32" i="2" s="1"/>
  <c r="AV32" i="2" s="1"/>
  <c r="CA32" i="2" s="1"/>
  <c r="CD32" i="2" s="1"/>
  <c r="AP38" i="2"/>
  <c r="AO39" i="2"/>
  <c r="AQ39" i="2" s="1"/>
  <c r="AT39" i="2" s="1"/>
  <c r="AO34" i="2"/>
  <c r="AQ34" i="2" s="1"/>
  <c r="AT34" i="2" s="1"/>
  <c r="AO56" i="2"/>
  <c r="AQ56" i="2" s="1"/>
  <c r="AT56" i="2" s="1"/>
  <c r="AP44" i="2"/>
  <c r="AP39" i="2"/>
  <c r="AP79" i="2"/>
  <c r="AO79" i="2"/>
  <c r="CB79" i="2"/>
  <c r="CC79" i="2" s="1"/>
  <c r="BW80" i="2"/>
  <c r="BW49" i="2"/>
  <c r="BM80" i="2"/>
  <c r="BM49" i="2"/>
  <c r="A51" i="10"/>
  <c r="BV81" i="2"/>
  <c r="BU81" i="2"/>
  <c r="W81" i="2"/>
  <c r="V81" i="2"/>
  <c r="M81" i="2"/>
  <c r="BL81" i="2"/>
  <c r="L81" i="2"/>
  <c r="BK81" i="2"/>
  <c r="BB81" i="2"/>
  <c r="AD81" i="2"/>
  <c r="AE81" i="2" s="1"/>
  <c r="AK81" i="2"/>
  <c r="AL81" i="2" s="1"/>
  <c r="AR81" i="2"/>
  <c r="AS81" i="2" s="1"/>
  <c r="A20" i="10"/>
  <c r="BU50" i="2"/>
  <c r="BV50" i="2"/>
  <c r="W50" i="2"/>
  <c r="V50" i="2"/>
  <c r="X50" i="2" s="1"/>
  <c r="M50" i="2"/>
  <c r="L50" i="2"/>
  <c r="BK50" i="2"/>
  <c r="BL50" i="2"/>
  <c r="BB50" i="2"/>
  <c r="AD50" i="2"/>
  <c r="AE50" i="2" s="1"/>
  <c r="AR50" i="2"/>
  <c r="AS50" i="2" s="1"/>
  <c r="AK50" i="2"/>
  <c r="AL50" i="2" s="1"/>
  <c r="Q80" i="2"/>
  <c r="Y80" i="2" s="1"/>
  <c r="Q49" i="2"/>
  <c r="Y49" i="2" s="1"/>
  <c r="Z37" i="2" s="1"/>
  <c r="AA50" i="2"/>
  <c r="BZ79" i="2"/>
  <c r="BF80" i="2"/>
  <c r="BN80" i="2" s="1"/>
  <c r="BF49" i="2"/>
  <c r="BN49" i="2" s="1"/>
  <c r="BO37" i="2" s="1"/>
  <c r="AC80" i="2"/>
  <c r="AF80" i="2" s="1"/>
  <c r="AJ49" i="2"/>
  <c r="AM49" i="2" s="1"/>
  <c r="U81" i="2"/>
  <c r="R81" i="2"/>
  <c r="BJ81" i="2"/>
  <c r="BG81" i="2"/>
  <c r="BH81" i="2"/>
  <c r="BR81" i="2"/>
  <c r="S81" i="2"/>
  <c r="I81" i="2"/>
  <c r="U50" i="2"/>
  <c r="R50" i="2"/>
  <c r="BG50" i="2"/>
  <c r="BJ50" i="2"/>
  <c r="BH50" i="2"/>
  <c r="BR50" i="2"/>
  <c r="I50" i="2"/>
  <c r="S50" i="2"/>
  <c r="G49" i="2"/>
  <c r="O49" i="2" s="1"/>
  <c r="G80" i="2"/>
  <c r="O80" i="2" s="1"/>
  <c r="AA81" i="2"/>
  <c r="AP81" i="2"/>
  <c r="AO81" i="2"/>
  <c r="AO50" i="2"/>
  <c r="AP50" i="2"/>
  <c r="AJ80" i="2"/>
  <c r="AM80" i="2" s="1"/>
  <c r="BP80" i="2"/>
  <c r="BX80" i="2" s="1"/>
  <c r="H81" i="2"/>
  <c r="BQ81" i="2"/>
  <c r="K81" i="2"/>
  <c r="BT81" i="2"/>
  <c r="AZ81" i="2"/>
  <c r="BA81" i="2" s="1"/>
  <c r="BD81" i="2" s="1"/>
  <c r="AY81" i="2"/>
  <c r="AH81" i="2"/>
  <c r="BP49" i="2"/>
  <c r="BX49" i="2" s="1"/>
  <c r="BQ50" i="2"/>
  <c r="BT50" i="2"/>
  <c r="K50" i="2"/>
  <c r="AZ50" i="2"/>
  <c r="AY50" i="2"/>
  <c r="BA50" i="2" s="1"/>
  <c r="BD50" i="2" s="1"/>
  <c r="AH50" i="2"/>
  <c r="AJ50" i="2" s="1"/>
  <c r="AM50" i="2" s="1"/>
  <c r="H50" i="2"/>
  <c r="AB50" i="2"/>
  <c r="AI50" i="2"/>
  <c r="AB81" i="2"/>
  <c r="AC81" i="2" s="1"/>
  <c r="AF81" i="2" s="1"/>
  <c r="AI81" i="2"/>
  <c r="AJ81" i="2" s="1"/>
  <c r="AG37" i="2"/>
  <c r="A82" i="2"/>
  <c r="A51" i="2"/>
  <c r="X81" i="2" l="1"/>
  <c r="AQ77" i="2"/>
  <c r="AT77" i="2" s="1"/>
  <c r="C47" i="10" s="1"/>
  <c r="AQ78" i="2"/>
  <c r="AT78" i="2" s="1"/>
  <c r="C48" i="10" s="1"/>
  <c r="AQ79" i="2"/>
  <c r="AT79" i="2" s="1"/>
  <c r="C49" i="10" s="1"/>
  <c r="AQ80" i="2"/>
  <c r="AT80" i="2" s="1"/>
  <c r="C50" i="10" s="1"/>
  <c r="BW50" i="2"/>
  <c r="B19" i="10"/>
  <c r="B50" i="10"/>
  <c r="N81" i="2"/>
  <c r="N50" i="2"/>
  <c r="AQ73" i="2"/>
  <c r="AT73" i="2" s="1"/>
  <c r="C43" i="10" s="1"/>
  <c r="AQ75" i="2"/>
  <c r="AT75" i="2" s="1"/>
  <c r="C45" i="10" s="1"/>
  <c r="AQ72" i="2"/>
  <c r="AT72" i="2" s="1"/>
  <c r="C42" i="10" s="1"/>
  <c r="AQ71" i="2"/>
  <c r="AT71" i="2" s="1"/>
  <c r="C41" i="10" s="1"/>
  <c r="AQ61" i="2"/>
  <c r="AT61" i="2" s="1"/>
  <c r="C31" i="10" s="1"/>
  <c r="AQ62" i="2"/>
  <c r="AT62" i="2" s="1"/>
  <c r="C32" i="10" s="1"/>
  <c r="C8" i="10"/>
  <c r="AQ68" i="2"/>
  <c r="AT68" i="2" s="1"/>
  <c r="C38" i="10" s="1"/>
  <c r="AQ74" i="2"/>
  <c r="AT74" i="2" s="1"/>
  <c r="C44" i="10" s="1"/>
  <c r="AQ64" i="2"/>
  <c r="AT64" i="2" s="1"/>
  <c r="C34" i="10" s="1"/>
  <c r="C4" i="10"/>
  <c r="AQ67" i="2"/>
  <c r="AT67" i="2" s="1"/>
  <c r="C37" i="10" s="1"/>
  <c r="AQ65" i="2"/>
  <c r="AT65" i="2" s="1"/>
  <c r="C35" i="10" s="1"/>
  <c r="C9" i="10"/>
  <c r="CB42" i="2"/>
  <c r="CC42" i="2" s="1"/>
  <c r="C19" i="10"/>
  <c r="AQ69" i="2"/>
  <c r="AT69" i="2" s="1"/>
  <c r="C39" i="10" s="1"/>
  <c r="C28" i="10"/>
  <c r="C14" i="10"/>
  <c r="C7" i="10"/>
  <c r="C18" i="10"/>
  <c r="C29" i="10"/>
  <c r="C27" i="10"/>
  <c r="C26" i="10"/>
  <c r="C6" i="10"/>
  <c r="AQ63" i="2"/>
  <c r="AT63" i="2" s="1"/>
  <c r="C33" i="10" s="1"/>
  <c r="C17" i="10"/>
  <c r="CB48" i="2"/>
  <c r="CC48" i="2" s="1"/>
  <c r="C2" i="10"/>
  <c r="AQ66" i="2"/>
  <c r="AT66" i="2" s="1"/>
  <c r="C36" i="10" s="1"/>
  <c r="AQ70" i="2"/>
  <c r="AT70" i="2" s="1"/>
  <c r="C40" i="10" s="1"/>
  <c r="C10" i="10"/>
  <c r="C3" i="10"/>
  <c r="C30" i="10"/>
  <c r="C13" i="10"/>
  <c r="AQ76" i="2"/>
  <c r="AT76" i="2" s="1"/>
  <c r="C46" i="10" s="1"/>
  <c r="CB43" i="2"/>
  <c r="CC43" i="2" s="1"/>
  <c r="C11" i="10"/>
  <c r="C5" i="10"/>
  <c r="BW81" i="2"/>
  <c r="CB80" i="2"/>
  <c r="CC80" i="2" s="1"/>
  <c r="CB49" i="2"/>
  <c r="CC49" i="2" s="1"/>
  <c r="BM81" i="2"/>
  <c r="BM50" i="2"/>
  <c r="A52" i="10"/>
  <c r="BU82" i="2"/>
  <c r="BV82" i="2"/>
  <c r="V82" i="2"/>
  <c r="W82" i="2"/>
  <c r="BL82" i="2"/>
  <c r="BK82" i="2"/>
  <c r="M82" i="2"/>
  <c r="L82" i="2"/>
  <c r="BB82" i="2"/>
  <c r="AD82" i="2"/>
  <c r="AE82" i="2" s="1"/>
  <c r="AK82" i="2"/>
  <c r="AL82" i="2" s="1"/>
  <c r="AR82" i="2"/>
  <c r="AS82" i="2" s="1"/>
  <c r="A21" i="10"/>
  <c r="BV51" i="2"/>
  <c r="BU51" i="2"/>
  <c r="W51" i="2"/>
  <c r="V51" i="2"/>
  <c r="L51" i="2"/>
  <c r="BK51" i="2"/>
  <c r="BL51" i="2"/>
  <c r="M51" i="2"/>
  <c r="BB51" i="2"/>
  <c r="AD51" i="2"/>
  <c r="AE51" i="2" s="1"/>
  <c r="AR51" i="2"/>
  <c r="AS51" i="2" s="1"/>
  <c r="AK51" i="2"/>
  <c r="AL51" i="2" s="1"/>
  <c r="AU37" i="2"/>
  <c r="Q50" i="2"/>
  <c r="Y50" i="2" s="1"/>
  <c r="Q81" i="2"/>
  <c r="Y81" i="2" s="1"/>
  <c r="AC50" i="2"/>
  <c r="AF50" i="2" s="1"/>
  <c r="BF81" i="2"/>
  <c r="BN81" i="2" s="1"/>
  <c r="BZ80" i="2"/>
  <c r="BF50" i="2"/>
  <c r="BN50" i="2" s="1"/>
  <c r="AQ81" i="2"/>
  <c r="AT81" i="2" s="1"/>
  <c r="C51" i="10" s="1"/>
  <c r="AQ50" i="2"/>
  <c r="AT50" i="2" s="1"/>
  <c r="C20" i="10" s="1"/>
  <c r="U51" i="2"/>
  <c r="R51" i="2"/>
  <c r="BG51" i="2"/>
  <c r="BJ51" i="2"/>
  <c r="BH51" i="2"/>
  <c r="BR51" i="2"/>
  <c r="I51" i="2"/>
  <c r="S51" i="2"/>
  <c r="R82" i="2"/>
  <c r="U82" i="2"/>
  <c r="BJ82" i="2"/>
  <c r="BG82" i="2"/>
  <c r="BH82" i="2"/>
  <c r="BR82" i="2"/>
  <c r="S82" i="2"/>
  <c r="I82" i="2"/>
  <c r="G81" i="2"/>
  <c r="O81" i="2" s="1"/>
  <c r="P37" i="2"/>
  <c r="G50" i="2"/>
  <c r="O50" i="2" s="1"/>
  <c r="BY37" i="2"/>
  <c r="BZ49" i="2"/>
  <c r="AA51" i="2"/>
  <c r="AP51" i="2"/>
  <c r="AO51" i="2"/>
  <c r="AA82" i="2"/>
  <c r="AP82" i="2"/>
  <c r="AO82" i="2"/>
  <c r="BP81" i="2"/>
  <c r="BX81" i="2" s="1"/>
  <c r="BP50" i="2"/>
  <c r="BX50" i="2" s="1"/>
  <c r="BQ51" i="2"/>
  <c r="BT51" i="2"/>
  <c r="K51" i="2"/>
  <c r="AZ51" i="2"/>
  <c r="AY51" i="2"/>
  <c r="BA51" i="2" s="1"/>
  <c r="BD51" i="2" s="1"/>
  <c r="AH51" i="2"/>
  <c r="AJ51" i="2" s="1"/>
  <c r="H82" i="2"/>
  <c r="BQ82" i="2"/>
  <c r="BT82" i="2"/>
  <c r="K82" i="2"/>
  <c r="AZ82" i="2"/>
  <c r="BA82" i="2" s="1"/>
  <c r="BD82" i="2" s="1"/>
  <c r="AY82" i="2"/>
  <c r="AH82" i="2"/>
  <c r="AM81" i="2"/>
  <c r="H51" i="2"/>
  <c r="AB51" i="2"/>
  <c r="AI51" i="2"/>
  <c r="AB82" i="2"/>
  <c r="AI82" i="2"/>
  <c r="AN37" i="2"/>
  <c r="A83" i="2"/>
  <c r="A52" i="2"/>
  <c r="X82" i="2" l="1"/>
  <c r="X51" i="2"/>
  <c r="B51" i="10"/>
  <c r="B20" i="10"/>
  <c r="CB50" i="2"/>
  <c r="CC50" i="2" s="1"/>
  <c r="N51" i="2"/>
  <c r="N82" i="2"/>
  <c r="CB81" i="2"/>
  <c r="CC81" i="2" s="1"/>
  <c r="BW82" i="2"/>
  <c r="BW51" i="2"/>
  <c r="BM51" i="2"/>
  <c r="BM82" i="2"/>
  <c r="A22" i="10"/>
  <c r="BU52" i="2"/>
  <c r="BV52" i="2"/>
  <c r="V52" i="2"/>
  <c r="X52" i="2" s="1"/>
  <c r="W52" i="2"/>
  <c r="M52" i="2"/>
  <c r="BL52" i="2"/>
  <c r="L52" i="2"/>
  <c r="BK52" i="2"/>
  <c r="BB52" i="2"/>
  <c r="AD52" i="2"/>
  <c r="AE52" i="2" s="1"/>
  <c r="AR52" i="2"/>
  <c r="AS52" i="2" s="1"/>
  <c r="AK52" i="2"/>
  <c r="AL52" i="2" s="1"/>
  <c r="A53" i="10"/>
  <c r="BV83" i="2"/>
  <c r="BU83" i="2"/>
  <c r="W83" i="2"/>
  <c r="V83" i="2"/>
  <c r="L83" i="2"/>
  <c r="M83" i="2"/>
  <c r="BK83" i="2"/>
  <c r="BL83" i="2"/>
  <c r="BB83" i="2"/>
  <c r="AD83" i="2"/>
  <c r="AE83" i="2" s="1"/>
  <c r="AK83" i="2"/>
  <c r="AL83" i="2" s="1"/>
  <c r="AR83" i="2"/>
  <c r="AS83" i="2" s="1"/>
  <c r="BF82" i="2"/>
  <c r="BN82" i="2" s="1"/>
  <c r="Q51" i="2"/>
  <c r="Y51" i="2" s="1"/>
  <c r="Q82" i="2"/>
  <c r="Y82" i="2" s="1"/>
  <c r="BZ81" i="2"/>
  <c r="BZ50" i="2"/>
  <c r="BF51" i="2"/>
  <c r="BN51" i="2" s="1"/>
  <c r="AC51" i="2"/>
  <c r="AF51" i="2" s="1"/>
  <c r="AC82" i="2"/>
  <c r="AF82" i="2" s="1"/>
  <c r="AQ82" i="2"/>
  <c r="AT82" i="2" s="1"/>
  <c r="C52" i="10" s="1"/>
  <c r="AQ51" i="2"/>
  <c r="AT51" i="2" s="1"/>
  <c r="C21" i="10" s="1"/>
  <c r="U83" i="2"/>
  <c r="R83" i="2"/>
  <c r="BG83" i="2"/>
  <c r="BJ83" i="2"/>
  <c r="BH83" i="2"/>
  <c r="BR83" i="2"/>
  <c r="S83" i="2"/>
  <c r="I83" i="2"/>
  <c r="R52" i="2"/>
  <c r="U52" i="2"/>
  <c r="BJ52" i="2"/>
  <c r="BG52" i="2"/>
  <c r="BH52" i="2"/>
  <c r="BR52" i="2"/>
  <c r="S52" i="2"/>
  <c r="I52" i="2"/>
  <c r="G82" i="2"/>
  <c r="O82" i="2" s="1"/>
  <c r="G51" i="2"/>
  <c r="O51" i="2" s="1"/>
  <c r="AA52" i="2"/>
  <c r="AO52" i="2"/>
  <c r="AQ52" i="2" s="1"/>
  <c r="AT52" i="2" s="1"/>
  <c r="AP52" i="2"/>
  <c r="AA83" i="2"/>
  <c r="AP83" i="2"/>
  <c r="AO83" i="2"/>
  <c r="BP51" i="2"/>
  <c r="BX51" i="2" s="1"/>
  <c r="AJ82" i="2"/>
  <c r="AM82" i="2" s="1"/>
  <c r="BP82" i="2"/>
  <c r="BX82" i="2" s="1"/>
  <c r="H83" i="2"/>
  <c r="BQ83" i="2"/>
  <c r="K83" i="2"/>
  <c r="BT83" i="2"/>
  <c r="AZ83" i="2"/>
  <c r="BA83" i="2" s="1"/>
  <c r="BD83" i="2" s="1"/>
  <c r="AY83" i="2"/>
  <c r="AH83" i="2"/>
  <c r="BQ52" i="2"/>
  <c r="BT52" i="2"/>
  <c r="K52" i="2"/>
  <c r="AY52" i="2"/>
  <c r="BA52" i="2" s="1"/>
  <c r="BD52" i="2" s="1"/>
  <c r="AZ52" i="2"/>
  <c r="AH52" i="2"/>
  <c r="AM51" i="2"/>
  <c r="H52" i="2"/>
  <c r="AB52" i="2"/>
  <c r="AI52" i="2"/>
  <c r="AB83" i="2"/>
  <c r="AI83" i="2"/>
  <c r="AJ83" i="2" s="1"/>
  <c r="A84" i="2"/>
  <c r="A53" i="2"/>
  <c r="X83" i="2" l="1"/>
  <c r="B21" i="10"/>
  <c r="AQ83" i="2"/>
  <c r="AT83" i="2" s="1"/>
  <c r="C53" i="10" s="1"/>
  <c r="N52" i="2"/>
  <c r="B52" i="10"/>
  <c r="N83" i="2"/>
  <c r="BW83" i="2"/>
  <c r="CB82" i="2"/>
  <c r="CC82" i="2" s="1"/>
  <c r="CB51" i="2"/>
  <c r="CC51" i="2" s="1"/>
  <c r="BW52" i="2"/>
  <c r="BZ82" i="2"/>
  <c r="BM83" i="2"/>
  <c r="BM52" i="2"/>
  <c r="A54" i="10"/>
  <c r="BV84" i="2"/>
  <c r="BU84" i="2"/>
  <c r="W84" i="2"/>
  <c r="V84" i="2"/>
  <c r="M84" i="2"/>
  <c r="L84" i="2"/>
  <c r="BL84" i="2"/>
  <c r="BK84" i="2"/>
  <c r="BB84" i="2"/>
  <c r="AD84" i="2"/>
  <c r="AE84" i="2" s="1"/>
  <c r="AR84" i="2"/>
  <c r="AS84" i="2" s="1"/>
  <c r="AK84" i="2"/>
  <c r="AL84" i="2" s="1"/>
  <c r="A23" i="10"/>
  <c r="BV53" i="2"/>
  <c r="BU53" i="2"/>
  <c r="W53" i="2"/>
  <c r="V53" i="2"/>
  <c r="BK53" i="2"/>
  <c r="M53" i="2"/>
  <c r="BL53" i="2"/>
  <c r="L53" i="2"/>
  <c r="BB53" i="2"/>
  <c r="AD53" i="2"/>
  <c r="AE53" i="2" s="1"/>
  <c r="AK53" i="2"/>
  <c r="AL53" i="2" s="1"/>
  <c r="AR53" i="2"/>
  <c r="AS53" i="2" s="1"/>
  <c r="C22" i="10"/>
  <c r="Q52" i="2"/>
  <c r="Y52" i="2" s="1"/>
  <c r="Q83" i="2"/>
  <c r="Y83" i="2" s="1"/>
  <c r="BZ51" i="2"/>
  <c r="BF52" i="2"/>
  <c r="BN52" i="2" s="1"/>
  <c r="BF83" i="2"/>
  <c r="BN83" i="2" s="1"/>
  <c r="AC83" i="2"/>
  <c r="AF83" i="2" s="1"/>
  <c r="AC52" i="2"/>
  <c r="AF52" i="2" s="1"/>
  <c r="AJ52" i="2"/>
  <c r="AM52" i="2" s="1"/>
  <c r="U53" i="2"/>
  <c r="R53" i="2"/>
  <c r="BJ53" i="2"/>
  <c r="BG53" i="2"/>
  <c r="BH53" i="2"/>
  <c r="BR53" i="2"/>
  <c r="I53" i="2"/>
  <c r="S53" i="2"/>
  <c r="U84" i="2"/>
  <c r="R84" i="2"/>
  <c r="BJ84" i="2"/>
  <c r="BG84" i="2"/>
  <c r="BH84" i="2"/>
  <c r="BR84" i="2"/>
  <c r="I84" i="2"/>
  <c r="S84" i="2"/>
  <c r="G52" i="2"/>
  <c r="O52" i="2" s="1"/>
  <c r="G83" i="2"/>
  <c r="O83" i="2" s="1"/>
  <c r="AA53" i="2"/>
  <c r="AO53" i="2"/>
  <c r="AP53" i="2"/>
  <c r="AA84" i="2"/>
  <c r="AO84" i="2"/>
  <c r="AP84" i="2"/>
  <c r="BP52" i="2"/>
  <c r="BX52" i="2" s="1"/>
  <c r="BP83" i="2"/>
  <c r="BX83" i="2" s="1"/>
  <c r="H84" i="2"/>
  <c r="BQ84" i="2"/>
  <c r="BT84" i="2"/>
  <c r="K84" i="2"/>
  <c r="AZ84" i="2"/>
  <c r="BA84" i="2" s="1"/>
  <c r="BD84" i="2" s="1"/>
  <c r="AY84" i="2"/>
  <c r="AH84" i="2"/>
  <c r="BQ53" i="2"/>
  <c r="K53" i="2"/>
  <c r="BT53" i="2"/>
  <c r="AZ53" i="2"/>
  <c r="AY53" i="2"/>
  <c r="BA53" i="2" s="1"/>
  <c r="BD53" i="2" s="1"/>
  <c r="AH53" i="2"/>
  <c r="AM83" i="2"/>
  <c r="H53" i="2"/>
  <c r="AB84" i="2"/>
  <c r="AI84" i="2"/>
  <c r="AB53" i="2"/>
  <c r="AI53" i="2"/>
  <c r="A85" i="2"/>
  <c r="A54" i="2"/>
  <c r="X53" i="2" l="1"/>
  <c r="X84" i="2"/>
  <c r="AQ84" i="2"/>
  <c r="AT84" i="2" s="1"/>
  <c r="C54" i="10" s="1"/>
  <c r="B22" i="10"/>
  <c r="N84" i="2"/>
  <c r="B53" i="10"/>
  <c r="N53" i="2"/>
  <c r="CB83" i="2"/>
  <c r="CC83" i="2" s="1"/>
  <c r="AQ53" i="2"/>
  <c r="AT53" i="2" s="1"/>
  <c r="C23" i="10" s="1"/>
  <c r="BW84" i="2"/>
  <c r="CB52" i="2"/>
  <c r="CC52" i="2" s="1"/>
  <c r="BW53" i="2"/>
  <c r="BM84" i="2"/>
  <c r="BM53" i="2"/>
  <c r="A55" i="10"/>
  <c r="BV85" i="2"/>
  <c r="BU85" i="2"/>
  <c r="W85" i="2"/>
  <c r="V85" i="2"/>
  <c r="X85" i="2" s="1"/>
  <c r="BK85" i="2"/>
  <c r="L85" i="2"/>
  <c r="M85" i="2"/>
  <c r="BL85" i="2"/>
  <c r="BB85" i="2"/>
  <c r="AD85" i="2"/>
  <c r="AE85" i="2" s="1"/>
  <c r="AR85" i="2"/>
  <c r="AS85" i="2" s="1"/>
  <c r="AK85" i="2"/>
  <c r="AL85" i="2" s="1"/>
  <c r="A24" i="10"/>
  <c r="BU54" i="2"/>
  <c r="BV54" i="2"/>
  <c r="V54" i="2"/>
  <c r="W54" i="2"/>
  <c r="L54" i="2"/>
  <c r="M54" i="2"/>
  <c r="BK54" i="2"/>
  <c r="BL54" i="2"/>
  <c r="BB54" i="2"/>
  <c r="AD54" i="2"/>
  <c r="AE54" i="2" s="1"/>
  <c r="AR54" i="2"/>
  <c r="AS54" i="2" s="1"/>
  <c r="AK54" i="2"/>
  <c r="AL54" i="2" s="1"/>
  <c r="Q53" i="2"/>
  <c r="Y53" i="2" s="1"/>
  <c r="Q84" i="2"/>
  <c r="Y84" i="2" s="1"/>
  <c r="BF53" i="2"/>
  <c r="BN53" i="2" s="1"/>
  <c r="BZ52" i="2"/>
  <c r="BZ83" i="2"/>
  <c r="BF84" i="2"/>
  <c r="BN84" i="2" s="1"/>
  <c r="AJ84" i="2"/>
  <c r="AM84" i="2" s="1"/>
  <c r="AC84" i="2"/>
  <c r="AF84" i="2" s="1"/>
  <c r="AJ53" i="2"/>
  <c r="AM53" i="2" s="1"/>
  <c r="AC53" i="2"/>
  <c r="AF53" i="2" s="1"/>
  <c r="R54" i="2"/>
  <c r="U54" i="2"/>
  <c r="BG54" i="2"/>
  <c r="BJ54" i="2"/>
  <c r="BH54" i="2"/>
  <c r="BR54" i="2"/>
  <c r="I54" i="2"/>
  <c r="S54" i="2"/>
  <c r="R85" i="2"/>
  <c r="U85" i="2"/>
  <c r="BJ85" i="2"/>
  <c r="BG85" i="2"/>
  <c r="BH85" i="2"/>
  <c r="BR85" i="2"/>
  <c r="I85" i="2"/>
  <c r="S85" i="2"/>
  <c r="G84" i="2"/>
  <c r="O84" i="2" s="1"/>
  <c r="G53" i="2"/>
  <c r="O53" i="2" s="1"/>
  <c r="AA85" i="2"/>
  <c r="AP85" i="2"/>
  <c r="AQ85" i="2" s="1"/>
  <c r="AT85" i="2" s="1"/>
  <c r="AO85" i="2"/>
  <c r="AA54" i="2"/>
  <c r="AO54" i="2"/>
  <c r="AP54" i="2"/>
  <c r="BP84" i="2"/>
  <c r="BX84" i="2" s="1"/>
  <c r="BQ54" i="2"/>
  <c r="BT54" i="2"/>
  <c r="K54" i="2"/>
  <c r="AZ54" i="2"/>
  <c r="AY54" i="2"/>
  <c r="BA54" i="2" s="1"/>
  <c r="BD54" i="2" s="1"/>
  <c r="AH54" i="2"/>
  <c r="H85" i="2"/>
  <c r="BQ85" i="2"/>
  <c r="K85" i="2"/>
  <c r="BT85" i="2"/>
  <c r="AZ85" i="2"/>
  <c r="BA85" i="2" s="1"/>
  <c r="BD85" i="2" s="1"/>
  <c r="AY85" i="2"/>
  <c r="AH85" i="2"/>
  <c r="BP53" i="2"/>
  <c r="BX53" i="2" s="1"/>
  <c r="H54" i="2"/>
  <c r="AB85" i="2"/>
  <c r="AC85" i="2" s="1"/>
  <c r="AF85" i="2" s="1"/>
  <c r="AI85" i="2"/>
  <c r="AB54" i="2"/>
  <c r="AI54" i="2"/>
  <c r="A86" i="2"/>
  <c r="A55" i="2"/>
  <c r="X54" i="2" l="1"/>
  <c r="B54" i="10"/>
  <c r="B23" i="10"/>
  <c r="N54" i="2"/>
  <c r="N85" i="2"/>
  <c r="CB84" i="2"/>
  <c r="CC84" i="2" s="1"/>
  <c r="BW54" i="2"/>
  <c r="BW85" i="2"/>
  <c r="CB53" i="2"/>
  <c r="CC53" i="2" s="1"/>
  <c r="BM85" i="2"/>
  <c r="BM54" i="2"/>
  <c r="A25" i="10"/>
  <c r="BV55" i="2"/>
  <c r="BU55" i="2"/>
  <c r="W55" i="2"/>
  <c r="V55" i="2"/>
  <c r="BL55" i="2"/>
  <c r="BK55" i="2"/>
  <c r="M55" i="2"/>
  <c r="L55" i="2"/>
  <c r="BB55" i="2"/>
  <c r="AD55" i="2"/>
  <c r="AE55" i="2" s="1"/>
  <c r="AR55" i="2"/>
  <c r="AS55" i="2" s="1"/>
  <c r="AK55" i="2"/>
  <c r="AL55" i="2" s="1"/>
  <c r="C55" i="10"/>
  <c r="A56" i="10"/>
  <c r="BV86" i="2"/>
  <c r="BU86" i="2"/>
  <c r="V86" i="2"/>
  <c r="X86" i="2" s="1"/>
  <c r="W86" i="2"/>
  <c r="L86" i="2"/>
  <c r="BK86" i="2"/>
  <c r="M86" i="2"/>
  <c r="BL86" i="2"/>
  <c r="BB86" i="2"/>
  <c r="AD86" i="2"/>
  <c r="AE86" i="2" s="1"/>
  <c r="AK86" i="2"/>
  <c r="AL86" i="2" s="1"/>
  <c r="AR86" i="2"/>
  <c r="AS86" i="2" s="1"/>
  <c r="Q85" i="2"/>
  <c r="Y85" i="2" s="1"/>
  <c r="Q54" i="2"/>
  <c r="Y54" i="2" s="1"/>
  <c r="BF54" i="2"/>
  <c r="BN54" i="2" s="1"/>
  <c r="BZ53" i="2"/>
  <c r="BZ84" i="2"/>
  <c r="BF85" i="2"/>
  <c r="BN85" i="2" s="1"/>
  <c r="AJ85" i="2"/>
  <c r="AM85" i="2" s="1"/>
  <c r="AC54" i="2"/>
  <c r="AF54" i="2" s="1"/>
  <c r="AJ54" i="2"/>
  <c r="AM54" i="2" s="1"/>
  <c r="AQ54" i="2"/>
  <c r="AT54" i="2" s="1"/>
  <c r="C24" i="10" s="1"/>
  <c r="R86" i="2"/>
  <c r="U86" i="2"/>
  <c r="BG86" i="2"/>
  <c r="BJ86" i="2"/>
  <c r="BH86" i="2"/>
  <c r="BR86" i="2"/>
  <c r="S86" i="2"/>
  <c r="I86" i="2"/>
  <c r="U55" i="2"/>
  <c r="R55" i="2"/>
  <c r="BG55" i="2"/>
  <c r="BJ55" i="2"/>
  <c r="BH55" i="2"/>
  <c r="BR55" i="2"/>
  <c r="S55" i="2"/>
  <c r="I55" i="2"/>
  <c r="G54" i="2"/>
  <c r="O54" i="2" s="1"/>
  <c r="G85" i="2"/>
  <c r="O85" i="2" s="1"/>
  <c r="AA55" i="2"/>
  <c r="AP55" i="2"/>
  <c r="AO55" i="2"/>
  <c r="AA86" i="2"/>
  <c r="AO86" i="2"/>
  <c r="AP86" i="2"/>
  <c r="AQ86" i="2" s="1"/>
  <c r="AT86" i="2" s="1"/>
  <c r="BP85" i="2"/>
  <c r="BX85" i="2" s="1"/>
  <c r="BQ55" i="2"/>
  <c r="BT55" i="2"/>
  <c r="K55" i="2"/>
  <c r="AZ55" i="2"/>
  <c r="AY55" i="2"/>
  <c r="BA55" i="2" s="1"/>
  <c r="BD55" i="2" s="1"/>
  <c r="BE50" i="2" s="1"/>
  <c r="AH55" i="2"/>
  <c r="BP54" i="2"/>
  <c r="BX54" i="2" s="1"/>
  <c r="H86" i="2"/>
  <c r="BQ86" i="2"/>
  <c r="BT86" i="2"/>
  <c r="K86" i="2"/>
  <c r="AZ86" i="2"/>
  <c r="BA86" i="2" s="1"/>
  <c r="BD86" i="2" s="1"/>
  <c r="AY86" i="2"/>
  <c r="AH86" i="2"/>
  <c r="H55" i="2"/>
  <c r="AB55" i="2"/>
  <c r="AI55" i="2"/>
  <c r="AB86" i="2"/>
  <c r="AC86" i="2" s="1"/>
  <c r="AF86" i="2" s="1"/>
  <c r="AI86" i="2"/>
  <c r="AJ86" i="2" s="1"/>
  <c r="A87" i="2"/>
  <c r="X55" i="2" l="1"/>
  <c r="N86" i="2"/>
  <c r="N55" i="2"/>
  <c r="B55" i="10"/>
  <c r="CB54" i="2"/>
  <c r="CC54" i="2" s="1"/>
  <c r="B24" i="10"/>
  <c r="CB85" i="2"/>
  <c r="CC85" i="2" s="1"/>
  <c r="BW86" i="2"/>
  <c r="BW55" i="2"/>
  <c r="AQ55" i="2"/>
  <c r="AT55" i="2" s="1"/>
  <c r="C25" i="10" s="1"/>
  <c r="BM86" i="2"/>
  <c r="BM55" i="2"/>
  <c r="C56" i="10"/>
  <c r="A57" i="10"/>
  <c r="BV87" i="2"/>
  <c r="BU87" i="2"/>
  <c r="W87" i="2"/>
  <c r="V87" i="2"/>
  <c r="X87" i="2" s="1"/>
  <c r="M87" i="2"/>
  <c r="BL87" i="2"/>
  <c r="L87" i="2"/>
  <c r="BK87" i="2"/>
  <c r="BB87" i="2"/>
  <c r="AD87" i="2"/>
  <c r="AE87" i="2" s="1"/>
  <c r="AR87" i="2"/>
  <c r="AS87" i="2" s="1"/>
  <c r="AK87" i="2"/>
  <c r="AL87" i="2" s="1"/>
  <c r="BZ54" i="2"/>
  <c r="Q55" i="2"/>
  <c r="Y55" i="2" s="1"/>
  <c r="Z50" i="2" s="1"/>
  <c r="Q86" i="2"/>
  <c r="Y86" i="2" s="1"/>
  <c r="BF55" i="2"/>
  <c r="BN55" i="2" s="1"/>
  <c r="BO50" i="2" s="1"/>
  <c r="BZ85" i="2"/>
  <c r="BF86" i="2"/>
  <c r="BN86" i="2" s="1"/>
  <c r="AJ55" i="2"/>
  <c r="AM55" i="2" s="1"/>
  <c r="AN50" i="2" s="1"/>
  <c r="AC55" i="2"/>
  <c r="AF55" i="2" s="1"/>
  <c r="AG50" i="2" s="1"/>
  <c r="R87" i="2"/>
  <c r="U87" i="2"/>
  <c r="BG87" i="2"/>
  <c r="BJ87" i="2"/>
  <c r="BH87" i="2"/>
  <c r="BR87" i="2"/>
  <c r="S87" i="2"/>
  <c r="I87" i="2"/>
  <c r="G86" i="2"/>
  <c r="O86" i="2" s="1"/>
  <c r="G55" i="2"/>
  <c r="O55" i="2" s="1"/>
  <c r="AA87" i="2"/>
  <c r="AP87" i="2"/>
  <c r="AQ87" i="2" s="1"/>
  <c r="AT87" i="2" s="1"/>
  <c r="AO87" i="2"/>
  <c r="BP86" i="2"/>
  <c r="BX86" i="2" s="1"/>
  <c r="H87" i="2"/>
  <c r="BQ87" i="2"/>
  <c r="BT87" i="2"/>
  <c r="K87" i="2"/>
  <c r="AZ87" i="2"/>
  <c r="BA87" i="2" s="1"/>
  <c r="BD87" i="2" s="1"/>
  <c r="AY87" i="2"/>
  <c r="AH87" i="2"/>
  <c r="BP55" i="2"/>
  <c r="BX55" i="2" s="1"/>
  <c r="AM86" i="2"/>
  <c r="AB87" i="2"/>
  <c r="AC87" i="2" s="1"/>
  <c r="AF87" i="2" s="1"/>
  <c r="AI87" i="2"/>
  <c r="AJ87" i="2" s="1"/>
  <c r="A88" i="2"/>
  <c r="B56" i="10" l="1"/>
  <c r="B25" i="10"/>
  <c r="N87" i="2"/>
  <c r="CB86" i="2"/>
  <c r="CC86" i="2" s="1"/>
  <c r="BW87" i="2"/>
  <c r="CB55" i="2"/>
  <c r="CC55" i="2" s="1"/>
  <c r="AU50" i="2"/>
  <c r="BM87" i="2"/>
  <c r="C57" i="10"/>
  <c r="A58" i="10"/>
  <c r="BU88" i="2"/>
  <c r="BV88" i="2"/>
  <c r="V88" i="2"/>
  <c r="W88" i="2"/>
  <c r="BK88" i="2"/>
  <c r="L88" i="2"/>
  <c r="BL88" i="2"/>
  <c r="M88" i="2"/>
  <c r="BB88" i="2"/>
  <c r="AD88" i="2"/>
  <c r="AE88" i="2" s="1"/>
  <c r="AR88" i="2"/>
  <c r="AS88" i="2" s="1"/>
  <c r="AK88" i="2"/>
  <c r="AL88" i="2" s="1"/>
  <c r="Q87" i="2"/>
  <c r="Y87" i="2" s="1"/>
  <c r="BF87" i="2"/>
  <c r="BN87" i="2" s="1"/>
  <c r="BZ86" i="2"/>
  <c r="U88" i="2"/>
  <c r="R88" i="2"/>
  <c r="BG88" i="2"/>
  <c r="BJ88" i="2"/>
  <c r="BH88" i="2"/>
  <c r="BR88" i="2"/>
  <c r="I88" i="2"/>
  <c r="S88" i="2"/>
  <c r="G87" i="2"/>
  <c r="O87" i="2" s="1"/>
  <c r="P50" i="2"/>
  <c r="BY50" i="2"/>
  <c r="BZ55" i="2"/>
  <c r="AA88" i="2"/>
  <c r="AP88" i="2"/>
  <c r="AQ88" i="2" s="1"/>
  <c r="AT88" i="2" s="1"/>
  <c r="AO88" i="2"/>
  <c r="BP87" i="2"/>
  <c r="BX87" i="2" s="1"/>
  <c r="H88" i="2"/>
  <c r="BQ88" i="2"/>
  <c r="BT88" i="2"/>
  <c r="K88" i="2"/>
  <c r="AZ88" i="2"/>
  <c r="BA88" i="2" s="1"/>
  <c r="BD88" i="2" s="1"/>
  <c r="AY88" i="2"/>
  <c r="AH88" i="2"/>
  <c r="AM87" i="2"/>
  <c r="AB88" i="2"/>
  <c r="AC88" i="2" s="1"/>
  <c r="AF88" i="2" s="1"/>
  <c r="AI88" i="2"/>
  <c r="AJ88" i="2" s="1"/>
  <c r="A89" i="2"/>
  <c r="X88" i="2" l="1"/>
  <c r="B57" i="10"/>
  <c r="N88" i="2"/>
  <c r="CB87" i="2"/>
  <c r="CC87" i="2" s="1"/>
  <c r="BW88" i="2"/>
  <c r="BM88" i="2"/>
  <c r="C58" i="10"/>
  <c r="A59" i="10"/>
  <c r="BV89" i="2"/>
  <c r="BU89" i="2"/>
  <c r="W89" i="2"/>
  <c r="V89" i="2"/>
  <c r="X89" i="2" s="1"/>
  <c r="M89" i="2"/>
  <c r="BK89" i="2"/>
  <c r="L89" i="2"/>
  <c r="BL89" i="2"/>
  <c r="BB89" i="2"/>
  <c r="AD89" i="2"/>
  <c r="AE89" i="2" s="1"/>
  <c r="AR89" i="2"/>
  <c r="AS89" i="2" s="1"/>
  <c r="AK89" i="2"/>
  <c r="AL89" i="2" s="1"/>
  <c r="Q88" i="2"/>
  <c r="Y88" i="2" s="1"/>
  <c r="G88" i="2"/>
  <c r="O88" i="2" s="1"/>
  <c r="BZ87" i="2"/>
  <c r="BF88" i="2"/>
  <c r="BN88" i="2" s="1"/>
  <c r="U89" i="2"/>
  <c r="R89" i="2"/>
  <c r="BJ89" i="2"/>
  <c r="BG89" i="2"/>
  <c r="BH89" i="2"/>
  <c r="BR89" i="2"/>
  <c r="I89" i="2"/>
  <c r="S89" i="2"/>
  <c r="BP88" i="2"/>
  <c r="BX88" i="2" s="1"/>
  <c r="AA89" i="2"/>
  <c r="AP89" i="2"/>
  <c r="AQ89" i="2" s="1"/>
  <c r="AT89" i="2" s="1"/>
  <c r="AO89" i="2"/>
  <c r="H89" i="2"/>
  <c r="BQ89" i="2"/>
  <c r="K89" i="2"/>
  <c r="BT89" i="2"/>
  <c r="AZ89" i="2"/>
  <c r="BA89" i="2" s="1"/>
  <c r="BD89" i="2" s="1"/>
  <c r="AY89" i="2"/>
  <c r="AH89" i="2"/>
  <c r="AM88" i="2"/>
  <c r="AB89" i="2"/>
  <c r="AI89" i="2"/>
  <c r="AJ89" i="2" s="1"/>
  <c r="A90" i="2"/>
  <c r="B58" i="10" l="1"/>
  <c r="N89" i="2"/>
  <c r="BW89" i="2"/>
  <c r="CB88" i="2"/>
  <c r="CC88" i="2" s="1"/>
  <c r="BM89" i="2"/>
  <c r="C59" i="10"/>
  <c r="A60" i="10"/>
  <c r="BU90" i="2"/>
  <c r="BV90" i="2"/>
  <c r="V90" i="2"/>
  <c r="W90" i="2"/>
  <c r="L90" i="2"/>
  <c r="BL90" i="2"/>
  <c r="M90" i="2"/>
  <c r="BK90" i="2"/>
  <c r="BB90" i="2"/>
  <c r="AD90" i="2"/>
  <c r="AE90" i="2" s="1"/>
  <c r="AR90" i="2"/>
  <c r="AS90" i="2" s="1"/>
  <c r="AK90" i="2"/>
  <c r="AL90" i="2" s="1"/>
  <c r="Q89" i="2"/>
  <c r="Y89" i="2" s="1"/>
  <c r="BZ88" i="2"/>
  <c r="BF89" i="2"/>
  <c r="BN89" i="2" s="1"/>
  <c r="AC89" i="2"/>
  <c r="AF89" i="2" s="1"/>
  <c r="U90" i="2"/>
  <c r="R90" i="2"/>
  <c r="BJ90" i="2"/>
  <c r="BG90" i="2"/>
  <c r="BH90" i="2"/>
  <c r="BR90" i="2"/>
  <c r="S90" i="2"/>
  <c r="I90" i="2"/>
  <c r="G89" i="2"/>
  <c r="O89" i="2" s="1"/>
  <c r="AA90" i="2"/>
  <c r="AO90" i="2"/>
  <c r="AP90" i="2"/>
  <c r="AQ90" i="2" s="1"/>
  <c r="AT90" i="2" s="1"/>
  <c r="BP89" i="2"/>
  <c r="BX89" i="2" s="1"/>
  <c r="H90" i="2"/>
  <c r="BQ90" i="2"/>
  <c r="BT90" i="2"/>
  <c r="K90" i="2"/>
  <c r="AZ90" i="2"/>
  <c r="BA90" i="2" s="1"/>
  <c r="BD90" i="2" s="1"/>
  <c r="AY90" i="2"/>
  <c r="AH90" i="2"/>
  <c r="AM89" i="2"/>
  <c r="AB90" i="2"/>
  <c r="AC90" i="2" s="1"/>
  <c r="AF90" i="2" s="1"/>
  <c r="AI90" i="2"/>
  <c r="AJ90" i="2" s="1"/>
  <c r="A91" i="2"/>
  <c r="X90" i="2" l="1"/>
  <c r="B59" i="10"/>
  <c r="N90" i="2"/>
  <c r="CB89" i="2"/>
  <c r="CC89" i="2" s="1"/>
  <c r="BW90" i="2"/>
  <c r="BM90" i="2"/>
  <c r="C60" i="10"/>
  <c r="A61" i="10"/>
  <c r="BV91" i="2"/>
  <c r="BU91" i="2"/>
  <c r="W91" i="2"/>
  <c r="V91" i="2"/>
  <c r="X91" i="2" s="1"/>
  <c r="L91" i="2"/>
  <c r="BK91" i="2"/>
  <c r="M91" i="2"/>
  <c r="BL91" i="2"/>
  <c r="BB91" i="2"/>
  <c r="AD91" i="2"/>
  <c r="AE91" i="2" s="1"/>
  <c r="AR91" i="2"/>
  <c r="AS91" i="2" s="1"/>
  <c r="AK91" i="2"/>
  <c r="AL91" i="2" s="1"/>
  <c r="Q90" i="2"/>
  <c r="Y90" i="2" s="1"/>
  <c r="BF90" i="2"/>
  <c r="BN90" i="2" s="1"/>
  <c r="BZ89" i="2"/>
  <c r="R91" i="2"/>
  <c r="U91" i="2"/>
  <c r="BG91" i="2"/>
  <c r="BJ91" i="2"/>
  <c r="BH91" i="2"/>
  <c r="BR91" i="2"/>
  <c r="I91" i="2"/>
  <c r="S91" i="2"/>
  <c r="G90" i="2"/>
  <c r="O90" i="2" s="1"/>
  <c r="AA91" i="2"/>
  <c r="AP91" i="2"/>
  <c r="AQ91" i="2" s="1"/>
  <c r="AT91" i="2" s="1"/>
  <c r="AO91" i="2"/>
  <c r="BP90" i="2"/>
  <c r="BX90" i="2" s="1"/>
  <c r="H91" i="2"/>
  <c r="BQ91" i="2"/>
  <c r="K91" i="2"/>
  <c r="BT91" i="2"/>
  <c r="AZ91" i="2"/>
  <c r="BA91" i="2" s="1"/>
  <c r="BD91" i="2" s="1"/>
  <c r="AY91" i="2"/>
  <c r="AH91" i="2"/>
  <c r="AM90" i="2"/>
  <c r="AB91" i="2"/>
  <c r="AC91" i="2" s="1"/>
  <c r="AF91" i="2" s="1"/>
  <c r="AI91" i="2"/>
  <c r="A92" i="2"/>
  <c r="B60" i="10" l="1"/>
  <c r="N91" i="2"/>
  <c r="CB90" i="2"/>
  <c r="CC90" i="2" s="1"/>
  <c r="BW91" i="2"/>
  <c r="BM91" i="2"/>
  <c r="C61" i="10"/>
  <c r="A62" i="10"/>
  <c r="BV92" i="2"/>
  <c r="BU92" i="2"/>
  <c r="V92" i="2"/>
  <c r="W92" i="2"/>
  <c r="M92" i="2"/>
  <c r="BL92" i="2"/>
  <c r="L92" i="2"/>
  <c r="BK92" i="2"/>
  <c r="BB92" i="2"/>
  <c r="AD92" i="2"/>
  <c r="AE92" i="2" s="1"/>
  <c r="AK92" i="2"/>
  <c r="AL92" i="2" s="1"/>
  <c r="AR92" i="2"/>
  <c r="AS92" i="2" s="1"/>
  <c r="Q91" i="2"/>
  <c r="Y91" i="2" s="1"/>
  <c r="BZ90" i="2"/>
  <c r="BF91" i="2"/>
  <c r="BN91" i="2" s="1"/>
  <c r="AJ91" i="2"/>
  <c r="AM91" i="2" s="1"/>
  <c r="R92" i="2"/>
  <c r="U92" i="2"/>
  <c r="BG92" i="2"/>
  <c r="BJ92" i="2"/>
  <c r="BH92" i="2"/>
  <c r="BR92" i="2"/>
  <c r="I92" i="2"/>
  <c r="S92" i="2"/>
  <c r="G91" i="2"/>
  <c r="O91" i="2" s="1"/>
  <c r="AA92" i="2"/>
  <c r="AP92" i="2"/>
  <c r="AQ92" i="2" s="1"/>
  <c r="AT92" i="2" s="1"/>
  <c r="AO92" i="2"/>
  <c r="H92" i="2"/>
  <c r="BQ92" i="2"/>
  <c r="BT92" i="2"/>
  <c r="K92" i="2"/>
  <c r="AZ92" i="2"/>
  <c r="BA92" i="2" s="1"/>
  <c r="BD92" i="2" s="1"/>
  <c r="AY92" i="2"/>
  <c r="AH92" i="2"/>
  <c r="BP91" i="2"/>
  <c r="BX91" i="2" s="1"/>
  <c r="AB92" i="2"/>
  <c r="AC92" i="2" s="1"/>
  <c r="AF92" i="2" s="1"/>
  <c r="AI92" i="2"/>
  <c r="AJ92" i="2" s="1"/>
  <c r="A93" i="2"/>
  <c r="X92" i="2" l="1"/>
  <c r="B61" i="10"/>
  <c r="N92" i="2"/>
  <c r="BW92" i="2"/>
  <c r="CB91" i="2"/>
  <c r="CC91" i="2" s="1"/>
  <c r="BM92" i="2"/>
  <c r="C62" i="10"/>
  <c r="A63" i="10"/>
  <c r="BV93" i="2"/>
  <c r="BU93" i="2"/>
  <c r="W93" i="2"/>
  <c r="V93" i="2"/>
  <c r="X93" i="2" s="1"/>
  <c r="M93" i="2"/>
  <c r="BK93" i="2"/>
  <c r="L93" i="2"/>
  <c r="BL93" i="2"/>
  <c r="BB93" i="2"/>
  <c r="AD93" i="2"/>
  <c r="AE93" i="2" s="1"/>
  <c r="AK93" i="2"/>
  <c r="AL93" i="2" s="1"/>
  <c r="AR93" i="2"/>
  <c r="AS93" i="2" s="1"/>
  <c r="Q92" i="2"/>
  <c r="Y92" i="2" s="1"/>
  <c r="BZ91" i="2"/>
  <c r="BF92" i="2"/>
  <c r="BN92" i="2" s="1"/>
  <c r="U93" i="2"/>
  <c r="R93" i="2"/>
  <c r="BJ93" i="2"/>
  <c r="BG93" i="2"/>
  <c r="BH93" i="2"/>
  <c r="BR93" i="2"/>
  <c r="I93" i="2"/>
  <c r="S93" i="2"/>
  <c r="G92" i="2"/>
  <c r="O92" i="2" s="1"/>
  <c r="AA93" i="2"/>
  <c r="AO93" i="2"/>
  <c r="AP93" i="2"/>
  <c r="AQ93" i="2" s="1"/>
  <c r="AT93" i="2" s="1"/>
  <c r="BP92" i="2"/>
  <c r="BX92" i="2" s="1"/>
  <c r="H93" i="2"/>
  <c r="BQ93" i="2"/>
  <c r="K93" i="2"/>
  <c r="BT93" i="2"/>
  <c r="AZ93" i="2"/>
  <c r="BA93" i="2" s="1"/>
  <c r="BD93" i="2" s="1"/>
  <c r="AY93" i="2"/>
  <c r="AH93" i="2"/>
  <c r="AM92" i="2"/>
  <c r="AB93" i="2"/>
  <c r="AC93" i="2" s="1"/>
  <c r="AF93" i="2" s="1"/>
  <c r="AI93" i="2"/>
  <c r="E33" i="2"/>
  <c r="AV33" i="2" s="1"/>
  <c r="CA33" i="2" s="1"/>
  <c r="CD33" i="2" s="1"/>
  <c r="B62" i="10" l="1"/>
  <c r="N93" i="2"/>
  <c r="CB92" i="2"/>
  <c r="CC92" i="2" s="1"/>
  <c r="BW93" i="2"/>
  <c r="BM93" i="2"/>
  <c r="C63" i="10"/>
  <c r="Q93" i="2"/>
  <c r="Y93" i="2" s="1"/>
  <c r="G93" i="2"/>
  <c r="O93" i="2" s="1"/>
  <c r="BZ92" i="2"/>
  <c r="BF93" i="2"/>
  <c r="BN93" i="2" s="1"/>
  <c r="AJ93" i="2"/>
  <c r="AM93" i="2" s="1"/>
  <c r="D33" i="2"/>
  <c r="BP93" i="2"/>
  <c r="BX93" i="2" s="1"/>
  <c r="E34" i="2"/>
  <c r="AV34" i="2" s="1"/>
  <c r="B63" i="10" l="1"/>
  <c r="CB93" i="2"/>
  <c r="CC93" i="2" s="1"/>
  <c r="BZ93" i="2"/>
  <c r="CA34" i="2"/>
  <c r="CD34" i="2" s="1"/>
  <c r="D34" i="2"/>
  <c r="E35" i="2"/>
  <c r="AV35" i="2" s="1"/>
  <c r="D35" i="2" l="1"/>
  <c r="CA35" i="2"/>
  <c r="CD35" i="2" s="1"/>
  <c r="E36" i="2"/>
  <c r="AV36" i="2" s="1"/>
  <c r="D36" i="2" l="1"/>
  <c r="CA36" i="2"/>
  <c r="CD36" i="2" s="1"/>
  <c r="E37" i="2"/>
  <c r="AV37" i="2" s="1"/>
  <c r="D37" i="2" l="1"/>
  <c r="CA37" i="2"/>
  <c r="CD37" i="2" s="1"/>
  <c r="E38" i="2"/>
  <c r="AV38" i="2" s="1"/>
  <c r="D38" i="2" l="1"/>
  <c r="CA38" i="2"/>
  <c r="CD38" i="2" s="1"/>
  <c r="E39" i="2"/>
  <c r="AV39" i="2" s="1"/>
  <c r="D39" i="2" l="1"/>
  <c r="CA39" i="2"/>
  <c r="CD39" i="2" s="1"/>
  <c r="E40" i="2"/>
  <c r="AV40" i="2" s="1"/>
  <c r="D40" i="2" l="1"/>
  <c r="CA40" i="2"/>
  <c r="CD40" i="2" s="1"/>
  <c r="E41" i="2"/>
  <c r="AV41" i="2" s="1"/>
  <c r="D41" i="2" l="1"/>
  <c r="CA41" i="2"/>
  <c r="CD41" i="2" s="1"/>
  <c r="E42" i="2"/>
  <c r="AV42" i="2" s="1"/>
  <c r="D42" i="2" l="1"/>
  <c r="CA42" i="2"/>
  <c r="CD42" i="2" s="1"/>
  <c r="E43" i="2"/>
  <c r="AV43" i="2" s="1"/>
  <c r="D43" i="2" l="1"/>
  <c r="CA43" i="2"/>
  <c r="CD43" i="2" s="1"/>
  <c r="E44" i="2"/>
  <c r="AV44" i="2" s="1"/>
  <c r="D44" i="2" l="1"/>
  <c r="CA44" i="2"/>
  <c r="CD44" i="2" s="1"/>
  <c r="E45" i="2"/>
  <c r="AV45" i="2" s="1"/>
  <c r="D45" i="2" l="1"/>
  <c r="CA45" i="2"/>
  <c r="CD45" i="2" s="1"/>
  <c r="E46" i="2"/>
  <c r="AV46" i="2" s="1"/>
  <c r="D46" i="2" l="1"/>
  <c r="CA46" i="2"/>
  <c r="CD46" i="2" s="1"/>
  <c r="E47" i="2"/>
  <c r="AV47" i="2" s="1"/>
  <c r="D47" i="2" l="1"/>
  <c r="CA47" i="2"/>
  <c r="CD47" i="2" s="1"/>
  <c r="E48" i="2"/>
  <c r="AV48" i="2" s="1"/>
  <c r="D48" i="2" l="1"/>
  <c r="CA48" i="2"/>
  <c r="CD48" i="2" s="1"/>
  <c r="E49" i="2"/>
  <c r="AV49" i="2" s="1"/>
  <c r="D49" i="2" l="1"/>
  <c r="CA49" i="2"/>
  <c r="CD49" i="2" s="1"/>
  <c r="E50" i="2"/>
  <c r="AV50" i="2" s="1"/>
  <c r="F37" i="2"/>
  <c r="AW37" i="2" s="1"/>
  <c r="D50" i="2" l="1"/>
  <c r="CA50" i="2"/>
  <c r="CD50" i="2" s="1"/>
  <c r="E51" i="2"/>
  <c r="AV51" i="2" s="1"/>
  <c r="D51" i="2" l="1"/>
  <c r="CA51" i="2"/>
  <c r="CD51" i="2" s="1"/>
  <c r="E52" i="2"/>
  <c r="AV52" i="2" s="1"/>
  <c r="D52" i="2" l="1"/>
  <c r="CA52" i="2"/>
  <c r="CD52" i="2" s="1"/>
  <c r="E53" i="2"/>
  <c r="AV53" i="2" s="1"/>
  <c r="D53" i="2" l="1"/>
  <c r="CA53" i="2"/>
  <c r="CD53" i="2" s="1"/>
  <c r="E54" i="2"/>
  <c r="AV54" i="2" s="1"/>
  <c r="D54" i="2" l="1"/>
  <c r="CA54" i="2"/>
  <c r="CD54" i="2" s="1"/>
  <c r="E55" i="2"/>
  <c r="AV55" i="2" s="1"/>
  <c r="D55" i="2" l="1"/>
  <c r="CA55" i="2"/>
  <c r="CD55" i="2" s="1"/>
  <c r="E56" i="2"/>
  <c r="AV56" i="2" s="1"/>
  <c r="D56" i="2" l="1"/>
  <c r="CA56" i="2"/>
  <c r="CD56" i="2" s="1"/>
  <c r="E57" i="2"/>
  <c r="AV57" i="2" s="1"/>
  <c r="D57" i="2" l="1"/>
  <c r="CA57" i="2"/>
  <c r="CD57" i="2" s="1"/>
  <c r="E58" i="2"/>
  <c r="AV58" i="2" s="1"/>
  <c r="D58" i="2" l="1"/>
  <c r="CA58" i="2"/>
  <c r="CD58" i="2" s="1"/>
  <c r="E59" i="2"/>
  <c r="AV59" i="2" s="1"/>
  <c r="F50" i="2" l="1"/>
  <c r="AW50" i="2" s="1"/>
  <c r="D59" i="2"/>
  <c r="E60" i="2"/>
  <c r="AV60" i="2" s="1"/>
  <c r="CA59" i="2"/>
  <c r="CD59" i="2" s="1"/>
  <c r="D60" i="2" l="1"/>
  <c r="CA60" i="2"/>
  <c r="CD60" i="2" s="1"/>
  <c r="E61" i="2"/>
  <c r="AV61" i="2" s="1"/>
  <c r="D61" i="2" l="1"/>
  <c r="CA61" i="2"/>
  <c r="CD61" i="2" s="1"/>
  <c r="E62" i="2"/>
  <c r="AV62" i="2" s="1"/>
  <c r="D62" i="2" l="1"/>
  <c r="CA62" i="2"/>
  <c r="CD62" i="2" s="1"/>
  <c r="E63" i="2"/>
  <c r="AV63" i="2" s="1"/>
  <c r="D63" i="2" l="1"/>
  <c r="CA63" i="2"/>
  <c r="CD63" i="2" s="1"/>
  <c r="E64" i="2"/>
  <c r="AV64" i="2" s="1"/>
  <c r="D64" i="2" l="1"/>
  <c r="CA64" i="2"/>
  <c r="CD64" i="2" s="1"/>
  <c r="E65" i="2"/>
  <c r="AV65" i="2" s="1"/>
  <c r="D65" i="2" l="1"/>
  <c r="CA65" i="2"/>
  <c r="CD65" i="2" s="1"/>
  <c r="E66" i="2"/>
  <c r="AV66" i="2" s="1"/>
  <c r="D66" i="2" l="1"/>
  <c r="CA66" i="2"/>
  <c r="CD66" i="2" s="1"/>
  <c r="E67" i="2"/>
  <c r="AV67" i="2" s="1"/>
  <c r="D67" i="2" l="1"/>
  <c r="CA67" i="2"/>
  <c r="CD67" i="2" s="1"/>
  <c r="E68" i="2"/>
  <c r="AV68" i="2" s="1"/>
  <c r="D68" i="2" l="1"/>
  <c r="CA68" i="2"/>
  <c r="CD68" i="2" s="1"/>
  <c r="E69" i="2"/>
  <c r="AV69" i="2" s="1"/>
  <c r="D69" i="2" l="1"/>
  <c r="CA69" i="2"/>
  <c r="CD69" i="2" s="1"/>
  <c r="E70" i="2"/>
  <c r="AV70" i="2" s="1"/>
  <c r="D70" i="2" l="1"/>
  <c r="CA70" i="2"/>
  <c r="CD70" i="2" s="1"/>
  <c r="E71" i="2"/>
  <c r="AV71" i="2" s="1"/>
  <c r="D71" i="2" l="1"/>
  <c r="CA71" i="2"/>
  <c r="CD71" i="2" s="1"/>
  <c r="E72" i="2"/>
  <c r="AV72" i="2" s="1"/>
  <c r="D72" i="2" l="1"/>
  <c r="CA72" i="2"/>
  <c r="CD72" i="2" s="1"/>
  <c r="E73" i="2"/>
  <c r="AV73" i="2" s="1"/>
  <c r="D73" i="2" l="1"/>
  <c r="CA73" i="2"/>
  <c r="CD73" i="2" s="1"/>
  <c r="E74" i="2"/>
  <c r="AV74" i="2" s="1"/>
  <c r="D74" i="2" l="1"/>
  <c r="CA74" i="2"/>
  <c r="CD74" i="2" s="1"/>
  <c r="E75" i="2"/>
  <c r="AV75" i="2" s="1"/>
  <c r="D75" i="2" l="1"/>
  <c r="CA75" i="2"/>
  <c r="CD75" i="2" s="1"/>
  <c r="E76" i="2"/>
  <c r="AV76" i="2" s="1"/>
  <c r="D76" i="2" l="1"/>
  <c r="CA76" i="2"/>
  <c r="CD76" i="2" s="1"/>
  <c r="E77" i="2"/>
  <c r="AV77" i="2" s="1"/>
  <c r="D77" i="2" l="1"/>
  <c r="CA77" i="2"/>
  <c r="CD77" i="2" s="1"/>
  <c r="E78" i="2"/>
  <c r="AV78" i="2" s="1"/>
  <c r="D78" i="2" l="1"/>
  <c r="CA78" i="2"/>
  <c r="CD78" i="2" s="1"/>
  <c r="E79" i="2"/>
  <c r="AV79" i="2" s="1"/>
  <c r="D79" i="2" l="1"/>
  <c r="CA79" i="2"/>
  <c r="CD79" i="2" s="1"/>
  <c r="E80" i="2"/>
  <c r="AV80" i="2" s="1"/>
  <c r="D80" i="2" l="1"/>
  <c r="CA80" i="2"/>
  <c r="CD80" i="2" s="1"/>
  <c r="E81" i="2"/>
  <c r="AV81" i="2" s="1"/>
  <c r="D81" i="2" l="1"/>
  <c r="CA81" i="2"/>
  <c r="CD81" i="2" s="1"/>
  <c r="E82" i="2"/>
  <c r="AV82" i="2" s="1"/>
  <c r="D82" i="2" l="1"/>
  <c r="CA82" i="2"/>
  <c r="CD82" i="2" s="1"/>
  <c r="E83" i="2"/>
  <c r="AV83" i="2" s="1"/>
  <c r="D83" i="2" l="1"/>
  <c r="CA83" i="2"/>
  <c r="CD83" i="2" s="1"/>
  <c r="E84" i="2"/>
  <c r="AV84" i="2" s="1"/>
  <c r="E85" i="2" l="1"/>
  <c r="AV85" i="2" s="1"/>
  <c r="D84" i="2"/>
  <c r="CA84" i="2"/>
  <c r="CD84" i="2" s="1"/>
  <c r="D85" i="2" l="1"/>
  <c r="CA85" i="2"/>
  <c r="CD85" i="2" s="1"/>
  <c r="E86" i="2"/>
  <c r="AV86" i="2" s="1"/>
  <c r="D86" i="2" l="1"/>
  <c r="CA86" i="2"/>
  <c r="CD86" i="2" s="1"/>
  <c r="E87" i="2"/>
  <c r="AV87" i="2" s="1"/>
  <c r="D87" i="2" l="1"/>
  <c r="CA87" i="2"/>
  <c r="CD87" i="2" s="1"/>
  <c r="E88" i="2"/>
  <c r="AV88" i="2" s="1"/>
  <c r="D88" i="2" l="1"/>
  <c r="CA88" i="2"/>
  <c r="CD88" i="2" s="1"/>
  <c r="E89" i="2"/>
  <c r="AV89" i="2" s="1"/>
  <c r="D89" i="2" l="1"/>
  <c r="CA89" i="2"/>
  <c r="CD89" i="2" s="1"/>
  <c r="E90" i="2"/>
  <c r="AV90" i="2" s="1"/>
  <c r="D90" i="2" l="1"/>
  <c r="CA90" i="2"/>
  <c r="CD90" i="2" s="1"/>
  <c r="E91" i="2"/>
  <c r="AV91" i="2" s="1"/>
  <c r="D91" i="2" l="1"/>
  <c r="CA91" i="2"/>
  <c r="CD91" i="2" s="1"/>
  <c r="E92" i="2"/>
  <c r="AV92" i="2" s="1"/>
  <c r="D92" i="2" l="1"/>
  <c r="CA92" i="2"/>
  <c r="CD92" i="2" s="1"/>
  <c r="E93" i="2"/>
  <c r="AV93" i="2" s="1"/>
  <c r="D93" i="2" l="1"/>
  <c r="CA93" i="2"/>
  <c r="CD93" i="2" s="1"/>
  <c r="CD3" i="2"/>
  <c r="CD4" i="2"/>
</calcChain>
</file>

<file path=xl/comments1.xml><?xml version="1.0" encoding="utf-8"?>
<comments xmlns="http://schemas.openxmlformats.org/spreadsheetml/2006/main">
  <authors>
    <author>Spatz, Mark</author>
  </authors>
  <commentList>
    <comment ref="CL6" authorId="0" shapeId="0">
      <text>
        <r>
          <rPr>
            <b/>
            <sz val="9"/>
            <color indexed="81"/>
            <rFont val="Tahoma"/>
            <family val="2"/>
          </rPr>
          <t>Spatz, Mark:</t>
        </r>
        <r>
          <rPr>
            <sz val="9"/>
            <color indexed="81"/>
            <rFont val="Tahoma"/>
            <family val="2"/>
          </rPr>
          <t xml:space="preserve">
guessed.</t>
        </r>
      </text>
    </comment>
  </commentList>
</comments>
</file>

<file path=xl/sharedStrings.xml><?xml version="1.0" encoding="utf-8"?>
<sst xmlns="http://schemas.openxmlformats.org/spreadsheetml/2006/main" count="307" uniqueCount="180">
  <si>
    <t>Cut-off Freq.</t>
  </si>
  <si>
    <t>On</t>
  </si>
  <si>
    <r>
      <t>Gyro LPF
Phase Delay
(deg</t>
    </r>
    <r>
      <rPr>
        <b/>
        <sz val="8.8000000000000007"/>
        <color theme="1"/>
        <rFont val="Calibri"/>
        <family val="2"/>
      </rPr>
      <t>)</t>
    </r>
  </si>
  <si>
    <t>PT1 LPF
Phase Delay
(deg)</t>
  </si>
  <si>
    <t>Notch 1
Phase Shift
(deg)</t>
  </si>
  <si>
    <t>Static
Notch 2</t>
  </si>
  <si>
    <t>Static
Notch 1</t>
  </si>
  <si>
    <t>Dynamic
Notch</t>
  </si>
  <si>
    <t>Gyro LPF</t>
  </si>
  <si>
    <t>Notch 1 LPF Phase Shift
(deg)</t>
  </si>
  <si>
    <t>Notch 1 HPF Phase Shift
(deg)</t>
  </si>
  <si>
    <t>Center Freq.</t>
  </si>
  <si>
    <t xml:space="preserve">                                                      DATA PASSED TO PID LOOP</t>
  </si>
  <si>
    <t xml:space="preserve">Q = </t>
  </si>
  <si>
    <t>Notch 2 LPF Phase Shift
(deg)</t>
  </si>
  <si>
    <t>Notch 2 HPF Phase Shift
(deg)</t>
  </si>
  <si>
    <t>Notch 2
Phase Shift
(deg)</t>
  </si>
  <si>
    <t>Off</t>
  </si>
  <si>
    <t>Dyn. Notch
Phase Shift
(deg)</t>
  </si>
  <si>
    <t>Gyro ype</t>
  </si>
  <si>
    <t>MPU6000</t>
  </si>
  <si>
    <t>Gyro Setting</t>
  </si>
  <si>
    <t>Experimental</t>
  </si>
  <si>
    <t>MPU6500</t>
  </si>
  <si>
    <t>IMC20XX</t>
  </si>
  <si>
    <t>N/A</t>
  </si>
  <si>
    <t>DELAY (ms)</t>
  </si>
  <si>
    <t>BF Setting</t>
  </si>
  <si>
    <t>DLPF Cutoff</t>
  </si>
  <si>
    <t>delay =</t>
  </si>
  <si>
    <t>Filter Type</t>
  </si>
  <si>
    <t>PT1</t>
  </si>
  <si>
    <t>BiQUAD Phase Delay
(deg)</t>
  </si>
  <si>
    <t>FIR Phase Delay
(deg)</t>
  </si>
  <si>
    <t>D-Term Notch</t>
  </si>
  <si>
    <t>Gyro Latency (ms)</t>
  </si>
  <si>
    <t>D-Term Latency (ms)</t>
  </si>
  <si>
    <t>TOTAL Latency (ms)</t>
  </si>
  <si>
    <t>Dyn. Notch Latency (ms)</t>
  </si>
  <si>
    <t>Notch 1 Latency (ms)</t>
  </si>
  <si>
    <t>Notch 2 Latency (ms)</t>
  </si>
  <si>
    <t>Gyro LPF Latency (ms)</t>
  </si>
  <si>
    <t>D-Term LPF Phase Delay (deg)</t>
  </si>
  <si>
    <t>D-Term Notch Phase Shift (deg)</t>
  </si>
  <si>
    <t>D-Term Notch Latency (ms)</t>
  </si>
  <si>
    <t>Change Log</t>
  </si>
  <si>
    <t>V1</t>
  </si>
  <si>
    <t>Released</t>
  </si>
  <si>
    <t>actual --&gt;</t>
  </si>
  <si>
    <t>Noise Rediction</t>
  </si>
  <si>
    <t>dB</t>
  </si>
  <si>
    <t>32k</t>
  </si>
  <si>
    <t>16k</t>
  </si>
  <si>
    <t>8k</t>
  </si>
  <si>
    <t>4k</t>
  </si>
  <si>
    <t>filter gain</t>
  </si>
  <si>
    <t>Q/R</t>
  </si>
  <si>
    <t>R</t>
  </si>
  <si>
    <t>Q</t>
  </si>
  <si>
    <r>
      <rPr>
        <b/>
        <u/>
        <sz val="12"/>
        <color rgb="FF000000"/>
        <rFont val="Calibri"/>
        <family val="2"/>
      </rPr>
      <t>For Cutoff Chart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</si>
  <si>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r>
      <rPr>
        <b/>
        <u/>
        <sz val="12"/>
        <color rgb="FF000000"/>
        <rFont val="Calibri"/>
        <family val="2"/>
      </rPr>
      <t>For Filter Latency Calc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</si>
  <si>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t>32k-Normal</t>
  </si>
  <si>
    <t>Sample Rate</t>
  </si>
  <si>
    <t>FIR Phase Delay (ms)</t>
  </si>
  <si>
    <t>PID Rate</t>
  </si>
  <si>
    <t>BF Gyro Rate</t>
  </si>
  <si>
    <t>Gyro Sample Frequency (ms)</t>
  </si>
  <si>
    <t>Hardware Rate</t>
  </si>
  <si>
    <t>Gyro Sample Rate</t>
  </si>
  <si>
    <t>Digital Filtering: https://youtu.be/loHy8v9A8LY</t>
  </si>
  <si>
    <t>IIR vs. FIR: https://youtu.be/GIkTmrR9vfc</t>
  </si>
  <si>
    <t>Resources:</t>
  </si>
  <si>
    <t>Phase Delay: http://www.sengpielaudio.com/calculator-timedelayphase.htm</t>
  </si>
  <si>
    <t>CPU Type</t>
  </si>
  <si>
    <t>Taps</t>
  </si>
  <si>
    <t>~3000</t>
  </si>
  <si>
    <t>32k-Experimental</t>
  </si>
  <si>
    <t>Normal</t>
  </si>
  <si>
    <t>32K</t>
  </si>
  <si>
    <t>16K</t>
  </si>
  <si>
    <t>8K</t>
  </si>
  <si>
    <t>4K</t>
  </si>
  <si>
    <t>ms</t>
  </si>
  <si>
    <t>seconds</t>
  </si>
  <si>
    <t>Item</t>
  </si>
  <si>
    <t>Filter Phase Delay</t>
  </si>
  <si>
    <t>Motor Update Speed</t>
  </si>
  <si>
    <t>RC Smoothing</t>
  </si>
  <si>
    <t>Human Reaction</t>
  </si>
  <si>
    <t>Motor Update</t>
  </si>
  <si>
    <t>TOTAL Llatency (Hz)</t>
  </si>
  <si>
    <t>F4</t>
  </si>
  <si>
    <t>Lowpass 1 Phase Delay (deg)</t>
  </si>
  <si>
    <t>Lowpass 1 Latency
(ms)</t>
  </si>
  <si>
    <t>Lowpass 2 Phase Delay (deg)</t>
  </si>
  <si>
    <t>Lowpass 2 Latency
(ms)</t>
  </si>
  <si>
    <t>W</t>
  </si>
  <si>
    <t>Range</t>
  </si>
  <si>
    <t xml:space="preserve">BeF Q = </t>
  </si>
  <si>
    <t xml:space="preserve">BeF HPF = </t>
  </si>
  <si>
    <t>debug[0]</t>
  </si>
  <si>
    <t>debug[1]</t>
  </si>
  <si>
    <t>debug[2]</t>
  </si>
  <si>
    <t>loopIteration</t>
  </si>
  <si>
    <t>Loop Time</t>
  </si>
  <si>
    <t>Cutoff</t>
  </si>
  <si>
    <t>K(cutoff)</t>
  </si>
  <si>
    <t>gyroADC[0]</t>
  </si>
  <si>
    <t>gyroADC[1]</t>
  </si>
  <si>
    <t>gyroADC[2]</t>
  </si>
  <si>
    <t>PT2</t>
  </si>
  <si>
    <t>Gain</t>
  </si>
  <si>
    <t>Lowpass1 Attenuation</t>
  </si>
  <si>
    <t>Lowpass2 Attenuation</t>
  </si>
  <si>
    <t>= α</t>
  </si>
  <si>
    <t>Freq.</t>
  </si>
  <si>
    <t>PT1 Transfer Function (Amplitude)</t>
  </si>
  <si>
    <t>BiQUAD Transfer Function (Amplitude)</t>
  </si>
  <si>
    <t>D-Term LPF2 Latency (ms)</t>
  </si>
  <si>
    <t>D-Term LPF2 Attenuation</t>
  </si>
  <si>
    <t>D-Term LPF1 Latency (ms)</t>
  </si>
  <si>
    <t>D-Term LPF1 Attenuation</t>
  </si>
  <si>
    <t>Notch 1 Attenuation</t>
  </si>
  <si>
    <t>Notch 2 Attenuation</t>
  </si>
  <si>
    <t>Dyn Notch Attenuation</t>
  </si>
  <si>
    <t>D-term Notch Attenuation</t>
  </si>
  <si>
    <t>TOTAL Attenuation (-dB)</t>
  </si>
  <si>
    <t>V2</t>
  </si>
  <si>
    <t>Added attenuation calcs</t>
  </si>
  <si>
    <t>TOTAL Attenuation (Amplitude)</t>
  </si>
  <si>
    <t>Lowpass1</t>
  </si>
  <si>
    <t>Dyn Notch</t>
  </si>
  <si>
    <t>Dyn</t>
  </si>
  <si>
    <t>min.</t>
  </si>
  <si>
    <t>V3</t>
  </si>
  <si>
    <t>Tweaks o Dynamic LPF calcs</t>
  </si>
  <si>
    <t>V4</t>
  </si>
  <si>
    <t>Corrected % offset of LPFs (again) and updated attenuation chart to be logorithmic.</t>
  </si>
  <si>
    <t>V5</t>
  </si>
  <si>
    <t>Revised Q for Notch filters to be calced based of geometric mean vs. logorithmic representation</t>
  </si>
  <si>
    <t>P</t>
  </si>
  <si>
    <t>D</t>
  </si>
  <si>
    <t>I</t>
  </si>
  <si>
    <t>Roll</t>
  </si>
  <si>
    <t>Pitch</t>
  </si>
  <si>
    <t>Yaw</t>
  </si>
  <si>
    <t>D/P</t>
  </si>
  <si>
    <t>final</t>
  </si>
  <si>
    <t>log over idle</t>
  </si>
  <si>
    <t>zero</t>
  </si>
  <si>
    <t>linear</t>
  </si>
  <si>
    <t>basic</t>
  </si>
  <si>
    <t>scaler</t>
  </si>
  <si>
    <t>Throttle</t>
  </si>
  <si>
    <t>log inv</t>
  </si>
  <si>
    <t>log zero point</t>
  </si>
  <si>
    <t>Max</t>
  </si>
  <si>
    <t>diff</t>
  </si>
  <si>
    <t>Min</t>
  </si>
  <si>
    <t>linear inv</t>
  </si>
  <si>
    <t>Idle Value</t>
  </si>
  <si>
    <t>current</t>
  </si>
  <si>
    <t>max.</t>
  </si>
  <si>
    <t>idle</t>
  </si>
  <si>
    <t>start</t>
  </si>
  <si>
    <t>&lt;-- % Throttle</t>
  </si>
  <si>
    <t>V6</t>
  </si>
  <si>
    <t>Cleaned up some mathos and vlookups to hit upper limits and locked object and cells.</t>
  </si>
  <si>
    <t>V7</t>
  </si>
  <si>
    <t>Created Purple Copper iteration of sheet.</t>
  </si>
  <si>
    <t>Betaflight Defaults</t>
  </si>
  <si>
    <t>Your PIDS</t>
  </si>
  <si>
    <t>CPU Time</t>
  </si>
  <si>
    <t>Gyro
Lowpass 1</t>
  </si>
  <si>
    <t>Gyro
Lowpass 2</t>
  </si>
  <si>
    <t>D-Term
Lowpass1</t>
  </si>
  <si>
    <t>D-Term
Lowpass2</t>
  </si>
  <si>
    <t>High</t>
  </si>
  <si>
    <t>BiQUAD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</si>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</sst>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&quot;hz&quot;"/>
    <numFmt numFmtId="166" formatCode="0.000"/>
    <numFmt numFmtId="167" formatCode="0\ &quot;ms&quot;"/>
    <numFmt numFmtId="168" formatCode="0\ &quot;hz&quot;"/>
    <numFmt numFmtId="169" formatCode="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sz val="12"/>
      <color theme="0" tint="-0.34998626667073579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2" fillId="9" borderId="0" applyNumberFormat="0" applyBorder="0" applyAlignment="0" applyProtection="0"/>
    <xf numFmtId="0" fontId="17" fillId="0" borderId="0"/>
    <xf numFmtId="9" fontId="27" fillId="0" borderId="0" applyFont="0" applyFill="0" applyBorder="0" applyAlignment="0" applyProtection="0"/>
    <xf numFmtId="0" fontId="28" fillId="0" borderId="0"/>
  </cellStyleXfs>
  <cellXfs count="21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0" applyNumberFormat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16" borderId="0" xfId="0" applyFill="1"/>
    <xf numFmtId="166" fontId="0" fillId="16" borderId="0" xfId="0" applyNumberFormat="1" applyFill="1"/>
    <xf numFmtId="0" fontId="17" fillId="0" borderId="0" xfId="2" applyFont="1" applyAlignment="1"/>
    <xf numFmtId="0" fontId="17" fillId="0" borderId="0" xfId="2" applyFont="1" applyFill="1" applyAlignment="1"/>
    <xf numFmtId="164" fontId="17" fillId="0" borderId="0" xfId="2" applyNumberFormat="1" applyFont="1" applyBorder="1"/>
    <xf numFmtId="164" fontId="17" fillId="0" borderId="0" xfId="2" applyNumberFormat="1" applyFont="1" applyFill="1" applyBorder="1"/>
    <xf numFmtId="166" fontId="17" fillId="0" borderId="0" xfId="2" applyNumberFormat="1" applyFont="1" applyBorder="1"/>
    <xf numFmtId="2" fontId="17" fillId="0" borderId="0" xfId="2" applyNumberFormat="1" applyFont="1" applyBorder="1"/>
    <xf numFmtId="0" fontId="17" fillId="0" borderId="0" xfId="2" applyFont="1" applyBorder="1" applyAlignment="1"/>
    <xf numFmtId="164" fontId="17" fillId="0" borderId="1" xfId="2" applyNumberFormat="1" applyFont="1" applyFill="1" applyBorder="1"/>
    <xf numFmtId="166" fontId="18" fillId="0" borderId="1" xfId="2" applyNumberFormat="1" applyFont="1" applyFill="1" applyBorder="1"/>
    <xf numFmtId="2" fontId="18" fillId="0" borderId="1" xfId="2" applyNumberFormat="1" applyFont="1" applyFill="1" applyBorder="1"/>
    <xf numFmtId="0" fontId="17" fillId="16" borderId="1" xfId="2" applyFont="1" applyFill="1" applyBorder="1" applyAlignment="1">
      <alignment horizontal="right" wrapText="1"/>
    </xf>
    <xf numFmtId="164" fontId="17" fillId="12" borderId="1" xfId="2" applyNumberFormat="1" applyFont="1" applyFill="1" applyBorder="1"/>
    <xf numFmtId="166" fontId="18" fillId="12" borderId="1" xfId="2" applyNumberFormat="1" applyFont="1" applyFill="1" applyBorder="1"/>
    <xf numFmtId="2" fontId="18" fillId="12" borderId="1" xfId="2" applyNumberFormat="1" applyFont="1" applyFill="1" applyBorder="1"/>
    <xf numFmtId="0" fontId="17" fillId="12" borderId="1" xfId="2" applyFont="1" applyFill="1" applyBorder="1" applyAlignment="1">
      <alignment horizontal="right" wrapText="1"/>
    </xf>
    <xf numFmtId="1" fontId="17" fillId="17" borderId="1" xfId="2" applyNumberFormat="1" applyFont="1" applyFill="1" applyBorder="1"/>
    <xf numFmtId="1" fontId="17" fillId="17" borderId="1" xfId="2" applyNumberFormat="1" applyFont="1" applyFill="1" applyBorder="1" applyAlignment="1"/>
    <xf numFmtId="0" fontId="18" fillId="0" borderId="1" xfId="2" applyFont="1" applyFill="1" applyBorder="1"/>
    <xf numFmtId="0" fontId="18" fillId="0" borderId="1" xfId="2" applyFont="1" applyFill="1" applyBorder="1" applyAlignment="1"/>
    <xf numFmtId="0" fontId="17" fillId="17" borderId="1" xfId="2" applyFont="1" applyFill="1" applyBorder="1" applyAlignment="1"/>
    <xf numFmtId="0" fontId="21" fillId="17" borderId="1" xfId="2" applyFont="1" applyFill="1" applyBorder="1" applyAlignment="1"/>
    <xf numFmtId="0" fontId="4" fillId="18" borderId="0" xfId="0" applyFont="1" applyFill="1"/>
    <xf numFmtId="0" fontId="8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9" fontId="8" fillId="6" borderId="0" xfId="0" applyNumberFormat="1" applyFont="1" applyFill="1" applyAlignment="1" applyProtection="1">
      <alignment horizontal="center"/>
      <protection locked="0"/>
    </xf>
    <xf numFmtId="169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8" fillId="0" borderId="0" xfId="4"/>
    <xf numFmtId="164" fontId="28" fillId="0" borderId="0" xfId="4" applyNumberFormat="1"/>
    <xf numFmtId="2" fontId="28" fillId="0" borderId="0" xfId="4" applyNumberFormat="1"/>
    <xf numFmtId="0" fontId="29" fillId="0" borderId="0" xfId="4" applyFont="1"/>
    <xf numFmtId="9" fontId="0" fillId="6" borderId="0" xfId="3" applyFont="1" applyFill="1" applyAlignment="1" applyProtection="1">
      <alignment horizontal="center"/>
      <protection locked="0"/>
    </xf>
    <xf numFmtId="9" fontId="29" fillId="0" borderId="0" xfId="4" applyNumberFormat="1" applyFont="1"/>
    <xf numFmtId="1" fontId="8" fillId="0" borderId="0" xfId="0" applyNumberFormat="1" applyFont="1" applyFill="1" applyAlignment="1" applyProtection="1">
      <alignment horizontal="center"/>
    </xf>
    <xf numFmtId="1" fontId="4" fillId="0" borderId="0" xfId="3" applyNumberFormat="1" applyFont="1" applyFill="1" applyAlignment="1" applyProtection="1">
      <alignment horizontal="center" vertical="center"/>
      <protection locked="0"/>
    </xf>
    <xf numFmtId="1" fontId="30" fillId="0" borderId="0" xfId="0" applyNumberFormat="1" applyFont="1" applyFill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Protection="1"/>
    <xf numFmtId="0" fontId="4" fillId="0" borderId="0" xfId="0" applyFont="1" applyFill="1" applyProtection="1"/>
    <xf numFmtId="0" fontId="23" fillId="0" borderId="0" xfId="0" applyFont="1" applyAlignment="1" applyProtection="1">
      <alignment horizontal="center"/>
    </xf>
    <xf numFmtId="0" fontId="0" fillId="10" borderId="0" xfId="0" applyFill="1" applyProtection="1"/>
    <xf numFmtId="0" fontId="0" fillId="15" borderId="0" xfId="0" applyFill="1" applyProtection="1"/>
    <xf numFmtId="0" fontId="0" fillId="15" borderId="0" xfId="0" applyFill="1" applyAlignment="1" applyProtection="1">
      <alignment horizontal="right"/>
    </xf>
    <xf numFmtId="0" fontId="13" fillId="15" borderId="0" xfId="0" applyFont="1" applyFill="1" applyAlignment="1" applyProtection="1">
      <alignment horizontal="right"/>
    </xf>
    <xf numFmtId="0" fontId="23" fillId="0" borderId="0" xfId="0" applyFont="1" applyFill="1" applyProtection="1"/>
    <xf numFmtId="1" fontId="23" fillId="0" borderId="0" xfId="0" applyNumberFormat="1" applyFont="1" applyAlignment="1" applyProtection="1">
      <alignment horizontal="center"/>
    </xf>
    <xf numFmtId="9" fontId="23" fillId="0" borderId="0" xfId="3" applyFont="1" applyAlignment="1" applyProtection="1">
      <alignment horizontal="center"/>
    </xf>
    <xf numFmtId="2" fontId="13" fillId="15" borderId="0" xfId="0" applyNumberFormat="1" applyFont="1" applyFill="1" applyAlignment="1" applyProtection="1">
      <alignment horizontal="right"/>
    </xf>
    <xf numFmtId="0" fontId="0" fillId="15" borderId="0" xfId="0" applyFill="1" applyAlignment="1" applyProtection="1">
      <alignment horizontal="left"/>
    </xf>
    <xf numFmtId="0" fontId="23" fillId="0" borderId="0" xfId="0" applyFont="1" applyProtection="1"/>
    <xf numFmtId="0" fontId="4" fillId="0" borderId="0" xfId="0" applyFont="1" applyProtection="1"/>
    <xf numFmtId="0" fontId="0" fillId="15" borderId="0" xfId="0" applyFill="1" applyAlignment="1" applyProtection="1">
      <alignment horizontal="center"/>
    </xf>
    <xf numFmtId="0" fontId="22" fillId="15" borderId="0" xfId="0" applyFont="1" applyFill="1" applyProtection="1"/>
    <xf numFmtId="0" fontId="1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14" fillId="3" borderId="0" xfId="0" applyFont="1" applyFill="1" applyAlignment="1" applyProtection="1">
      <alignment horizontal="center" wrapText="1"/>
    </xf>
    <xf numFmtId="0" fontId="4" fillId="5" borderId="0" xfId="0" applyFont="1" applyFill="1" applyProtection="1"/>
    <xf numFmtId="0" fontId="4" fillId="3" borderId="0" xfId="0" applyFont="1" applyFill="1" applyProtection="1"/>
    <xf numFmtId="0" fontId="4" fillId="8" borderId="0" xfId="0" applyFont="1" applyFill="1" applyProtection="1"/>
    <xf numFmtId="0" fontId="8" fillId="14" borderId="0" xfId="0" applyFont="1" applyFill="1" applyAlignment="1" applyProtection="1">
      <alignment horizontal="center" vertical="center" wrapText="1"/>
    </xf>
    <xf numFmtId="0" fontId="12" fillId="4" borderId="0" xfId="1" applyFill="1" applyProtection="1"/>
    <xf numFmtId="0" fontId="11" fillId="2" borderId="0" xfId="0" applyFont="1" applyFill="1" applyAlignment="1" applyProtection="1">
      <alignment vertical="center" textRotation="90"/>
    </xf>
    <xf numFmtId="0" fontId="4" fillId="4" borderId="0" xfId="0" applyFont="1" applyFill="1" applyProtection="1"/>
    <xf numFmtId="0" fontId="2" fillId="13" borderId="0" xfId="0" applyFont="1" applyFill="1" applyAlignment="1" applyProtection="1">
      <alignment horizontal="center" vertical="center" wrapText="1"/>
    </xf>
    <xf numFmtId="0" fontId="24" fillId="12" borderId="0" xfId="0" applyFont="1" applyFill="1" applyAlignment="1" applyProtection="1">
      <alignment horizontal="center" vertical="center" wrapText="1"/>
    </xf>
    <xf numFmtId="0" fontId="2" fillId="11" borderId="0" xfId="0" applyFont="1" applyFill="1" applyAlignment="1" applyProtection="1">
      <alignment horizontal="center" vertical="center" wrapText="1"/>
    </xf>
    <xf numFmtId="0" fontId="8" fillId="15" borderId="0" xfId="0" applyFont="1" applyFill="1" applyAlignment="1" applyProtection="1">
      <alignment horizontal="center" vertical="center" wrapText="1"/>
    </xf>
    <xf numFmtId="0" fontId="0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10" fillId="0" borderId="0" xfId="0" applyFont="1" applyFill="1" applyAlignment="1" applyProtection="1">
      <alignment horizontal="center" vertical="center"/>
    </xf>
    <xf numFmtId="2" fontId="23" fillId="0" borderId="0" xfId="0" applyNumberFormat="1" applyFont="1" applyFill="1" applyAlignment="1" applyProtection="1">
      <alignment horizontal="center"/>
    </xf>
    <xf numFmtId="0" fontId="23" fillId="0" borderId="0" xfId="0" applyFont="1" applyFill="1" applyAlignment="1" applyProtection="1">
      <alignment horizontal="center"/>
    </xf>
    <xf numFmtId="0" fontId="4" fillId="14" borderId="0" xfId="0" applyFont="1" applyFill="1" applyProtection="1"/>
    <xf numFmtId="0" fontId="4" fillId="13" borderId="0" xfId="0" applyFont="1" applyFill="1" applyProtection="1"/>
    <xf numFmtId="0" fontId="3" fillId="12" borderId="0" xfId="0" applyFont="1" applyFill="1" applyProtection="1"/>
    <xf numFmtId="0" fontId="4" fillId="11" borderId="0" xfId="0" applyFont="1" applyFill="1" applyProtection="1"/>
    <xf numFmtId="0" fontId="4" fillId="15" borderId="0" xfId="0" applyFont="1" applyFill="1" applyProtection="1"/>
    <xf numFmtId="0" fontId="1" fillId="0" borderId="0" xfId="0" applyFont="1" applyFill="1" applyAlignment="1" applyProtection="1">
      <alignment horizontal="right"/>
    </xf>
    <xf numFmtId="166" fontId="23" fillId="0" borderId="0" xfId="0" applyNumberFormat="1" applyFont="1" applyFill="1" applyAlignment="1" applyProtection="1">
      <alignment horizontal="right"/>
    </xf>
    <xf numFmtId="166" fontId="23" fillId="0" borderId="0" xfId="0" applyNumberFormat="1" applyFont="1" applyFill="1" applyAlignment="1" applyProtection="1">
      <alignment horizontal="center"/>
    </xf>
    <xf numFmtId="0" fontId="8" fillId="6" borderId="0" xfId="0" applyFont="1" applyFill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5" borderId="0" xfId="0" applyFont="1" applyFill="1" applyAlignment="1" applyProtection="1">
      <alignment horizontal="center"/>
    </xf>
    <xf numFmtId="0" fontId="1" fillId="0" borderId="0" xfId="0" applyFont="1" applyProtection="1"/>
    <xf numFmtId="0" fontId="0" fillId="4" borderId="0" xfId="0" applyFill="1" applyProtection="1"/>
    <xf numFmtId="0" fontId="0" fillId="0" borderId="0" xfId="0" applyFont="1" applyFill="1" applyAlignment="1" applyProtection="1">
      <alignment horizontal="left"/>
    </xf>
    <xf numFmtId="0" fontId="4" fillId="0" borderId="0" xfId="0" applyFont="1" applyAlignment="1" applyProtection="1">
      <alignment horizontal="center"/>
    </xf>
    <xf numFmtId="169" fontId="0" fillId="0" borderId="0" xfId="0" applyNumberFormat="1" applyAlignment="1" applyProtection="1">
      <alignment horizontal="right"/>
    </xf>
    <xf numFmtId="1" fontId="0" fillId="0" borderId="0" xfId="0" applyNumberFormat="1" applyAlignment="1" applyProtection="1">
      <alignment horizontal="center"/>
    </xf>
    <xf numFmtId="0" fontId="23" fillId="0" borderId="0" xfId="0" applyFont="1" applyFill="1" applyAlignment="1" applyProtection="1">
      <alignment horizontal="right"/>
    </xf>
    <xf numFmtId="0" fontId="0" fillId="14" borderId="0" xfId="0" applyFill="1" applyProtection="1"/>
    <xf numFmtId="0" fontId="1" fillId="2" borderId="0" xfId="0" applyFont="1" applyFill="1" applyAlignment="1" applyProtection="1">
      <alignment horizontal="center"/>
    </xf>
    <xf numFmtId="0" fontId="0" fillId="5" borderId="0" xfId="0" applyFill="1" applyAlignment="1" applyProtection="1">
      <alignment horizontal="center"/>
    </xf>
    <xf numFmtId="165" fontId="0" fillId="0" borderId="0" xfId="0" applyNumberFormat="1" applyProtection="1"/>
    <xf numFmtId="166" fontId="1" fillId="0" borderId="0" xfId="0" applyNumberFormat="1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5" borderId="0" xfId="0" applyFill="1" applyProtection="1"/>
    <xf numFmtId="2" fontId="1" fillId="0" borderId="0" xfId="0" applyNumberFormat="1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0" fontId="0" fillId="0" borderId="0" xfId="0" quotePrefix="1" applyProtection="1"/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right"/>
    </xf>
    <xf numFmtId="166" fontId="0" fillId="0" borderId="0" xfId="0" applyNumberFormat="1" applyFont="1" applyFill="1" applyAlignment="1" applyProtection="1">
      <alignment horizontal="center"/>
    </xf>
    <xf numFmtId="2" fontId="0" fillId="0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center" vertical="top" wrapText="1"/>
    </xf>
    <xf numFmtId="0" fontId="1" fillId="19" borderId="0" xfId="0" applyFont="1" applyFill="1" applyAlignment="1" applyProtection="1">
      <alignment horizontal="center" vertical="top" wrapText="1"/>
    </xf>
    <xf numFmtId="0" fontId="1" fillId="4" borderId="0" xfId="0" applyFont="1" applyFill="1" applyAlignment="1" applyProtection="1">
      <alignment horizontal="center" vertical="top" wrapText="1"/>
    </xf>
    <xf numFmtId="0" fontId="1" fillId="14" borderId="0" xfId="0" applyFont="1" applyFill="1" applyAlignment="1" applyProtection="1">
      <alignment horizontal="center" vertical="top" wrapText="1"/>
    </xf>
    <xf numFmtId="0" fontId="12" fillId="4" borderId="0" xfId="1" applyFill="1" applyAlignment="1" applyProtection="1">
      <alignment horizontal="center" vertical="top" wrapText="1"/>
    </xf>
    <xf numFmtId="0" fontId="2" fillId="13" borderId="0" xfId="0" applyFont="1" applyFill="1" applyAlignment="1" applyProtection="1">
      <alignment horizontal="center" vertical="top" wrapText="1"/>
    </xf>
    <xf numFmtId="0" fontId="24" fillId="12" borderId="0" xfId="0" applyFont="1" applyFill="1" applyAlignment="1" applyProtection="1">
      <alignment horizontal="center" vertical="top" wrapText="1"/>
    </xf>
    <xf numFmtId="0" fontId="2" fillId="11" borderId="0" xfId="0" applyFont="1" applyFill="1" applyAlignment="1" applyProtection="1">
      <alignment horizontal="center" vertical="top" wrapText="1"/>
    </xf>
    <xf numFmtId="0" fontId="1" fillId="15" borderId="0" xfId="0" applyFont="1" applyFill="1" applyAlignment="1" applyProtection="1">
      <alignment horizontal="center" vertical="top" wrapText="1"/>
    </xf>
    <xf numFmtId="0" fontId="1" fillId="10" borderId="0" xfId="0" applyFont="1" applyFill="1" applyAlignment="1" applyProtection="1">
      <alignment horizontal="center" vertical="top" wrapText="1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2" fontId="0" fillId="0" borderId="0" xfId="0" applyNumberFormat="1" applyProtection="1"/>
    <xf numFmtId="164" fontId="0" fillId="4" borderId="0" xfId="0" applyNumberFormat="1" applyFill="1" applyProtection="1"/>
    <xf numFmtId="164" fontId="0" fillId="4" borderId="0" xfId="0" applyNumberFormat="1" applyFill="1" applyAlignment="1" applyProtection="1"/>
    <xf numFmtId="164" fontId="0" fillId="14" borderId="0" xfId="0" applyNumberFormat="1" applyFill="1" applyAlignment="1" applyProtection="1">
      <alignment horizontal="center"/>
    </xf>
    <xf numFmtId="2" fontId="0" fillId="4" borderId="0" xfId="0" applyNumberFormat="1" applyFill="1" applyAlignment="1" applyProtection="1"/>
    <xf numFmtId="164" fontId="4" fillId="13" borderId="0" xfId="0" applyNumberFormat="1" applyFont="1" applyFill="1" applyAlignment="1" applyProtection="1">
      <alignment horizontal="center"/>
    </xf>
    <xf numFmtId="164" fontId="3" fillId="12" borderId="0" xfId="0" applyNumberFormat="1" applyFont="1" applyFill="1" applyAlignment="1" applyProtection="1">
      <alignment horizontal="center"/>
    </xf>
    <xf numFmtId="166" fontId="4" fillId="11" borderId="0" xfId="0" applyNumberFormat="1" applyFont="1" applyFill="1" applyAlignment="1" applyProtection="1">
      <alignment horizontal="center"/>
    </xf>
    <xf numFmtId="1" fontId="0" fillId="15" borderId="0" xfId="0" applyNumberFormat="1" applyFill="1" applyAlignment="1" applyProtection="1">
      <alignment horizontal="center"/>
    </xf>
    <xf numFmtId="0" fontId="0" fillId="4" borderId="0" xfId="0" applyFill="1" applyAlignment="1" applyProtection="1"/>
    <xf numFmtId="0" fontId="0" fillId="15" borderId="0" xfId="0" quotePrefix="1" applyFill="1" applyProtection="1"/>
    <xf numFmtId="0" fontId="3" fillId="0" borderId="0" xfId="0" applyFont="1" applyProtection="1"/>
    <xf numFmtId="166" fontId="3" fillId="0" borderId="0" xfId="0" applyNumberFormat="1" applyFont="1" applyAlignment="1" applyProtection="1">
      <alignment horizontal="center"/>
    </xf>
    <xf numFmtId="164" fontId="3" fillId="0" borderId="0" xfId="0" applyNumberFormat="1" applyFont="1" applyProtection="1"/>
    <xf numFmtId="2" fontId="3" fillId="0" borderId="0" xfId="0" applyNumberFormat="1" applyFont="1" applyProtection="1"/>
    <xf numFmtId="164" fontId="3" fillId="14" borderId="0" xfId="0" applyNumberFormat="1" applyFont="1" applyFill="1" applyAlignment="1" applyProtection="1">
      <alignment horizontal="center"/>
    </xf>
    <xf numFmtId="0" fontId="25" fillId="2" borderId="0" xfId="0" applyFont="1" applyFill="1" applyAlignment="1" applyProtection="1">
      <alignment vertical="center" textRotation="90"/>
    </xf>
    <xf numFmtId="1" fontId="3" fillId="15" borderId="0" xfId="0" applyNumberFormat="1" applyFont="1" applyFill="1" applyAlignment="1" applyProtection="1">
      <alignment horizontal="center"/>
    </xf>
    <xf numFmtId="0" fontId="23" fillId="15" borderId="0" xfId="0" applyFont="1" applyFill="1" applyProtection="1"/>
    <xf numFmtId="0" fontId="23" fillId="15" borderId="0" xfId="0" quotePrefix="1" applyFont="1" applyFill="1" applyProtection="1"/>
    <xf numFmtId="0" fontId="3" fillId="15" borderId="0" xfId="0" applyFont="1" applyFill="1" applyProtection="1"/>
    <xf numFmtId="0" fontId="3" fillId="15" borderId="0" xfId="0" applyFont="1" applyFill="1" applyAlignment="1" applyProtection="1">
      <alignment horizontal="center"/>
    </xf>
    <xf numFmtId="0" fontId="3" fillId="15" borderId="0" xfId="0" quotePrefix="1" applyFont="1" applyFill="1" applyProtection="1"/>
    <xf numFmtId="0" fontId="3" fillId="0" borderId="0" xfId="0" applyFont="1" applyFill="1" applyProtection="1"/>
    <xf numFmtId="166" fontId="3" fillId="0" borderId="0" xfId="0" applyNumberFormat="1" applyFont="1" applyFill="1" applyAlignment="1" applyProtection="1">
      <alignment horizontal="center"/>
    </xf>
    <xf numFmtId="0" fontId="5" fillId="0" borderId="0" xfId="0" applyFont="1" applyFill="1" applyProtection="1"/>
    <xf numFmtId="166" fontId="5" fillId="0" borderId="0" xfId="0" applyNumberFormat="1" applyFont="1" applyFill="1" applyAlignment="1" applyProtection="1">
      <alignment horizontal="center"/>
    </xf>
    <xf numFmtId="164" fontId="5" fillId="0" borderId="0" xfId="0" applyNumberFormat="1" applyFont="1" applyProtection="1"/>
    <xf numFmtId="2" fontId="5" fillId="0" borderId="0" xfId="0" applyNumberFormat="1" applyFont="1" applyProtection="1"/>
    <xf numFmtId="164" fontId="5" fillId="14" borderId="0" xfId="0" applyNumberFormat="1" applyFont="1" applyFill="1" applyAlignment="1" applyProtection="1">
      <alignment horizontal="center"/>
    </xf>
    <xf numFmtId="0" fontId="26" fillId="2" borderId="0" xfId="0" applyFont="1" applyFill="1" applyAlignment="1" applyProtection="1">
      <alignment vertical="center" textRotation="90"/>
    </xf>
    <xf numFmtId="166" fontId="23" fillId="16" borderId="0" xfId="0" applyNumberFormat="1" applyFont="1" applyFill="1" applyAlignment="1" applyProtection="1">
      <alignment horizontal="center"/>
    </xf>
    <xf numFmtId="1" fontId="5" fillId="15" borderId="0" xfId="0" applyNumberFormat="1" applyFont="1" applyFill="1" applyAlignment="1" applyProtection="1">
      <alignment horizontal="center"/>
    </xf>
    <xf numFmtId="2" fontId="5" fillId="10" borderId="0" xfId="0" applyNumberFormat="1" applyFont="1" applyFill="1" applyAlignment="1" applyProtection="1">
      <alignment vertical="center" textRotation="90" wrapText="1"/>
    </xf>
    <xf numFmtId="0" fontId="5" fillId="15" borderId="0" xfId="0" applyFont="1" applyFill="1" applyProtection="1"/>
    <xf numFmtId="0" fontId="5" fillId="15" borderId="0" xfId="0" applyFont="1" applyFill="1" applyAlignment="1" applyProtection="1">
      <alignment horizontal="center"/>
    </xf>
    <xf numFmtId="0" fontId="5" fillId="0" borderId="0" xfId="0" applyFont="1" applyProtection="1"/>
    <xf numFmtId="0" fontId="7" fillId="0" borderId="0" xfId="0" applyFont="1" applyProtection="1"/>
    <xf numFmtId="166" fontId="7" fillId="0" borderId="0" xfId="0" applyNumberFormat="1" applyFont="1" applyAlignment="1" applyProtection="1">
      <alignment horizontal="center"/>
    </xf>
    <xf numFmtId="164" fontId="7" fillId="0" borderId="0" xfId="0" applyNumberFormat="1" applyFont="1" applyProtection="1"/>
    <xf numFmtId="2" fontId="7" fillId="0" borderId="0" xfId="0" applyNumberFormat="1" applyFont="1" applyProtection="1"/>
    <xf numFmtId="164" fontId="7" fillId="4" borderId="0" xfId="0" applyNumberFormat="1" applyFont="1" applyFill="1" applyProtection="1"/>
    <xf numFmtId="0" fontId="7" fillId="4" borderId="0" xfId="0" applyFont="1" applyFill="1" applyProtection="1"/>
    <xf numFmtId="0" fontId="7" fillId="0" borderId="0" xfId="0" applyFont="1" applyFill="1" applyProtection="1"/>
    <xf numFmtId="166" fontId="7" fillId="0" borderId="0" xfId="0" applyNumberFormat="1" applyFont="1" applyFill="1" applyAlignment="1" applyProtection="1">
      <alignment horizontal="center"/>
    </xf>
    <xf numFmtId="164" fontId="7" fillId="0" borderId="0" xfId="0" applyNumberFormat="1" applyFont="1" applyFill="1" applyProtection="1"/>
    <xf numFmtId="2" fontId="7" fillId="0" borderId="0" xfId="0" applyNumberFormat="1" applyFont="1" applyFill="1" applyProtection="1"/>
    <xf numFmtId="2" fontId="0" fillId="0" borderId="0" xfId="0" applyNumberFormat="1" applyFill="1" applyProtection="1"/>
    <xf numFmtId="0" fontId="6" fillId="15" borderId="0" xfId="0" applyFont="1" applyFill="1" applyProtection="1"/>
    <xf numFmtId="2" fontId="6" fillId="15" borderId="0" xfId="0" applyNumberFormat="1" applyFont="1" applyFill="1" applyProtection="1"/>
    <xf numFmtId="2" fontId="0" fillId="15" borderId="0" xfId="0" applyNumberFormat="1" applyFill="1" applyProtection="1"/>
    <xf numFmtId="2" fontId="4" fillId="15" borderId="0" xfId="0" applyNumberFormat="1" applyFont="1" applyFill="1" applyProtection="1"/>
    <xf numFmtId="0" fontId="6" fillId="0" borderId="0" xfId="0" applyFont="1" applyProtection="1"/>
    <xf numFmtId="0" fontId="6" fillId="5" borderId="0" xfId="0" applyFont="1" applyFill="1" applyProtection="1"/>
    <xf numFmtId="0" fontId="6" fillId="4" borderId="0" xfId="0" applyFont="1" applyFill="1" applyProtection="1"/>
    <xf numFmtId="2" fontId="6" fillId="0" borderId="0" xfId="0" applyNumberFormat="1" applyFont="1" applyProtection="1"/>
    <xf numFmtId="2" fontId="0" fillId="4" borderId="0" xfId="0" applyNumberFormat="1" applyFill="1" applyProtection="1"/>
    <xf numFmtId="2" fontId="4" fillId="4" borderId="0" xfId="0" applyNumberFormat="1" applyFont="1" applyFill="1" applyProtection="1"/>
    <xf numFmtId="2" fontId="6" fillId="4" borderId="0" xfId="0" applyNumberFormat="1" applyFont="1" applyFill="1" applyProtection="1"/>
    <xf numFmtId="0" fontId="23" fillId="6" borderId="0" xfId="0" applyFont="1" applyFill="1" applyAlignment="1" applyProtection="1">
      <alignment horizontal="center"/>
      <protection locked="0"/>
    </xf>
    <xf numFmtId="1" fontId="23" fillId="6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24" fillId="0" borderId="0" xfId="0" applyNumberFormat="1" applyFont="1" applyFill="1" applyAlignment="1" applyProtection="1">
      <alignment horizontal="center"/>
    </xf>
    <xf numFmtId="0" fontId="23" fillId="1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2" fontId="3" fillId="4" borderId="0" xfId="0" applyNumberFormat="1" applyFont="1" applyFill="1" applyAlignment="1" applyProtection="1">
      <alignment horizontal="center" vertical="center" textRotation="90" wrapText="1"/>
    </xf>
    <xf numFmtId="2" fontId="5" fillId="4" borderId="0" xfId="0" applyNumberFormat="1" applyFont="1" applyFill="1" applyAlignment="1" applyProtection="1">
      <alignment horizontal="center" vertical="center" textRotation="90" wrapText="1"/>
    </xf>
    <xf numFmtId="0" fontId="10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 applyProtection="1">
      <alignment horizontal="center" vertical="center"/>
    </xf>
    <xf numFmtId="164" fontId="5" fillId="4" borderId="0" xfId="0" applyNumberFormat="1" applyFont="1" applyFill="1" applyAlignment="1" applyProtection="1">
      <alignment horizontal="center" vertical="center" textRotation="90" wrapText="1"/>
    </xf>
    <xf numFmtId="164" fontId="3" fillId="4" borderId="0" xfId="0" applyNumberFormat="1" applyFont="1" applyFill="1" applyAlignment="1" applyProtection="1">
      <alignment horizontal="center" vertical="center" textRotation="90" wrapText="1"/>
    </xf>
    <xf numFmtId="0" fontId="3" fillId="5" borderId="0" xfId="0" applyFont="1" applyFill="1" applyAlignment="1" applyProtection="1">
      <alignment horizontal="center" vertical="center" textRotation="90"/>
    </xf>
    <xf numFmtId="2" fontId="3" fillId="10" borderId="0" xfId="0" applyNumberFormat="1" applyFont="1" applyFill="1" applyAlignment="1" applyProtection="1">
      <alignment horizontal="center" vertical="center" textRotation="90"/>
    </xf>
    <xf numFmtId="2" fontId="24" fillId="11" borderId="0" xfId="1" applyNumberFormat="1" applyFont="1" applyFill="1" applyAlignment="1" applyProtection="1">
      <alignment horizontal="left" vertical="center" textRotation="90" wrapText="1"/>
    </xf>
    <xf numFmtId="2" fontId="5" fillId="12" borderId="0" xfId="1" applyNumberFormat="1" applyFont="1" applyFill="1" applyAlignment="1" applyProtection="1">
      <alignment horizontal="left" vertical="center" textRotation="90" wrapText="1"/>
    </xf>
    <xf numFmtId="0" fontId="0" fillId="0" borderId="0" xfId="0" applyAlignment="1">
      <alignment horizontal="center"/>
    </xf>
    <xf numFmtId="0" fontId="19" fillId="0" borderId="2" xfId="2" applyFont="1" applyBorder="1" applyAlignment="1">
      <alignment horizontal="center" wrapText="1"/>
    </xf>
    <xf numFmtId="0" fontId="19" fillId="0" borderId="2" xfId="2" applyFont="1" applyBorder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Normal 3" xfId="4"/>
    <cellStyle name="Percent" xfId="3" builtinId="5"/>
  </cellStyles>
  <dxfs count="1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'BF Filter Latency'!$AH$31</c:f>
              <c:strCache>
                <c:ptCount val="1"/>
                <c:pt idx="0">
                  <c:v>Notch 2 LPF Phase Shift
(deg)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Latency'!$AH$32:$AH$93</c:f>
            </c:numRef>
          </c:yVal>
          <c:smooth val="1"/>
        </c:ser>
        <c:ser>
          <c:idx val="1"/>
          <c:order val="1"/>
          <c:tx>
            <c:strRef>
              <c:f>'BF Filter Latency'!$AI$31</c:f>
              <c:strCache>
                <c:ptCount val="1"/>
                <c:pt idx="0">
                  <c:v>Notch 2 HPF Phase Shift
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Latency'!$AI$32:$AI$93</c:f>
            </c:numRef>
          </c:yVal>
          <c:smooth val="1"/>
        </c:ser>
        <c:ser>
          <c:idx val="2"/>
          <c:order val="2"/>
          <c:tx>
            <c:strRef>
              <c:f>'BF Filter Latency'!$AQ$31</c:f>
              <c:strCache>
                <c:ptCount val="1"/>
                <c:pt idx="0">
                  <c:v>Dyn. Notch
Phase Shift
(deg)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Latency'!$AQ$32:$AQ$93</c:f>
              <c:numCache>
                <c:formatCode>0.0</c:formatCode>
                <c:ptCount val="62"/>
                <c:pt idx="0">
                  <c:v>-8.3339315654319248E-5</c:v>
                </c:pt>
                <c:pt idx="1">
                  <c:v>-8.3339317822566997E-3</c:v>
                </c:pt>
                <c:pt idx="2">
                  <c:v>-4.1669684918730014E-2</c:v>
                </c:pt>
                <c:pt idx="3">
                  <c:v>-8.3339317822566997E-3</c:v>
                </c:pt>
                <c:pt idx="4">
                  <c:v>-4.1669684918730014E-2</c:v>
                </c:pt>
                <c:pt idx="5">
                  <c:v>-8.3339532383930798E-2</c:v>
                </c:pt>
                <c:pt idx="6">
                  <c:v>-0.16668036514877504</c:v>
                </c:pt>
                <c:pt idx="7">
                  <c:v>-0.25002379872370162</c:v>
                </c:pt>
                <c:pt idx="8">
                  <c:v>-0.33337113363451726</c:v>
                </c:pt>
                <c:pt idx="9">
                  <c:v>-0.41672367055194759</c:v>
                </c:pt>
                <c:pt idx="10">
                  <c:v>-0.50008271033984153</c:v>
                </c:pt>
                <c:pt idx="11">
                  <c:v>-0.58344955410365551</c:v>
                </c:pt>
                <c:pt idx="12">
                  <c:v>-0.66682550323863299</c:v>
                </c:pt>
                <c:pt idx="13">
                  <c:v>-0.75021185947818625</c:v>
                </c:pt>
                <c:pt idx="14">
                  <c:v>-0.83360992494224162</c:v>
                </c:pt>
                <c:pt idx="15">
                  <c:v>-1.0004463942461228</c:v>
                </c:pt>
                <c:pt idx="16">
                  <c:v>-1.2508214979751215</c:v>
                </c:pt>
                <c:pt idx="17">
                  <c:v>-1.6685214264953117</c:v>
                </c:pt>
                <c:pt idx="18">
                  <c:v>-2.0868732006792339</c:v>
                </c:pt>
                <c:pt idx="19">
                  <c:v>-2.5060409156485002</c:v>
                </c:pt>
                <c:pt idx="20">
                  <c:v>-2.9261894235079322</c:v>
                </c:pt>
                <c:pt idx="21">
                  <c:v>-3.3474844859062092</c:v>
                </c:pt>
                <c:pt idx="22">
                  <c:v>-3.7700929272120196</c:v>
                </c:pt>
                <c:pt idx="23">
                  <c:v>-4.1941827883908598</c:v>
                </c:pt>
                <c:pt idx="24">
                  <c:v>-5.0474859459922854</c:v>
                </c:pt>
                <c:pt idx="25">
                  <c:v>-5.9087685168737636</c:v>
                </c:pt>
                <c:pt idx="26">
                  <c:v>-6.7794345151418076</c:v>
                </c:pt>
                <c:pt idx="27">
                  <c:v>-7.6609224931179831</c:v>
                </c:pt>
                <c:pt idx="28">
                  <c:v>-8.5547106852479367</c:v>
                </c:pt>
                <c:pt idx="29">
                  <c:v>-10.853114705070233</c:v>
                </c:pt>
                <c:pt idx="30">
                  <c:v>-13.26332874340633</c:v>
                </c:pt>
                <c:pt idx="31">
                  <c:v>-15.813097441176518</c:v>
                </c:pt>
                <c:pt idx="32">
                  <c:v>-18.533113968754321</c:v>
                </c:pt>
                <c:pt idx="33">
                  <c:v>-21.457412884997815</c:v>
                </c:pt>
                <c:pt idx="34">
                  <c:v>-24.62356478616362</c:v>
                </c:pt>
                <c:pt idx="35">
                  <c:v>-28.072486935852968</c:v>
                </c:pt>
                <c:pt idx="36">
                  <c:v>-31.847577434723846</c:v>
                </c:pt>
                <c:pt idx="37">
                  <c:v>-35.992749660337985</c:v>
                </c:pt>
                <c:pt idx="38">
                  <c:v>-40.54882599711344</c:v>
                </c:pt>
                <c:pt idx="39">
                  <c:v>-45.547744111241215</c:v>
                </c:pt>
                <c:pt idx="40">
                  <c:v>-51.004323782174964</c:v>
                </c:pt>
                <c:pt idx="41">
                  <c:v>-56.906185759039118</c:v>
                </c:pt>
                <c:pt idx="42">
                  <c:v>-63.203918706026535</c:v>
                </c:pt>
                <c:pt idx="43">
                  <c:v>-69.80531881045529</c:v>
                </c:pt>
                <c:pt idx="44">
                  <c:v>-76.578164932113808</c:v>
                </c:pt>
                <c:pt idx="45">
                  <c:v>-83.363928364074127</c:v>
                </c:pt>
                <c:pt idx="46">
                  <c:v>-90.000000000000014</c:v>
                </c:pt>
                <c:pt idx="47">
                  <c:v>83.656701276189921</c:v>
                </c:pt>
                <c:pt idx="48">
                  <c:v>77.712702576627748</c:v>
                </c:pt>
                <c:pt idx="49">
                  <c:v>58.668356479221146</c:v>
                </c:pt>
                <c:pt idx="50">
                  <c:v>46.204737292846914</c:v>
                </c:pt>
                <c:pt idx="51">
                  <c:v>37.9647582849542</c:v>
                </c:pt>
                <c:pt idx="52">
                  <c:v>32.24472793850731</c:v>
                </c:pt>
                <c:pt idx="53">
                  <c:v>13.38726032000659</c:v>
                </c:pt>
                <c:pt idx="54">
                  <c:v>8.6297956512948986</c:v>
                </c:pt>
                <c:pt idx="55">
                  <c:v>6.3972722029892282</c:v>
                </c:pt>
                <c:pt idx="56">
                  <c:v>5.0903490203620834</c:v>
                </c:pt>
                <c:pt idx="57">
                  <c:v>4.2295957797364565</c:v>
                </c:pt>
                <c:pt idx="58">
                  <c:v>3.6190000343825091</c:v>
                </c:pt>
                <c:pt idx="59">
                  <c:v>3.1630161511834274</c:v>
                </c:pt>
                <c:pt idx="60">
                  <c:v>2.8093735956011585</c:v>
                </c:pt>
                <c:pt idx="61">
                  <c:v>2.527023673256366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7008"/>
        <c:axId val="241936616"/>
      </c:scatterChart>
      <c:valAx>
        <c:axId val="24193700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6616"/>
        <c:crossesAt val="-180"/>
        <c:crossBetween val="midCat"/>
      </c:valAx>
      <c:valAx>
        <c:axId val="24193661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7008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994653073643"/>
          <c:y val="0.61224147800579543"/>
          <c:w val="0.28662999672715511"/>
          <c:h val="0.3877585219942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Milliseconds (</a:t>
            </a:r>
            <a:r>
              <a:rPr lang="en-US"/>
              <a:t>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'Delay and Timing'!$C$3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'Delay and Timing'!$A$5:$A$11</c:f>
              <c:strCache>
                <c:ptCount val="7"/>
                <c:pt idx="0">
                  <c:v>32K</c:v>
                </c:pt>
                <c:pt idx="1">
                  <c:v>16K</c:v>
                </c:pt>
                <c:pt idx="2">
                  <c:v>8K</c:v>
                </c:pt>
                <c:pt idx="3">
                  <c:v>4K</c:v>
                </c:pt>
                <c:pt idx="4">
                  <c:v>Motor Update Speed</c:v>
                </c:pt>
                <c:pt idx="5">
                  <c:v>Filter Phase Delay</c:v>
                </c:pt>
                <c:pt idx="6">
                  <c:v>RC Smoothing</c:v>
                </c:pt>
              </c:strCache>
            </c:strRef>
          </c:cat>
          <c:val>
            <c:numRef>
              <c:f>'Delay and Timing'!$C$5:$C$11</c:f>
              <c:numCache>
                <c:formatCode>0.000</c:formatCode>
                <c:ptCount val="7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 formatCode="General">
                  <c:v>2</c:v>
                </c:pt>
                <c:pt idx="5" formatCode="General">
                  <c:v>5</c:v>
                </c:pt>
                <c:pt idx="6" formatCode="General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6177376"/>
        <c:axId val="246177768"/>
      </c:barChart>
      <c:catAx>
        <c:axId val="24617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7768"/>
        <c:crossesAt val="1.0000000000000002E-3"/>
        <c:auto val="1"/>
        <c:lblAlgn val="ctr"/>
        <c:lblOffset val="100"/>
        <c:noMultiLvlLbl val="0"/>
      </c:catAx>
      <c:valAx>
        <c:axId val="2461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Test'!$B$5</c:f>
              <c:strCache>
                <c:ptCount val="1"/>
                <c:pt idx="0">
                  <c:v>debug[0]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'Filter Test'!$A$6:$A$8206</c:f>
              <c:numCache>
                <c:formatCode>General</c:formatCode>
                <c:ptCount val="8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</c:numCache>
            </c:numRef>
          </c:xVal>
          <c:yVal>
            <c:numRef>
              <c:f>'Filter Test'!$B$6:$B$8206</c:f>
              <c:numCache>
                <c:formatCode>General</c:formatCode>
                <c:ptCount val="8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-2</c:v>
                </c:pt>
                <c:pt idx="124">
                  <c:v>-2</c:v>
                </c:pt>
                <c:pt idx="125">
                  <c:v>-3</c:v>
                </c:pt>
                <c:pt idx="126">
                  <c:v>-2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-2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-3</c:v>
                </c:pt>
                <c:pt idx="224">
                  <c:v>-3</c:v>
                </c:pt>
                <c:pt idx="225">
                  <c:v>-2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-3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-2</c:v>
                </c:pt>
                <c:pt idx="249">
                  <c:v>-2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-2</c:v>
                </c:pt>
                <c:pt idx="370">
                  <c:v>-1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-3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-1</c:v>
                </c:pt>
                <c:pt idx="536">
                  <c:v>-2</c:v>
                </c:pt>
                <c:pt idx="537">
                  <c:v>-1</c:v>
                </c:pt>
                <c:pt idx="538">
                  <c:v>-2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-1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-1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-1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</c:v>
                </c:pt>
                <c:pt idx="838">
                  <c:v>0</c:v>
                </c:pt>
                <c:pt idx="839">
                  <c:v>-1</c:v>
                </c:pt>
                <c:pt idx="840">
                  <c:v>0</c:v>
                </c:pt>
                <c:pt idx="841">
                  <c:v>-1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-1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-2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-1</c:v>
                </c:pt>
                <c:pt idx="900">
                  <c:v>0</c:v>
                </c:pt>
                <c:pt idx="901">
                  <c:v>-1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-1</c:v>
                </c:pt>
                <c:pt idx="980">
                  <c:v>0</c:v>
                </c:pt>
                <c:pt idx="981">
                  <c:v>-1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-1</c:v>
                </c:pt>
                <c:pt idx="987">
                  <c:v>0</c:v>
                </c:pt>
                <c:pt idx="988">
                  <c:v>-1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-1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-1</c:v>
                </c:pt>
                <c:pt idx="1024">
                  <c:v>0</c:v>
                </c:pt>
                <c:pt idx="1025">
                  <c:v>-1</c:v>
                </c:pt>
                <c:pt idx="1026">
                  <c:v>-1</c:v>
                </c:pt>
                <c:pt idx="1027">
                  <c:v>0</c:v>
                </c:pt>
                <c:pt idx="1028">
                  <c:v>-1</c:v>
                </c:pt>
                <c:pt idx="1029">
                  <c:v>1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0</c:v>
                </c:pt>
                <c:pt idx="1034">
                  <c:v>-1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-1</c:v>
                </c:pt>
                <c:pt idx="1041">
                  <c:v>0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-1</c:v>
                </c:pt>
                <c:pt idx="1048">
                  <c:v>0</c:v>
                </c:pt>
                <c:pt idx="1049">
                  <c:v>0</c:v>
                </c:pt>
                <c:pt idx="1050">
                  <c:v>-1</c:v>
                </c:pt>
                <c:pt idx="1051">
                  <c:v>-1</c:v>
                </c:pt>
                <c:pt idx="1052">
                  <c:v>0</c:v>
                </c:pt>
                <c:pt idx="1053">
                  <c:v>-1</c:v>
                </c:pt>
                <c:pt idx="1054">
                  <c:v>0</c:v>
                </c:pt>
                <c:pt idx="1055">
                  <c:v>-2</c:v>
                </c:pt>
                <c:pt idx="1056">
                  <c:v>1</c:v>
                </c:pt>
                <c:pt idx="1057">
                  <c:v>-1</c:v>
                </c:pt>
                <c:pt idx="1058">
                  <c:v>-1</c:v>
                </c:pt>
                <c:pt idx="1059">
                  <c:v>0</c:v>
                </c:pt>
                <c:pt idx="1060">
                  <c:v>-1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-1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-1</c:v>
                </c:pt>
                <c:pt idx="1072">
                  <c:v>0</c:v>
                </c:pt>
                <c:pt idx="1073">
                  <c:v>-1</c:v>
                </c:pt>
                <c:pt idx="1074">
                  <c:v>0</c:v>
                </c:pt>
                <c:pt idx="1075">
                  <c:v>-1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-1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-1</c:v>
                </c:pt>
                <c:pt idx="1094">
                  <c:v>0</c:v>
                </c:pt>
                <c:pt idx="1095">
                  <c:v>-1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-1</c:v>
                </c:pt>
                <c:pt idx="1101">
                  <c:v>1</c:v>
                </c:pt>
                <c:pt idx="1102">
                  <c:v>-1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-1</c:v>
                </c:pt>
                <c:pt idx="1107">
                  <c:v>0</c:v>
                </c:pt>
                <c:pt idx="1108">
                  <c:v>-2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-1</c:v>
                </c:pt>
                <c:pt idx="1113">
                  <c:v>1</c:v>
                </c:pt>
                <c:pt idx="1114">
                  <c:v>-1</c:v>
                </c:pt>
                <c:pt idx="1115">
                  <c:v>0</c:v>
                </c:pt>
                <c:pt idx="1116">
                  <c:v>0</c:v>
                </c:pt>
                <c:pt idx="1117">
                  <c:v>-1</c:v>
                </c:pt>
                <c:pt idx="1118">
                  <c:v>2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1</c:v>
                </c:pt>
                <c:pt idx="1124">
                  <c:v>-1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-1</c:v>
                </c:pt>
                <c:pt idx="1129">
                  <c:v>-1</c:v>
                </c:pt>
                <c:pt idx="1130">
                  <c:v>1</c:v>
                </c:pt>
                <c:pt idx="1131">
                  <c:v>0</c:v>
                </c:pt>
                <c:pt idx="1132">
                  <c:v>-1</c:v>
                </c:pt>
                <c:pt idx="1133">
                  <c:v>1</c:v>
                </c:pt>
                <c:pt idx="1134">
                  <c:v>-2</c:v>
                </c:pt>
                <c:pt idx="1135">
                  <c:v>1</c:v>
                </c:pt>
                <c:pt idx="1136">
                  <c:v>-1</c:v>
                </c:pt>
                <c:pt idx="1137">
                  <c:v>0</c:v>
                </c:pt>
                <c:pt idx="1138">
                  <c:v>0</c:v>
                </c:pt>
                <c:pt idx="1139">
                  <c:v>-2</c:v>
                </c:pt>
                <c:pt idx="1140">
                  <c:v>0</c:v>
                </c:pt>
                <c:pt idx="1141">
                  <c:v>-2</c:v>
                </c:pt>
                <c:pt idx="1142">
                  <c:v>0</c:v>
                </c:pt>
                <c:pt idx="1143">
                  <c:v>-1</c:v>
                </c:pt>
                <c:pt idx="1144">
                  <c:v>1</c:v>
                </c:pt>
                <c:pt idx="1145">
                  <c:v>-2</c:v>
                </c:pt>
                <c:pt idx="1146">
                  <c:v>2</c:v>
                </c:pt>
                <c:pt idx="1147">
                  <c:v>-1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-1</c:v>
                </c:pt>
                <c:pt idx="1157">
                  <c:v>1</c:v>
                </c:pt>
                <c:pt idx="1158">
                  <c:v>-1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-1</c:v>
                </c:pt>
                <c:pt idx="1165">
                  <c:v>-2</c:v>
                </c:pt>
                <c:pt idx="1166">
                  <c:v>-1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-1</c:v>
                </c:pt>
                <c:pt idx="1174">
                  <c:v>1</c:v>
                </c:pt>
                <c:pt idx="1175">
                  <c:v>-1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-1</c:v>
                </c:pt>
                <c:pt idx="1189">
                  <c:v>0</c:v>
                </c:pt>
                <c:pt idx="1190">
                  <c:v>-1</c:v>
                </c:pt>
                <c:pt idx="1191">
                  <c:v>0</c:v>
                </c:pt>
                <c:pt idx="1192">
                  <c:v>-2</c:v>
                </c:pt>
                <c:pt idx="1193">
                  <c:v>0</c:v>
                </c:pt>
                <c:pt idx="1194">
                  <c:v>1</c:v>
                </c:pt>
                <c:pt idx="1195">
                  <c:v>-1</c:v>
                </c:pt>
                <c:pt idx="1196">
                  <c:v>2</c:v>
                </c:pt>
                <c:pt idx="1197">
                  <c:v>-1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0</c:v>
                </c:pt>
                <c:pt idx="1204">
                  <c:v>1</c:v>
                </c:pt>
                <c:pt idx="1205">
                  <c:v>-1</c:v>
                </c:pt>
                <c:pt idx="1206">
                  <c:v>1</c:v>
                </c:pt>
                <c:pt idx="1207">
                  <c:v>-1</c:v>
                </c:pt>
                <c:pt idx="1208">
                  <c:v>0</c:v>
                </c:pt>
                <c:pt idx="1209">
                  <c:v>-1</c:v>
                </c:pt>
                <c:pt idx="1210">
                  <c:v>0</c:v>
                </c:pt>
                <c:pt idx="1211">
                  <c:v>0</c:v>
                </c:pt>
                <c:pt idx="1212">
                  <c:v>-1</c:v>
                </c:pt>
                <c:pt idx="1213">
                  <c:v>1</c:v>
                </c:pt>
                <c:pt idx="1214">
                  <c:v>-2</c:v>
                </c:pt>
                <c:pt idx="1215">
                  <c:v>0</c:v>
                </c:pt>
                <c:pt idx="1216">
                  <c:v>-1</c:v>
                </c:pt>
                <c:pt idx="1217">
                  <c:v>-1</c:v>
                </c:pt>
                <c:pt idx="1218">
                  <c:v>-2</c:v>
                </c:pt>
                <c:pt idx="1219">
                  <c:v>0</c:v>
                </c:pt>
                <c:pt idx="1220">
                  <c:v>-2</c:v>
                </c:pt>
                <c:pt idx="1221">
                  <c:v>-1</c:v>
                </c:pt>
                <c:pt idx="1222">
                  <c:v>-2</c:v>
                </c:pt>
                <c:pt idx="1223">
                  <c:v>2</c:v>
                </c:pt>
                <c:pt idx="1224">
                  <c:v>-1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-1</c:v>
                </c:pt>
                <c:pt idx="1235">
                  <c:v>2</c:v>
                </c:pt>
                <c:pt idx="1236">
                  <c:v>-2</c:v>
                </c:pt>
                <c:pt idx="1237">
                  <c:v>0</c:v>
                </c:pt>
                <c:pt idx="1238">
                  <c:v>-1</c:v>
                </c:pt>
                <c:pt idx="1239">
                  <c:v>-1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-1</c:v>
                </c:pt>
                <c:pt idx="1245">
                  <c:v>1</c:v>
                </c:pt>
                <c:pt idx="1246">
                  <c:v>-1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-1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-1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0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1</c:v>
                </c:pt>
                <c:pt idx="1265">
                  <c:v>0</c:v>
                </c:pt>
                <c:pt idx="1266">
                  <c:v>-1</c:v>
                </c:pt>
                <c:pt idx="1267">
                  <c:v>2</c:v>
                </c:pt>
                <c:pt idx="1268">
                  <c:v>-1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-1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-1</c:v>
                </c:pt>
                <c:pt idx="1278">
                  <c:v>1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-2</c:v>
                </c:pt>
                <c:pt idx="1284">
                  <c:v>0</c:v>
                </c:pt>
                <c:pt idx="1285">
                  <c:v>-1</c:v>
                </c:pt>
                <c:pt idx="1286">
                  <c:v>1</c:v>
                </c:pt>
                <c:pt idx="1287">
                  <c:v>0</c:v>
                </c:pt>
                <c:pt idx="1288">
                  <c:v>-1</c:v>
                </c:pt>
                <c:pt idx="1289">
                  <c:v>2</c:v>
                </c:pt>
                <c:pt idx="1290">
                  <c:v>-1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-2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-1</c:v>
                </c:pt>
                <c:pt idx="1301">
                  <c:v>0</c:v>
                </c:pt>
                <c:pt idx="1302">
                  <c:v>1</c:v>
                </c:pt>
                <c:pt idx="1303">
                  <c:v>-2</c:v>
                </c:pt>
                <c:pt idx="1304">
                  <c:v>1</c:v>
                </c:pt>
                <c:pt idx="1305">
                  <c:v>-1</c:v>
                </c:pt>
                <c:pt idx="1306">
                  <c:v>1</c:v>
                </c:pt>
                <c:pt idx="1307">
                  <c:v>-2</c:v>
                </c:pt>
                <c:pt idx="1308">
                  <c:v>1</c:v>
                </c:pt>
                <c:pt idx="1309">
                  <c:v>-1</c:v>
                </c:pt>
                <c:pt idx="1310">
                  <c:v>-3</c:v>
                </c:pt>
                <c:pt idx="1311">
                  <c:v>0</c:v>
                </c:pt>
                <c:pt idx="1312">
                  <c:v>-3</c:v>
                </c:pt>
                <c:pt idx="1313">
                  <c:v>2</c:v>
                </c:pt>
                <c:pt idx="1314">
                  <c:v>-2</c:v>
                </c:pt>
                <c:pt idx="1315">
                  <c:v>2</c:v>
                </c:pt>
                <c:pt idx="1316">
                  <c:v>-1</c:v>
                </c:pt>
                <c:pt idx="1317">
                  <c:v>0</c:v>
                </c:pt>
                <c:pt idx="1318">
                  <c:v>0</c:v>
                </c:pt>
                <c:pt idx="1319">
                  <c:v>-1</c:v>
                </c:pt>
                <c:pt idx="1320">
                  <c:v>-2</c:v>
                </c:pt>
                <c:pt idx="1321">
                  <c:v>1</c:v>
                </c:pt>
                <c:pt idx="1322">
                  <c:v>-2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-2</c:v>
                </c:pt>
                <c:pt idx="1328">
                  <c:v>1</c:v>
                </c:pt>
                <c:pt idx="1329">
                  <c:v>-2</c:v>
                </c:pt>
                <c:pt idx="1330">
                  <c:v>1</c:v>
                </c:pt>
                <c:pt idx="1331">
                  <c:v>-1</c:v>
                </c:pt>
                <c:pt idx="1332">
                  <c:v>2</c:v>
                </c:pt>
                <c:pt idx="1333">
                  <c:v>-1</c:v>
                </c:pt>
                <c:pt idx="1334">
                  <c:v>2</c:v>
                </c:pt>
                <c:pt idx="1335">
                  <c:v>0</c:v>
                </c:pt>
                <c:pt idx="1336">
                  <c:v>2</c:v>
                </c:pt>
                <c:pt idx="1337">
                  <c:v>-1</c:v>
                </c:pt>
                <c:pt idx="1338">
                  <c:v>2</c:v>
                </c:pt>
                <c:pt idx="1339">
                  <c:v>-1</c:v>
                </c:pt>
                <c:pt idx="1340">
                  <c:v>2</c:v>
                </c:pt>
                <c:pt idx="1341">
                  <c:v>0</c:v>
                </c:pt>
                <c:pt idx="1342">
                  <c:v>-1</c:v>
                </c:pt>
                <c:pt idx="1343">
                  <c:v>1</c:v>
                </c:pt>
                <c:pt idx="1344">
                  <c:v>-1</c:v>
                </c:pt>
                <c:pt idx="1345">
                  <c:v>1</c:v>
                </c:pt>
                <c:pt idx="1346">
                  <c:v>-1</c:v>
                </c:pt>
                <c:pt idx="1347">
                  <c:v>0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-1</c:v>
                </c:pt>
                <c:pt idx="1353">
                  <c:v>-2</c:v>
                </c:pt>
                <c:pt idx="1354">
                  <c:v>-2</c:v>
                </c:pt>
                <c:pt idx="1355">
                  <c:v>0</c:v>
                </c:pt>
                <c:pt idx="1356">
                  <c:v>-1</c:v>
                </c:pt>
                <c:pt idx="1357">
                  <c:v>-1</c:v>
                </c:pt>
                <c:pt idx="1358">
                  <c:v>1</c:v>
                </c:pt>
                <c:pt idx="1359">
                  <c:v>-1</c:v>
                </c:pt>
                <c:pt idx="1360">
                  <c:v>2</c:v>
                </c:pt>
                <c:pt idx="1361">
                  <c:v>-1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-1</c:v>
                </c:pt>
                <c:pt idx="1371">
                  <c:v>1</c:v>
                </c:pt>
                <c:pt idx="1372">
                  <c:v>-1</c:v>
                </c:pt>
                <c:pt idx="1373">
                  <c:v>0</c:v>
                </c:pt>
                <c:pt idx="1374">
                  <c:v>-1</c:v>
                </c:pt>
                <c:pt idx="1375">
                  <c:v>1</c:v>
                </c:pt>
                <c:pt idx="1376">
                  <c:v>-1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0</c:v>
                </c:pt>
                <c:pt idx="1383">
                  <c:v>-1</c:v>
                </c:pt>
                <c:pt idx="1384">
                  <c:v>0</c:v>
                </c:pt>
                <c:pt idx="1385">
                  <c:v>-1</c:v>
                </c:pt>
                <c:pt idx="1386">
                  <c:v>-1</c:v>
                </c:pt>
                <c:pt idx="1387">
                  <c:v>0</c:v>
                </c:pt>
                <c:pt idx="1388">
                  <c:v>1</c:v>
                </c:pt>
                <c:pt idx="1389">
                  <c:v>-1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-1</c:v>
                </c:pt>
                <c:pt idx="1394">
                  <c:v>1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-1</c:v>
                </c:pt>
                <c:pt idx="1401">
                  <c:v>0</c:v>
                </c:pt>
                <c:pt idx="1402">
                  <c:v>-1</c:v>
                </c:pt>
                <c:pt idx="1403">
                  <c:v>-1</c:v>
                </c:pt>
                <c:pt idx="1404">
                  <c:v>0</c:v>
                </c:pt>
                <c:pt idx="1405">
                  <c:v>-2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-2</c:v>
                </c:pt>
                <c:pt idx="1411">
                  <c:v>1</c:v>
                </c:pt>
                <c:pt idx="1412">
                  <c:v>-1</c:v>
                </c:pt>
                <c:pt idx="1413">
                  <c:v>0</c:v>
                </c:pt>
                <c:pt idx="1414">
                  <c:v>1</c:v>
                </c:pt>
                <c:pt idx="1415">
                  <c:v>-1</c:v>
                </c:pt>
                <c:pt idx="1416">
                  <c:v>1</c:v>
                </c:pt>
                <c:pt idx="1417">
                  <c:v>-2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1</c:v>
                </c:pt>
                <c:pt idx="1422">
                  <c:v>-1</c:v>
                </c:pt>
                <c:pt idx="1423">
                  <c:v>2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2</c:v>
                </c:pt>
                <c:pt idx="1428">
                  <c:v>1</c:v>
                </c:pt>
                <c:pt idx="1429">
                  <c:v>0</c:v>
                </c:pt>
                <c:pt idx="1430">
                  <c:v>-1</c:v>
                </c:pt>
                <c:pt idx="1431">
                  <c:v>1</c:v>
                </c:pt>
                <c:pt idx="1432">
                  <c:v>-2</c:v>
                </c:pt>
                <c:pt idx="1433">
                  <c:v>0</c:v>
                </c:pt>
                <c:pt idx="1434">
                  <c:v>-2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-1</c:v>
                </c:pt>
                <c:pt idx="1442">
                  <c:v>1</c:v>
                </c:pt>
                <c:pt idx="1443">
                  <c:v>-1</c:v>
                </c:pt>
                <c:pt idx="1444">
                  <c:v>2</c:v>
                </c:pt>
                <c:pt idx="1445">
                  <c:v>-1</c:v>
                </c:pt>
                <c:pt idx="1446">
                  <c:v>1</c:v>
                </c:pt>
                <c:pt idx="1447">
                  <c:v>-1</c:v>
                </c:pt>
                <c:pt idx="1448">
                  <c:v>1</c:v>
                </c:pt>
                <c:pt idx="1449">
                  <c:v>-1</c:v>
                </c:pt>
                <c:pt idx="1450">
                  <c:v>1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-1</c:v>
                </c:pt>
                <c:pt idx="1455">
                  <c:v>1</c:v>
                </c:pt>
                <c:pt idx="1456">
                  <c:v>-1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-1</c:v>
                </c:pt>
                <c:pt idx="1462">
                  <c:v>-2</c:v>
                </c:pt>
                <c:pt idx="1463">
                  <c:v>1</c:v>
                </c:pt>
                <c:pt idx="1464">
                  <c:v>-1</c:v>
                </c:pt>
                <c:pt idx="1465">
                  <c:v>1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-1</c:v>
                </c:pt>
                <c:pt idx="1479">
                  <c:v>0</c:v>
                </c:pt>
                <c:pt idx="1480">
                  <c:v>-2</c:v>
                </c:pt>
                <c:pt idx="1481">
                  <c:v>-1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-1</c:v>
                </c:pt>
                <c:pt idx="1486">
                  <c:v>1</c:v>
                </c:pt>
                <c:pt idx="1487">
                  <c:v>-1</c:v>
                </c:pt>
                <c:pt idx="1488">
                  <c:v>0</c:v>
                </c:pt>
                <c:pt idx="1489">
                  <c:v>1</c:v>
                </c:pt>
                <c:pt idx="1490">
                  <c:v>-1</c:v>
                </c:pt>
                <c:pt idx="1491">
                  <c:v>1</c:v>
                </c:pt>
                <c:pt idx="1492">
                  <c:v>-2</c:v>
                </c:pt>
                <c:pt idx="1493">
                  <c:v>-1</c:v>
                </c:pt>
                <c:pt idx="1494">
                  <c:v>-2</c:v>
                </c:pt>
                <c:pt idx="1495">
                  <c:v>-2</c:v>
                </c:pt>
                <c:pt idx="1496">
                  <c:v>-1</c:v>
                </c:pt>
                <c:pt idx="1497">
                  <c:v>-3</c:v>
                </c:pt>
                <c:pt idx="1498">
                  <c:v>1</c:v>
                </c:pt>
                <c:pt idx="1499">
                  <c:v>1</c:v>
                </c:pt>
                <c:pt idx="1500">
                  <c:v>-1</c:v>
                </c:pt>
                <c:pt idx="1501">
                  <c:v>1</c:v>
                </c:pt>
                <c:pt idx="1502">
                  <c:v>0</c:v>
                </c:pt>
                <c:pt idx="1503">
                  <c:v>2</c:v>
                </c:pt>
                <c:pt idx="1504">
                  <c:v>-1</c:v>
                </c:pt>
                <c:pt idx="1505">
                  <c:v>1</c:v>
                </c:pt>
                <c:pt idx="1506">
                  <c:v>-1</c:v>
                </c:pt>
                <c:pt idx="1507">
                  <c:v>-1</c:v>
                </c:pt>
                <c:pt idx="1508">
                  <c:v>-2</c:v>
                </c:pt>
                <c:pt idx="1509">
                  <c:v>-1</c:v>
                </c:pt>
                <c:pt idx="1510">
                  <c:v>-1</c:v>
                </c:pt>
                <c:pt idx="1511">
                  <c:v>-3</c:v>
                </c:pt>
                <c:pt idx="1512">
                  <c:v>0</c:v>
                </c:pt>
                <c:pt idx="1513">
                  <c:v>-2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2</c:v>
                </c:pt>
                <c:pt idx="1524">
                  <c:v>0</c:v>
                </c:pt>
                <c:pt idx="1525">
                  <c:v>1</c:v>
                </c:pt>
                <c:pt idx="1526">
                  <c:v>-1</c:v>
                </c:pt>
                <c:pt idx="1527">
                  <c:v>1</c:v>
                </c:pt>
                <c:pt idx="1528">
                  <c:v>-1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-1</c:v>
                </c:pt>
                <c:pt idx="1544">
                  <c:v>1</c:v>
                </c:pt>
                <c:pt idx="1545">
                  <c:v>-1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2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-2</c:v>
                </c:pt>
                <c:pt idx="1555">
                  <c:v>0</c:v>
                </c:pt>
                <c:pt idx="1556">
                  <c:v>-2</c:v>
                </c:pt>
                <c:pt idx="1557">
                  <c:v>1</c:v>
                </c:pt>
                <c:pt idx="1558">
                  <c:v>-1</c:v>
                </c:pt>
                <c:pt idx="1559">
                  <c:v>-1</c:v>
                </c:pt>
                <c:pt idx="1560">
                  <c:v>0</c:v>
                </c:pt>
                <c:pt idx="1561">
                  <c:v>1</c:v>
                </c:pt>
                <c:pt idx="1562">
                  <c:v>-1</c:v>
                </c:pt>
                <c:pt idx="1563">
                  <c:v>2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-1</c:v>
                </c:pt>
                <c:pt idx="1568">
                  <c:v>1</c:v>
                </c:pt>
                <c:pt idx="1569">
                  <c:v>-2</c:v>
                </c:pt>
                <c:pt idx="1570">
                  <c:v>1</c:v>
                </c:pt>
                <c:pt idx="1571">
                  <c:v>-1</c:v>
                </c:pt>
                <c:pt idx="1572">
                  <c:v>0</c:v>
                </c:pt>
                <c:pt idx="1573">
                  <c:v>0</c:v>
                </c:pt>
                <c:pt idx="1574">
                  <c:v>-1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2</c:v>
                </c:pt>
                <c:pt idx="1580">
                  <c:v>2</c:v>
                </c:pt>
                <c:pt idx="1581">
                  <c:v>-1</c:v>
                </c:pt>
                <c:pt idx="1582">
                  <c:v>0</c:v>
                </c:pt>
                <c:pt idx="1583">
                  <c:v>0</c:v>
                </c:pt>
                <c:pt idx="1584">
                  <c:v>-1</c:v>
                </c:pt>
                <c:pt idx="1585">
                  <c:v>1</c:v>
                </c:pt>
                <c:pt idx="1586">
                  <c:v>-2</c:v>
                </c:pt>
                <c:pt idx="1587">
                  <c:v>0</c:v>
                </c:pt>
                <c:pt idx="1588">
                  <c:v>-2</c:v>
                </c:pt>
                <c:pt idx="1589">
                  <c:v>-1</c:v>
                </c:pt>
                <c:pt idx="1590">
                  <c:v>0</c:v>
                </c:pt>
                <c:pt idx="1591">
                  <c:v>-2</c:v>
                </c:pt>
                <c:pt idx="1592">
                  <c:v>1</c:v>
                </c:pt>
                <c:pt idx="1593">
                  <c:v>-1</c:v>
                </c:pt>
                <c:pt idx="1594">
                  <c:v>1</c:v>
                </c:pt>
                <c:pt idx="1595">
                  <c:v>-1</c:v>
                </c:pt>
                <c:pt idx="1596">
                  <c:v>2</c:v>
                </c:pt>
                <c:pt idx="1597">
                  <c:v>-2</c:v>
                </c:pt>
                <c:pt idx="1598">
                  <c:v>1</c:v>
                </c:pt>
                <c:pt idx="1599">
                  <c:v>-2</c:v>
                </c:pt>
                <c:pt idx="1600">
                  <c:v>1</c:v>
                </c:pt>
                <c:pt idx="1601">
                  <c:v>-2</c:v>
                </c:pt>
                <c:pt idx="1602">
                  <c:v>1</c:v>
                </c:pt>
                <c:pt idx="1603">
                  <c:v>-2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2</c:v>
                </c:pt>
                <c:pt idx="1608">
                  <c:v>0</c:v>
                </c:pt>
                <c:pt idx="1609">
                  <c:v>2</c:v>
                </c:pt>
                <c:pt idx="1610">
                  <c:v>0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-1</c:v>
                </c:pt>
                <c:pt idx="1617">
                  <c:v>1</c:v>
                </c:pt>
                <c:pt idx="1618">
                  <c:v>-2</c:v>
                </c:pt>
                <c:pt idx="1619">
                  <c:v>0</c:v>
                </c:pt>
                <c:pt idx="1620">
                  <c:v>-1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2</c:v>
                </c:pt>
                <c:pt idx="1627">
                  <c:v>-1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-1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2</c:v>
                </c:pt>
                <c:pt idx="1640">
                  <c:v>-1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-1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-1</c:v>
                </c:pt>
                <c:pt idx="1650">
                  <c:v>0</c:v>
                </c:pt>
                <c:pt idx="1651">
                  <c:v>-1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-1</c:v>
                </c:pt>
                <c:pt idx="1658">
                  <c:v>0</c:v>
                </c:pt>
                <c:pt idx="1659">
                  <c:v>-2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1</c:v>
                </c:pt>
                <c:pt idx="1664">
                  <c:v>-1</c:v>
                </c:pt>
                <c:pt idx="1665">
                  <c:v>1</c:v>
                </c:pt>
                <c:pt idx="1666">
                  <c:v>0</c:v>
                </c:pt>
                <c:pt idx="1667">
                  <c:v>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-1</c:v>
                </c:pt>
                <c:pt idx="1675">
                  <c:v>0</c:v>
                </c:pt>
                <c:pt idx="1676">
                  <c:v>-1</c:v>
                </c:pt>
                <c:pt idx="1677">
                  <c:v>0</c:v>
                </c:pt>
                <c:pt idx="1678">
                  <c:v>0</c:v>
                </c:pt>
                <c:pt idx="1679">
                  <c:v>-1</c:v>
                </c:pt>
                <c:pt idx="1680">
                  <c:v>1</c:v>
                </c:pt>
                <c:pt idx="1681">
                  <c:v>-1</c:v>
                </c:pt>
                <c:pt idx="1682">
                  <c:v>0</c:v>
                </c:pt>
                <c:pt idx="1683">
                  <c:v>-1</c:v>
                </c:pt>
                <c:pt idx="1684">
                  <c:v>-1</c:v>
                </c:pt>
                <c:pt idx="1685">
                  <c:v>0</c:v>
                </c:pt>
                <c:pt idx="1686">
                  <c:v>-1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-1</c:v>
                </c:pt>
                <c:pt idx="1693">
                  <c:v>-2</c:v>
                </c:pt>
                <c:pt idx="1694">
                  <c:v>-1</c:v>
                </c:pt>
                <c:pt idx="1695">
                  <c:v>-1</c:v>
                </c:pt>
                <c:pt idx="1696">
                  <c:v>-2</c:v>
                </c:pt>
                <c:pt idx="1697">
                  <c:v>1</c:v>
                </c:pt>
                <c:pt idx="1698">
                  <c:v>-1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2</c:v>
                </c:pt>
                <c:pt idx="1703">
                  <c:v>0</c:v>
                </c:pt>
                <c:pt idx="1704">
                  <c:v>2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-1</c:v>
                </c:pt>
                <c:pt idx="1710">
                  <c:v>0</c:v>
                </c:pt>
                <c:pt idx="1711">
                  <c:v>-2</c:v>
                </c:pt>
                <c:pt idx="1712">
                  <c:v>0</c:v>
                </c:pt>
                <c:pt idx="1713">
                  <c:v>-1</c:v>
                </c:pt>
                <c:pt idx="1714">
                  <c:v>-1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2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-1</c:v>
                </c:pt>
                <c:pt idx="1734">
                  <c:v>1</c:v>
                </c:pt>
                <c:pt idx="1735">
                  <c:v>-2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-1</c:v>
                </c:pt>
                <c:pt idx="1748">
                  <c:v>2</c:v>
                </c:pt>
                <c:pt idx="1749">
                  <c:v>-1</c:v>
                </c:pt>
                <c:pt idx="1750">
                  <c:v>0</c:v>
                </c:pt>
                <c:pt idx="1751">
                  <c:v>0</c:v>
                </c:pt>
                <c:pt idx="1752">
                  <c:v>-2</c:v>
                </c:pt>
                <c:pt idx="1753">
                  <c:v>1</c:v>
                </c:pt>
                <c:pt idx="1754">
                  <c:v>-2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-1</c:v>
                </c:pt>
                <c:pt idx="1759">
                  <c:v>0</c:v>
                </c:pt>
                <c:pt idx="1760">
                  <c:v>0</c:v>
                </c:pt>
                <c:pt idx="1761">
                  <c:v>-1</c:v>
                </c:pt>
                <c:pt idx="1762">
                  <c:v>2</c:v>
                </c:pt>
                <c:pt idx="1763">
                  <c:v>0</c:v>
                </c:pt>
                <c:pt idx="1764">
                  <c:v>2</c:v>
                </c:pt>
                <c:pt idx="1765">
                  <c:v>-2</c:v>
                </c:pt>
                <c:pt idx="1766">
                  <c:v>-2</c:v>
                </c:pt>
                <c:pt idx="1767">
                  <c:v>-1</c:v>
                </c:pt>
                <c:pt idx="1768">
                  <c:v>1</c:v>
                </c:pt>
                <c:pt idx="1769">
                  <c:v>-1</c:v>
                </c:pt>
                <c:pt idx="1770">
                  <c:v>1</c:v>
                </c:pt>
                <c:pt idx="1771">
                  <c:v>-2</c:v>
                </c:pt>
                <c:pt idx="1772">
                  <c:v>1</c:v>
                </c:pt>
                <c:pt idx="1773">
                  <c:v>0</c:v>
                </c:pt>
                <c:pt idx="1774">
                  <c:v>-1</c:v>
                </c:pt>
                <c:pt idx="1775">
                  <c:v>2</c:v>
                </c:pt>
                <c:pt idx="1776">
                  <c:v>-1</c:v>
                </c:pt>
                <c:pt idx="1777">
                  <c:v>2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-1</c:v>
                </c:pt>
                <c:pt idx="1782">
                  <c:v>-1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-1</c:v>
                </c:pt>
                <c:pt idx="1787">
                  <c:v>0</c:v>
                </c:pt>
                <c:pt idx="1788">
                  <c:v>-1</c:v>
                </c:pt>
                <c:pt idx="1789">
                  <c:v>0</c:v>
                </c:pt>
                <c:pt idx="1790">
                  <c:v>2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2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-1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-1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-1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2</c:v>
                </c:pt>
                <c:pt idx="1817">
                  <c:v>0</c:v>
                </c:pt>
                <c:pt idx="1818">
                  <c:v>2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-1</c:v>
                </c:pt>
                <c:pt idx="1824">
                  <c:v>1</c:v>
                </c:pt>
                <c:pt idx="1825">
                  <c:v>-1</c:v>
                </c:pt>
                <c:pt idx="1826">
                  <c:v>0</c:v>
                </c:pt>
                <c:pt idx="1827">
                  <c:v>-1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-1</c:v>
                </c:pt>
                <c:pt idx="1833">
                  <c:v>1</c:v>
                </c:pt>
                <c:pt idx="1834">
                  <c:v>-1</c:v>
                </c:pt>
                <c:pt idx="1835">
                  <c:v>1</c:v>
                </c:pt>
                <c:pt idx="1836">
                  <c:v>-1</c:v>
                </c:pt>
                <c:pt idx="1837">
                  <c:v>0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1</c:v>
                </c:pt>
                <c:pt idx="1842">
                  <c:v>-1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-1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-2</c:v>
                </c:pt>
                <c:pt idx="1855">
                  <c:v>-2</c:v>
                </c:pt>
                <c:pt idx="1856">
                  <c:v>-3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-1</c:v>
                </c:pt>
                <c:pt idx="1861">
                  <c:v>0</c:v>
                </c:pt>
                <c:pt idx="1862">
                  <c:v>-1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2</c:v>
                </c:pt>
                <c:pt idx="1869">
                  <c:v>0</c:v>
                </c:pt>
                <c:pt idx="1870">
                  <c:v>1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-1</c:v>
                </c:pt>
                <c:pt idx="1878">
                  <c:v>0</c:v>
                </c:pt>
                <c:pt idx="1879">
                  <c:v>-1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-1</c:v>
                </c:pt>
                <c:pt idx="1892">
                  <c:v>1</c:v>
                </c:pt>
                <c:pt idx="1893">
                  <c:v>-1</c:v>
                </c:pt>
                <c:pt idx="1894">
                  <c:v>1</c:v>
                </c:pt>
                <c:pt idx="1895">
                  <c:v>-1</c:v>
                </c:pt>
                <c:pt idx="1896">
                  <c:v>0</c:v>
                </c:pt>
                <c:pt idx="1897">
                  <c:v>-1</c:v>
                </c:pt>
                <c:pt idx="1898">
                  <c:v>1</c:v>
                </c:pt>
                <c:pt idx="1899">
                  <c:v>-1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2</c:v>
                </c:pt>
                <c:pt idx="1906">
                  <c:v>0</c:v>
                </c:pt>
                <c:pt idx="1907">
                  <c:v>2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-1</c:v>
                </c:pt>
                <c:pt idx="1913">
                  <c:v>0</c:v>
                </c:pt>
                <c:pt idx="1914">
                  <c:v>-1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-1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-1</c:v>
                </c:pt>
                <c:pt idx="1940">
                  <c:v>0</c:v>
                </c:pt>
                <c:pt idx="1941">
                  <c:v>-1</c:v>
                </c:pt>
                <c:pt idx="1942">
                  <c:v>0</c:v>
                </c:pt>
                <c:pt idx="1943">
                  <c:v>-1</c:v>
                </c:pt>
                <c:pt idx="1944">
                  <c:v>-1</c:v>
                </c:pt>
                <c:pt idx="1945">
                  <c:v>0</c:v>
                </c:pt>
                <c:pt idx="1946">
                  <c:v>-1</c:v>
                </c:pt>
                <c:pt idx="1947">
                  <c:v>1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-1</c:v>
                </c:pt>
                <c:pt idx="1965">
                  <c:v>0</c:v>
                </c:pt>
                <c:pt idx="1966">
                  <c:v>-1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-1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-1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-2</c:v>
                </c:pt>
                <c:pt idx="2027">
                  <c:v>0</c:v>
                </c:pt>
                <c:pt idx="2028">
                  <c:v>-2</c:v>
                </c:pt>
                <c:pt idx="2029">
                  <c:v>0</c:v>
                </c:pt>
                <c:pt idx="2030">
                  <c:v>-1</c:v>
                </c:pt>
                <c:pt idx="2031">
                  <c:v>-1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1</c:v>
                </c:pt>
                <c:pt idx="2040">
                  <c:v>-1</c:v>
                </c:pt>
                <c:pt idx="2041">
                  <c:v>0</c:v>
                </c:pt>
                <c:pt idx="2042">
                  <c:v>-1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-1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-1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-1</c:v>
                </c:pt>
                <c:pt idx="2100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-1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0</c:v>
                </c:pt>
                <c:pt idx="2118">
                  <c:v>-1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-1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-1</c:v>
                </c:pt>
                <c:pt idx="2128">
                  <c:v>0</c:v>
                </c:pt>
                <c:pt idx="2129">
                  <c:v>-1</c:v>
                </c:pt>
                <c:pt idx="2130">
                  <c:v>0</c:v>
                </c:pt>
                <c:pt idx="2131">
                  <c:v>-1</c:v>
                </c:pt>
                <c:pt idx="2132">
                  <c:v>-1</c:v>
                </c:pt>
                <c:pt idx="2133">
                  <c:v>0</c:v>
                </c:pt>
                <c:pt idx="2134">
                  <c:v>-1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-1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0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-1</c:v>
                </c:pt>
                <c:pt idx="2244">
                  <c:v>0</c:v>
                </c:pt>
                <c:pt idx="2245">
                  <c:v>-1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-1</c:v>
                </c:pt>
                <c:pt idx="2262">
                  <c:v>0</c:v>
                </c:pt>
                <c:pt idx="2263">
                  <c:v>-1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0</c:v>
                </c:pt>
                <c:pt idx="2282">
                  <c:v>-1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-1</c:v>
                </c:pt>
                <c:pt idx="2310">
                  <c:v>0</c:v>
                </c:pt>
                <c:pt idx="2311">
                  <c:v>-1</c:v>
                </c:pt>
                <c:pt idx="2312">
                  <c:v>-1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0</c:v>
                </c:pt>
                <c:pt idx="2322">
                  <c:v>-1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-1</c:v>
                </c:pt>
                <c:pt idx="2351">
                  <c:v>-1</c:v>
                </c:pt>
                <c:pt idx="2352">
                  <c:v>0</c:v>
                </c:pt>
                <c:pt idx="2353">
                  <c:v>0</c:v>
                </c:pt>
                <c:pt idx="2354">
                  <c:v>-1</c:v>
                </c:pt>
                <c:pt idx="2355">
                  <c:v>0</c:v>
                </c:pt>
                <c:pt idx="2356">
                  <c:v>-1</c:v>
                </c:pt>
                <c:pt idx="2357">
                  <c:v>0</c:v>
                </c:pt>
                <c:pt idx="2358">
                  <c:v>-1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-1</c:v>
                </c:pt>
                <c:pt idx="2368">
                  <c:v>0</c:v>
                </c:pt>
                <c:pt idx="2369">
                  <c:v>0</c:v>
                </c:pt>
                <c:pt idx="2370">
                  <c:v>-1</c:v>
                </c:pt>
                <c:pt idx="2371">
                  <c:v>0</c:v>
                </c:pt>
                <c:pt idx="2372">
                  <c:v>-1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-1</c:v>
                </c:pt>
                <c:pt idx="2385">
                  <c:v>0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0</c:v>
                </c:pt>
                <c:pt idx="2391">
                  <c:v>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-1</c:v>
                </c:pt>
                <c:pt idx="2436">
                  <c:v>-1</c:v>
                </c:pt>
                <c:pt idx="2437">
                  <c:v>-2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0</c:v>
                </c:pt>
                <c:pt idx="2442">
                  <c:v>-1</c:v>
                </c:pt>
                <c:pt idx="2443">
                  <c:v>0</c:v>
                </c:pt>
                <c:pt idx="2444">
                  <c:v>-1</c:v>
                </c:pt>
                <c:pt idx="2445">
                  <c:v>-1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-1</c:v>
                </c:pt>
                <c:pt idx="2454">
                  <c:v>0</c:v>
                </c:pt>
                <c:pt idx="2455">
                  <c:v>0</c:v>
                </c:pt>
                <c:pt idx="2456">
                  <c:v>-1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-1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0</c:v>
                </c:pt>
                <c:pt idx="2502">
                  <c:v>-1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-1</c:v>
                </c:pt>
                <c:pt idx="2507">
                  <c:v>-1</c:v>
                </c:pt>
                <c:pt idx="2508">
                  <c:v>0</c:v>
                </c:pt>
                <c:pt idx="2509">
                  <c:v>-1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-1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-1</c:v>
                </c:pt>
                <c:pt idx="2535">
                  <c:v>0</c:v>
                </c:pt>
                <c:pt idx="2536">
                  <c:v>-1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0</c:v>
                </c:pt>
                <c:pt idx="2568">
                  <c:v>-1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-1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-1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-1</c:v>
                </c:pt>
                <c:pt idx="2650">
                  <c:v>0</c:v>
                </c:pt>
                <c:pt idx="2651">
                  <c:v>-1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-1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-1</c:v>
                </c:pt>
                <c:pt idx="2673">
                  <c:v>0</c:v>
                </c:pt>
                <c:pt idx="2674">
                  <c:v>-1</c:v>
                </c:pt>
                <c:pt idx="2675">
                  <c:v>0</c:v>
                </c:pt>
                <c:pt idx="2676">
                  <c:v>-1</c:v>
                </c:pt>
                <c:pt idx="2677">
                  <c:v>1</c:v>
                </c:pt>
                <c:pt idx="2678">
                  <c:v>-1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-1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-1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-1</c:v>
                </c:pt>
                <c:pt idx="2746">
                  <c:v>-1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-1</c:v>
                </c:pt>
                <c:pt idx="2759">
                  <c:v>0</c:v>
                </c:pt>
                <c:pt idx="2760">
                  <c:v>-1</c:v>
                </c:pt>
                <c:pt idx="2761">
                  <c:v>0</c:v>
                </c:pt>
                <c:pt idx="2762">
                  <c:v>0</c:v>
                </c:pt>
                <c:pt idx="2763">
                  <c:v>-1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0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0</c:v>
                </c:pt>
                <c:pt idx="2810">
                  <c:v>-1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-1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-1</c:v>
                </c:pt>
                <c:pt idx="2841">
                  <c:v>-1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-1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-1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-1</c:v>
                </c:pt>
                <c:pt idx="2908">
                  <c:v>0</c:v>
                </c:pt>
                <c:pt idx="2909">
                  <c:v>-1</c:v>
                </c:pt>
                <c:pt idx="2910">
                  <c:v>0</c:v>
                </c:pt>
                <c:pt idx="2911">
                  <c:v>0</c:v>
                </c:pt>
                <c:pt idx="2912">
                  <c:v>-1</c:v>
                </c:pt>
                <c:pt idx="2913">
                  <c:v>0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-1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-1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-1</c:v>
                </c:pt>
                <c:pt idx="3020">
                  <c:v>0</c:v>
                </c:pt>
                <c:pt idx="3021">
                  <c:v>-1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-1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-1</c:v>
                </c:pt>
                <c:pt idx="3053">
                  <c:v>0</c:v>
                </c:pt>
                <c:pt idx="3054">
                  <c:v>-1</c:v>
                </c:pt>
                <c:pt idx="3055">
                  <c:v>0</c:v>
                </c:pt>
                <c:pt idx="3056">
                  <c:v>-1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-1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0</c:v>
                </c:pt>
                <c:pt idx="3103">
                  <c:v>1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0</c:v>
                </c:pt>
                <c:pt idx="3144">
                  <c:v>-1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-1</c:v>
                </c:pt>
                <c:pt idx="3165">
                  <c:v>0</c:v>
                </c:pt>
                <c:pt idx="3166">
                  <c:v>-1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1</c:v>
                </c:pt>
                <c:pt idx="3190">
                  <c:v>0</c:v>
                </c:pt>
                <c:pt idx="3191">
                  <c:v>1</c:v>
                </c:pt>
                <c:pt idx="3192">
                  <c:v>0</c:v>
                </c:pt>
                <c:pt idx="3193">
                  <c:v>0</c:v>
                </c:pt>
                <c:pt idx="3194">
                  <c:v>-1</c:v>
                </c:pt>
                <c:pt idx="3195">
                  <c:v>0</c:v>
                </c:pt>
                <c:pt idx="3196">
                  <c:v>-1</c:v>
                </c:pt>
                <c:pt idx="3197">
                  <c:v>0</c:v>
                </c:pt>
                <c:pt idx="3198">
                  <c:v>-1</c:v>
                </c:pt>
                <c:pt idx="3199">
                  <c:v>0</c:v>
                </c:pt>
                <c:pt idx="3200">
                  <c:v>-1</c:v>
                </c:pt>
                <c:pt idx="3201">
                  <c:v>0</c:v>
                </c:pt>
                <c:pt idx="3202">
                  <c:v>-1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-1</c:v>
                </c:pt>
                <c:pt idx="3208">
                  <c:v>2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-1</c:v>
                </c:pt>
                <c:pt idx="3213">
                  <c:v>-2</c:v>
                </c:pt>
                <c:pt idx="3214">
                  <c:v>1</c:v>
                </c:pt>
                <c:pt idx="3215">
                  <c:v>-1</c:v>
                </c:pt>
                <c:pt idx="3216">
                  <c:v>1</c:v>
                </c:pt>
                <c:pt idx="3217">
                  <c:v>-1</c:v>
                </c:pt>
                <c:pt idx="3218">
                  <c:v>2</c:v>
                </c:pt>
                <c:pt idx="3219">
                  <c:v>-1</c:v>
                </c:pt>
                <c:pt idx="3220">
                  <c:v>1</c:v>
                </c:pt>
                <c:pt idx="3221">
                  <c:v>0</c:v>
                </c:pt>
                <c:pt idx="3222">
                  <c:v>-1</c:v>
                </c:pt>
                <c:pt idx="3223">
                  <c:v>1</c:v>
                </c:pt>
                <c:pt idx="3224">
                  <c:v>-2</c:v>
                </c:pt>
                <c:pt idx="3225">
                  <c:v>1</c:v>
                </c:pt>
                <c:pt idx="3226">
                  <c:v>-2</c:v>
                </c:pt>
                <c:pt idx="3227">
                  <c:v>-2</c:v>
                </c:pt>
                <c:pt idx="3228">
                  <c:v>-1</c:v>
                </c:pt>
                <c:pt idx="3229">
                  <c:v>-2</c:v>
                </c:pt>
                <c:pt idx="3230">
                  <c:v>1</c:v>
                </c:pt>
                <c:pt idx="3231">
                  <c:v>-1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-1</c:v>
                </c:pt>
                <c:pt idx="3238">
                  <c:v>1</c:v>
                </c:pt>
                <c:pt idx="3239">
                  <c:v>-1</c:v>
                </c:pt>
                <c:pt idx="3240">
                  <c:v>1</c:v>
                </c:pt>
                <c:pt idx="3241">
                  <c:v>-2</c:v>
                </c:pt>
                <c:pt idx="3242">
                  <c:v>0</c:v>
                </c:pt>
                <c:pt idx="3243">
                  <c:v>-2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1</c:v>
                </c:pt>
                <c:pt idx="3248">
                  <c:v>0</c:v>
                </c:pt>
                <c:pt idx="3249">
                  <c:v>2</c:v>
                </c:pt>
                <c:pt idx="3250">
                  <c:v>0</c:v>
                </c:pt>
                <c:pt idx="3251">
                  <c:v>2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-1</c:v>
                </c:pt>
                <c:pt idx="3257">
                  <c:v>-1</c:v>
                </c:pt>
                <c:pt idx="3258">
                  <c:v>-2</c:v>
                </c:pt>
                <c:pt idx="3259">
                  <c:v>0</c:v>
                </c:pt>
                <c:pt idx="3260">
                  <c:v>-1</c:v>
                </c:pt>
                <c:pt idx="3261">
                  <c:v>0</c:v>
                </c:pt>
                <c:pt idx="3262">
                  <c:v>-1</c:v>
                </c:pt>
                <c:pt idx="3263">
                  <c:v>-1</c:v>
                </c:pt>
                <c:pt idx="3264">
                  <c:v>0</c:v>
                </c:pt>
                <c:pt idx="3265">
                  <c:v>0</c:v>
                </c:pt>
                <c:pt idx="3266">
                  <c:v>2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</c:v>
                </c:pt>
                <c:pt idx="3271">
                  <c:v>1</c:v>
                </c:pt>
                <c:pt idx="3272">
                  <c:v>2</c:v>
                </c:pt>
                <c:pt idx="3273">
                  <c:v>0</c:v>
                </c:pt>
                <c:pt idx="3274">
                  <c:v>1</c:v>
                </c:pt>
                <c:pt idx="3275">
                  <c:v>-1</c:v>
                </c:pt>
                <c:pt idx="3276">
                  <c:v>0</c:v>
                </c:pt>
                <c:pt idx="3277">
                  <c:v>-1</c:v>
                </c:pt>
                <c:pt idx="3278">
                  <c:v>-1</c:v>
                </c:pt>
                <c:pt idx="3279">
                  <c:v>1</c:v>
                </c:pt>
                <c:pt idx="3280">
                  <c:v>-1</c:v>
                </c:pt>
                <c:pt idx="3281">
                  <c:v>1</c:v>
                </c:pt>
                <c:pt idx="3282">
                  <c:v>-1</c:v>
                </c:pt>
                <c:pt idx="3283">
                  <c:v>2</c:v>
                </c:pt>
                <c:pt idx="3284">
                  <c:v>-1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-2</c:v>
                </c:pt>
                <c:pt idx="3291">
                  <c:v>1</c:v>
                </c:pt>
                <c:pt idx="3292">
                  <c:v>-1</c:v>
                </c:pt>
                <c:pt idx="3293">
                  <c:v>1</c:v>
                </c:pt>
                <c:pt idx="3294">
                  <c:v>1</c:v>
                </c:pt>
                <c:pt idx="3295">
                  <c:v>-1</c:v>
                </c:pt>
                <c:pt idx="3296">
                  <c:v>2</c:v>
                </c:pt>
                <c:pt idx="3297">
                  <c:v>-1</c:v>
                </c:pt>
                <c:pt idx="3298">
                  <c:v>1</c:v>
                </c:pt>
                <c:pt idx="3299">
                  <c:v>-2</c:v>
                </c:pt>
                <c:pt idx="3300">
                  <c:v>1</c:v>
                </c:pt>
                <c:pt idx="3301">
                  <c:v>-1</c:v>
                </c:pt>
                <c:pt idx="3302">
                  <c:v>0</c:v>
                </c:pt>
                <c:pt idx="3303">
                  <c:v>0</c:v>
                </c:pt>
                <c:pt idx="3304">
                  <c:v>-2</c:v>
                </c:pt>
                <c:pt idx="3305">
                  <c:v>-1</c:v>
                </c:pt>
                <c:pt idx="3306">
                  <c:v>-1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1</c:v>
                </c:pt>
                <c:pt idx="3316">
                  <c:v>-1</c:v>
                </c:pt>
                <c:pt idx="3317">
                  <c:v>0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-1</c:v>
                </c:pt>
                <c:pt idx="3326">
                  <c:v>-2</c:v>
                </c:pt>
                <c:pt idx="3327">
                  <c:v>0</c:v>
                </c:pt>
                <c:pt idx="3328">
                  <c:v>-1</c:v>
                </c:pt>
                <c:pt idx="3329">
                  <c:v>0</c:v>
                </c:pt>
                <c:pt idx="3330">
                  <c:v>-1</c:v>
                </c:pt>
                <c:pt idx="3331">
                  <c:v>-2</c:v>
                </c:pt>
                <c:pt idx="3332">
                  <c:v>0</c:v>
                </c:pt>
                <c:pt idx="3333">
                  <c:v>-1</c:v>
                </c:pt>
                <c:pt idx="3334">
                  <c:v>0</c:v>
                </c:pt>
                <c:pt idx="3335">
                  <c:v>-1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-2</c:v>
                </c:pt>
                <c:pt idx="3351">
                  <c:v>0</c:v>
                </c:pt>
                <c:pt idx="3352">
                  <c:v>-1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-1</c:v>
                </c:pt>
                <c:pt idx="3367">
                  <c:v>-1</c:v>
                </c:pt>
                <c:pt idx="3368">
                  <c:v>0</c:v>
                </c:pt>
                <c:pt idx="3369">
                  <c:v>-1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-1</c:v>
                </c:pt>
                <c:pt idx="3375">
                  <c:v>0</c:v>
                </c:pt>
                <c:pt idx="3376">
                  <c:v>-1</c:v>
                </c:pt>
                <c:pt idx="3377">
                  <c:v>0</c:v>
                </c:pt>
                <c:pt idx="3378">
                  <c:v>-1</c:v>
                </c:pt>
                <c:pt idx="3379">
                  <c:v>-1</c:v>
                </c:pt>
                <c:pt idx="3380">
                  <c:v>-2</c:v>
                </c:pt>
                <c:pt idx="3381">
                  <c:v>-1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1</c:v>
                </c:pt>
                <c:pt idx="3386">
                  <c:v>-1</c:v>
                </c:pt>
                <c:pt idx="3387">
                  <c:v>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-1</c:v>
                </c:pt>
                <c:pt idx="3392">
                  <c:v>0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0</c:v>
                </c:pt>
                <c:pt idx="3397">
                  <c:v>-2</c:v>
                </c:pt>
                <c:pt idx="3398">
                  <c:v>-1</c:v>
                </c:pt>
                <c:pt idx="3399">
                  <c:v>-1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-1</c:v>
                </c:pt>
                <c:pt idx="3413">
                  <c:v>0</c:v>
                </c:pt>
                <c:pt idx="3414">
                  <c:v>0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0</c:v>
                </c:pt>
                <c:pt idx="3443">
                  <c:v>0</c:v>
                </c:pt>
                <c:pt idx="3444">
                  <c:v>-1</c:v>
                </c:pt>
                <c:pt idx="3445">
                  <c:v>1</c:v>
                </c:pt>
                <c:pt idx="3446">
                  <c:v>-1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1</c:v>
                </c:pt>
                <c:pt idx="3451">
                  <c:v>0</c:v>
                </c:pt>
                <c:pt idx="3452">
                  <c:v>-1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0</c:v>
                </c:pt>
                <c:pt idx="3463">
                  <c:v>-1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-1</c:v>
                </c:pt>
                <c:pt idx="3469">
                  <c:v>0</c:v>
                </c:pt>
                <c:pt idx="3470">
                  <c:v>-1</c:v>
                </c:pt>
                <c:pt idx="3471">
                  <c:v>0</c:v>
                </c:pt>
                <c:pt idx="3472">
                  <c:v>-2</c:v>
                </c:pt>
                <c:pt idx="3473">
                  <c:v>-1</c:v>
                </c:pt>
                <c:pt idx="3474">
                  <c:v>-1</c:v>
                </c:pt>
                <c:pt idx="3475">
                  <c:v>0</c:v>
                </c:pt>
                <c:pt idx="3476">
                  <c:v>-1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0</c:v>
                </c:pt>
                <c:pt idx="3483">
                  <c:v>-1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-1</c:v>
                </c:pt>
                <c:pt idx="3491">
                  <c:v>-1</c:v>
                </c:pt>
                <c:pt idx="3492">
                  <c:v>0</c:v>
                </c:pt>
                <c:pt idx="3493">
                  <c:v>-1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0</c:v>
                </c:pt>
                <c:pt idx="3498">
                  <c:v>-1</c:v>
                </c:pt>
                <c:pt idx="3499">
                  <c:v>1</c:v>
                </c:pt>
                <c:pt idx="3500">
                  <c:v>-1</c:v>
                </c:pt>
                <c:pt idx="3501">
                  <c:v>-1</c:v>
                </c:pt>
                <c:pt idx="3502">
                  <c:v>0</c:v>
                </c:pt>
                <c:pt idx="3503">
                  <c:v>-2</c:v>
                </c:pt>
                <c:pt idx="3504">
                  <c:v>0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-2</c:v>
                </c:pt>
                <c:pt idx="3509">
                  <c:v>0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0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0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-2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0</c:v>
                </c:pt>
                <c:pt idx="3527">
                  <c:v>-2</c:v>
                </c:pt>
                <c:pt idx="3528">
                  <c:v>-1</c:v>
                </c:pt>
                <c:pt idx="3529">
                  <c:v>-2</c:v>
                </c:pt>
                <c:pt idx="3530">
                  <c:v>0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-1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-1</c:v>
                </c:pt>
                <c:pt idx="3552">
                  <c:v>-1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-1</c:v>
                </c:pt>
                <c:pt idx="3560">
                  <c:v>0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0</c:v>
                </c:pt>
                <c:pt idx="3565">
                  <c:v>-1</c:v>
                </c:pt>
                <c:pt idx="3566">
                  <c:v>-1</c:v>
                </c:pt>
                <c:pt idx="3567">
                  <c:v>-2</c:v>
                </c:pt>
                <c:pt idx="3568">
                  <c:v>-1</c:v>
                </c:pt>
                <c:pt idx="3569">
                  <c:v>-1</c:v>
                </c:pt>
                <c:pt idx="3570">
                  <c:v>0</c:v>
                </c:pt>
                <c:pt idx="3571">
                  <c:v>-1</c:v>
                </c:pt>
                <c:pt idx="3572">
                  <c:v>1</c:v>
                </c:pt>
                <c:pt idx="3573">
                  <c:v>0</c:v>
                </c:pt>
                <c:pt idx="3574">
                  <c:v>-1</c:v>
                </c:pt>
                <c:pt idx="3575">
                  <c:v>0</c:v>
                </c:pt>
                <c:pt idx="3576">
                  <c:v>-1</c:v>
                </c:pt>
                <c:pt idx="3577">
                  <c:v>0</c:v>
                </c:pt>
                <c:pt idx="3578">
                  <c:v>-1</c:v>
                </c:pt>
                <c:pt idx="3579">
                  <c:v>0</c:v>
                </c:pt>
                <c:pt idx="3580">
                  <c:v>-1</c:v>
                </c:pt>
                <c:pt idx="3581">
                  <c:v>-1</c:v>
                </c:pt>
                <c:pt idx="3582">
                  <c:v>0</c:v>
                </c:pt>
                <c:pt idx="3583">
                  <c:v>0</c:v>
                </c:pt>
                <c:pt idx="3584">
                  <c:v>-1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0</c:v>
                </c:pt>
                <c:pt idx="3592">
                  <c:v>0</c:v>
                </c:pt>
                <c:pt idx="3593">
                  <c:v>-2</c:v>
                </c:pt>
                <c:pt idx="3594">
                  <c:v>1</c:v>
                </c:pt>
                <c:pt idx="3595">
                  <c:v>-1</c:v>
                </c:pt>
                <c:pt idx="3596">
                  <c:v>1</c:v>
                </c:pt>
                <c:pt idx="3597">
                  <c:v>-1</c:v>
                </c:pt>
                <c:pt idx="3598">
                  <c:v>-1</c:v>
                </c:pt>
                <c:pt idx="3599">
                  <c:v>-1</c:v>
                </c:pt>
                <c:pt idx="3600">
                  <c:v>-2</c:v>
                </c:pt>
                <c:pt idx="3601">
                  <c:v>-1</c:v>
                </c:pt>
                <c:pt idx="3602">
                  <c:v>-3</c:v>
                </c:pt>
                <c:pt idx="3603">
                  <c:v>-3</c:v>
                </c:pt>
                <c:pt idx="3604">
                  <c:v>-2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-2</c:v>
                </c:pt>
                <c:pt idx="3609">
                  <c:v>-1</c:v>
                </c:pt>
                <c:pt idx="3610">
                  <c:v>-2</c:v>
                </c:pt>
                <c:pt idx="3611">
                  <c:v>1</c:v>
                </c:pt>
                <c:pt idx="3612">
                  <c:v>-1</c:v>
                </c:pt>
                <c:pt idx="3613">
                  <c:v>0</c:v>
                </c:pt>
                <c:pt idx="3614">
                  <c:v>-2</c:v>
                </c:pt>
                <c:pt idx="3615">
                  <c:v>-2</c:v>
                </c:pt>
                <c:pt idx="3616">
                  <c:v>-2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2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-1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-1</c:v>
                </c:pt>
                <c:pt idx="3639">
                  <c:v>0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-2</c:v>
                </c:pt>
                <c:pt idx="3652">
                  <c:v>-3</c:v>
                </c:pt>
                <c:pt idx="3653">
                  <c:v>-1</c:v>
                </c:pt>
                <c:pt idx="3654">
                  <c:v>-1</c:v>
                </c:pt>
                <c:pt idx="3655">
                  <c:v>-3</c:v>
                </c:pt>
                <c:pt idx="3656">
                  <c:v>-1</c:v>
                </c:pt>
                <c:pt idx="3657">
                  <c:v>-3</c:v>
                </c:pt>
                <c:pt idx="3658">
                  <c:v>0</c:v>
                </c:pt>
                <c:pt idx="3659">
                  <c:v>-1</c:v>
                </c:pt>
                <c:pt idx="3660">
                  <c:v>0</c:v>
                </c:pt>
                <c:pt idx="3661">
                  <c:v>-2</c:v>
                </c:pt>
                <c:pt idx="3662">
                  <c:v>-1</c:v>
                </c:pt>
                <c:pt idx="3663">
                  <c:v>-2</c:v>
                </c:pt>
                <c:pt idx="3664">
                  <c:v>-2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2</c:v>
                </c:pt>
                <c:pt idx="3672">
                  <c:v>1</c:v>
                </c:pt>
                <c:pt idx="3673">
                  <c:v>3</c:v>
                </c:pt>
                <c:pt idx="3674">
                  <c:v>3</c:v>
                </c:pt>
                <c:pt idx="3675">
                  <c:v>2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-1</c:v>
                </c:pt>
                <c:pt idx="3680">
                  <c:v>-2</c:v>
                </c:pt>
                <c:pt idx="3681">
                  <c:v>-1</c:v>
                </c:pt>
                <c:pt idx="3682">
                  <c:v>-2</c:v>
                </c:pt>
                <c:pt idx="3683">
                  <c:v>0</c:v>
                </c:pt>
                <c:pt idx="3684">
                  <c:v>-1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-3</c:v>
                </c:pt>
                <c:pt idx="3697">
                  <c:v>-2</c:v>
                </c:pt>
                <c:pt idx="3698">
                  <c:v>-4</c:v>
                </c:pt>
                <c:pt idx="3699">
                  <c:v>-2</c:v>
                </c:pt>
                <c:pt idx="3700">
                  <c:v>-1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-1</c:v>
                </c:pt>
                <c:pt idx="3707">
                  <c:v>-1</c:v>
                </c:pt>
                <c:pt idx="3708">
                  <c:v>-2</c:v>
                </c:pt>
                <c:pt idx="3709">
                  <c:v>-3</c:v>
                </c:pt>
                <c:pt idx="3710">
                  <c:v>-2</c:v>
                </c:pt>
                <c:pt idx="3711">
                  <c:v>-3</c:v>
                </c:pt>
                <c:pt idx="3712">
                  <c:v>-2</c:v>
                </c:pt>
                <c:pt idx="3713">
                  <c:v>-3</c:v>
                </c:pt>
                <c:pt idx="3714">
                  <c:v>-1</c:v>
                </c:pt>
                <c:pt idx="3715">
                  <c:v>-1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-1</c:v>
                </c:pt>
                <c:pt idx="3723">
                  <c:v>-2</c:v>
                </c:pt>
                <c:pt idx="3724">
                  <c:v>-2</c:v>
                </c:pt>
                <c:pt idx="3725">
                  <c:v>-1</c:v>
                </c:pt>
                <c:pt idx="3726">
                  <c:v>-2</c:v>
                </c:pt>
                <c:pt idx="3727">
                  <c:v>-1</c:v>
                </c:pt>
                <c:pt idx="3728">
                  <c:v>-1</c:v>
                </c:pt>
                <c:pt idx="3729">
                  <c:v>2</c:v>
                </c:pt>
                <c:pt idx="3730">
                  <c:v>2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1</c:v>
                </c:pt>
                <c:pt idx="3735">
                  <c:v>-1</c:v>
                </c:pt>
                <c:pt idx="3736">
                  <c:v>-3</c:v>
                </c:pt>
                <c:pt idx="3737">
                  <c:v>-3</c:v>
                </c:pt>
                <c:pt idx="3738">
                  <c:v>-4</c:v>
                </c:pt>
                <c:pt idx="3739">
                  <c:v>-2</c:v>
                </c:pt>
                <c:pt idx="3740">
                  <c:v>-3</c:v>
                </c:pt>
                <c:pt idx="3741">
                  <c:v>-1</c:v>
                </c:pt>
                <c:pt idx="3742">
                  <c:v>0</c:v>
                </c:pt>
                <c:pt idx="3743">
                  <c:v>-1</c:v>
                </c:pt>
                <c:pt idx="3744">
                  <c:v>0</c:v>
                </c:pt>
                <c:pt idx="3745">
                  <c:v>-1</c:v>
                </c:pt>
                <c:pt idx="3746">
                  <c:v>0</c:v>
                </c:pt>
                <c:pt idx="3747">
                  <c:v>-1</c:v>
                </c:pt>
                <c:pt idx="3748">
                  <c:v>-1</c:v>
                </c:pt>
                <c:pt idx="3749">
                  <c:v>-3</c:v>
                </c:pt>
                <c:pt idx="3750">
                  <c:v>-4</c:v>
                </c:pt>
                <c:pt idx="3751">
                  <c:v>-6</c:v>
                </c:pt>
                <c:pt idx="3752">
                  <c:v>-4</c:v>
                </c:pt>
                <c:pt idx="3753">
                  <c:v>-6</c:v>
                </c:pt>
                <c:pt idx="3754">
                  <c:v>-3</c:v>
                </c:pt>
                <c:pt idx="3755">
                  <c:v>-3</c:v>
                </c:pt>
                <c:pt idx="3756">
                  <c:v>-1</c:v>
                </c:pt>
                <c:pt idx="3757">
                  <c:v>-2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0</c:v>
                </c:pt>
                <c:pt idx="3762">
                  <c:v>-2</c:v>
                </c:pt>
                <c:pt idx="3763">
                  <c:v>-1</c:v>
                </c:pt>
                <c:pt idx="3764">
                  <c:v>-3</c:v>
                </c:pt>
                <c:pt idx="3765">
                  <c:v>-2</c:v>
                </c:pt>
                <c:pt idx="3766">
                  <c:v>-2</c:v>
                </c:pt>
                <c:pt idx="3767">
                  <c:v>-3</c:v>
                </c:pt>
                <c:pt idx="3768">
                  <c:v>-3</c:v>
                </c:pt>
                <c:pt idx="3769">
                  <c:v>-2</c:v>
                </c:pt>
                <c:pt idx="3770">
                  <c:v>-2</c:v>
                </c:pt>
                <c:pt idx="3771">
                  <c:v>-1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-1</c:v>
                </c:pt>
                <c:pt idx="3783">
                  <c:v>-1</c:v>
                </c:pt>
                <c:pt idx="3784">
                  <c:v>1</c:v>
                </c:pt>
                <c:pt idx="3785">
                  <c:v>1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-1</c:v>
                </c:pt>
                <c:pt idx="3790">
                  <c:v>-1</c:v>
                </c:pt>
                <c:pt idx="3791">
                  <c:v>-2</c:v>
                </c:pt>
                <c:pt idx="3792">
                  <c:v>-1</c:v>
                </c:pt>
                <c:pt idx="3793">
                  <c:v>-1</c:v>
                </c:pt>
                <c:pt idx="3794">
                  <c:v>-2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0</c:v>
                </c:pt>
                <c:pt idx="3799">
                  <c:v>-2</c:v>
                </c:pt>
                <c:pt idx="3800">
                  <c:v>-1</c:v>
                </c:pt>
                <c:pt idx="3801">
                  <c:v>0</c:v>
                </c:pt>
                <c:pt idx="3802">
                  <c:v>-1</c:v>
                </c:pt>
                <c:pt idx="3803">
                  <c:v>0</c:v>
                </c:pt>
                <c:pt idx="3804">
                  <c:v>-2</c:v>
                </c:pt>
                <c:pt idx="3805">
                  <c:v>-3</c:v>
                </c:pt>
                <c:pt idx="3806">
                  <c:v>-3</c:v>
                </c:pt>
                <c:pt idx="3807">
                  <c:v>-2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-2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0</c:v>
                </c:pt>
                <c:pt idx="3816">
                  <c:v>-1</c:v>
                </c:pt>
                <c:pt idx="3817">
                  <c:v>1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0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3</c:v>
                </c:pt>
                <c:pt idx="3830">
                  <c:v>3</c:v>
                </c:pt>
                <c:pt idx="3831">
                  <c:v>2</c:v>
                </c:pt>
                <c:pt idx="3832">
                  <c:v>3</c:v>
                </c:pt>
                <c:pt idx="3833">
                  <c:v>1</c:v>
                </c:pt>
                <c:pt idx="3834">
                  <c:v>1</c:v>
                </c:pt>
                <c:pt idx="3835">
                  <c:v>0</c:v>
                </c:pt>
                <c:pt idx="3836">
                  <c:v>-1</c:v>
                </c:pt>
                <c:pt idx="3837">
                  <c:v>-1</c:v>
                </c:pt>
                <c:pt idx="3838">
                  <c:v>-1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1</c:v>
                </c:pt>
                <c:pt idx="3844">
                  <c:v>-1</c:v>
                </c:pt>
                <c:pt idx="3845">
                  <c:v>-4</c:v>
                </c:pt>
                <c:pt idx="3846">
                  <c:v>-4</c:v>
                </c:pt>
                <c:pt idx="3847">
                  <c:v>-4</c:v>
                </c:pt>
                <c:pt idx="3848">
                  <c:v>-4</c:v>
                </c:pt>
                <c:pt idx="3849">
                  <c:v>-3</c:v>
                </c:pt>
                <c:pt idx="3850">
                  <c:v>-4</c:v>
                </c:pt>
                <c:pt idx="3851">
                  <c:v>-4</c:v>
                </c:pt>
                <c:pt idx="3852">
                  <c:v>-3</c:v>
                </c:pt>
                <c:pt idx="3853">
                  <c:v>-2</c:v>
                </c:pt>
                <c:pt idx="3854">
                  <c:v>-2</c:v>
                </c:pt>
                <c:pt idx="3855">
                  <c:v>-1</c:v>
                </c:pt>
                <c:pt idx="3856">
                  <c:v>-1</c:v>
                </c:pt>
                <c:pt idx="3857">
                  <c:v>-1</c:v>
                </c:pt>
                <c:pt idx="3858">
                  <c:v>-2</c:v>
                </c:pt>
                <c:pt idx="3859">
                  <c:v>-3</c:v>
                </c:pt>
                <c:pt idx="3860">
                  <c:v>-3</c:v>
                </c:pt>
                <c:pt idx="3861">
                  <c:v>-2</c:v>
                </c:pt>
                <c:pt idx="3862">
                  <c:v>0</c:v>
                </c:pt>
                <c:pt idx="3863">
                  <c:v>-1</c:v>
                </c:pt>
                <c:pt idx="3864">
                  <c:v>0</c:v>
                </c:pt>
                <c:pt idx="3865">
                  <c:v>0</c:v>
                </c:pt>
                <c:pt idx="3866">
                  <c:v>-1</c:v>
                </c:pt>
                <c:pt idx="3867">
                  <c:v>-1</c:v>
                </c:pt>
                <c:pt idx="3868">
                  <c:v>0</c:v>
                </c:pt>
                <c:pt idx="3869">
                  <c:v>-1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-1</c:v>
                </c:pt>
                <c:pt idx="3883">
                  <c:v>-1</c:v>
                </c:pt>
                <c:pt idx="3884">
                  <c:v>-2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-1</c:v>
                </c:pt>
                <c:pt idx="3890">
                  <c:v>-1</c:v>
                </c:pt>
                <c:pt idx="3891">
                  <c:v>-3</c:v>
                </c:pt>
                <c:pt idx="3892">
                  <c:v>-3</c:v>
                </c:pt>
                <c:pt idx="3893">
                  <c:v>-1</c:v>
                </c:pt>
                <c:pt idx="3894">
                  <c:v>-1</c:v>
                </c:pt>
                <c:pt idx="3895">
                  <c:v>0</c:v>
                </c:pt>
                <c:pt idx="3896">
                  <c:v>-1</c:v>
                </c:pt>
                <c:pt idx="3897">
                  <c:v>-1</c:v>
                </c:pt>
                <c:pt idx="3898">
                  <c:v>-2</c:v>
                </c:pt>
                <c:pt idx="3899">
                  <c:v>-3</c:v>
                </c:pt>
                <c:pt idx="3900">
                  <c:v>-3</c:v>
                </c:pt>
                <c:pt idx="3901">
                  <c:v>-3</c:v>
                </c:pt>
                <c:pt idx="3902">
                  <c:v>-2</c:v>
                </c:pt>
                <c:pt idx="3903">
                  <c:v>-3</c:v>
                </c:pt>
                <c:pt idx="3904">
                  <c:v>-3</c:v>
                </c:pt>
                <c:pt idx="3905">
                  <c:v>-2</c:v>
                </c:pt>
                <c:pt idx="3906">
                  <c:v>-3</c:v>
                </c:pt>
                <c:pt idx="3907">
                  <c:v>-3</c:v>
                </c:pt>
                <c:pt idx="3908">
                  <c:v>-2</c:v>
                </c:pt>
                <c:pt idx="3909">
                  <c:v>-3</c:v>
                </c:pt>
                <c:pt idx="3910">
                  <c:v>-3</c:v>
                </c:pt>
                <c:pt idx="3911">
                  <c:v>-4</c:v>
                </c:pt>
                <c:pt idx="3912">
                  <c:v>-5</c:v>
                </c:pt>
                <c:pt idx="3913">
                  <c:v>-3</c:v>
                </c:pt>
                <c:pt idx="3914">
                  <c:v>-4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-3</c:v>
                </c:pt>
                <c:pt idx="3922">
                  <c:v>-3</c:v>
                </c:pt>
                <c:pt idx="3923">
                  <c:v>-3</c:v>
                </c:pt>
                <c:pt idx="3924">
                  <c:v>-2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-1</c:v>
                </c:pt>
                <c:pt idx="3934">
                  <c:v>-1</c:v>
                </c:pt>
                <c:pt idx="3935">
                  <c:v>-2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-2</c:v>
                </c:pt>
                <c:pt idx="3942">
                  <c:v>-3</c:v>
                </c:pt>
                <c:pt idx="3943">
                  <c:v>-4</c:v>
                </c:pt>
                <c:pt idx="3944">
                  <c:v>-3</c:v>
                </c:pt>
                <c:pt idx="3945">
                  <c:v>-3</c:v>
                </c:pt>
                <c:pt idx="3946">
                  <c:v>0</c:v>
                </c:pt>
                <c:pt idx="3947">
                  <c:v>0</c:v>
                </c:pt>
                <c:pt idx="3948">
                  <c:v>1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-2</c:v>
                </c:pt>
                <c:pt idx="3953">
                  <c:v>-4</c:v>
                </c:pt>
                <c:pt idx="3954">
                  <c:v>-4</c:v>
                </c:pt>
                <c:pt idx="3955">
                  <c:v>-5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-3</c:v>
                </c:pt>
                <c:pt idx="3965">
                  <c:v>-3</c:v>
                </c:pt>
                <c:pt idx="3966">
                  <c:v>-3</c:v>
                </c:pt>
                <c:pt idx="3967">
                  <c:v>-1</c:v>
                </c:pt>
                <c:pt idx="3968">
                  <c:v>1</c:v>
                </c:pt>
                <c:pt idx="3969">
                  <c:v>1</c:v>
                </c:pt>
                <c:pt idx="3970">
                  <c:v>2</c:v>
                </c:pt>
                <c:pt idx="3971">
                  <c:v>1</c:v>
                </c:pt>
                <c:pt idx="3972">
                  <c:v>0</c:v>
                </c:pt>
                <c:pt idx="3973">
                  <c:v>-1</c:v>
                </c:pt>
                <c:pt idx="3974">
                  <c:v>-2</c:v>
                </c:pt>
                <c:pt idx="3975">
                  <c:v>-2</c:v>
                </c:pt>
                <c:pt idx="3976">
                  <c:v>-1</c:v>
                </c:pt>
                <c:pt idx="3977">
                  <c:v>0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3</c:v>
                </c:pt>
                <c:pt idx="3982">
                  <c:v>1</c:v>
                </c:pt>
                <c:pt idx="3983">
                  <c:v>1</c:v>
                </c:pt>
                <c:pt idx="3984">
                  <c:v>0</c:v>
                </c:pt>
                <c:pt idx="3985">
                  <c:v>-2</c:v>
                </c:pt>
                <c:pt idx="3986">
                  <c:v>-1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-1</c:v>
                </c:pt>
                <c:pt idx="3996">
                  <c:v>-2</c:v>
                </c:pt>
                <c:pt idx="3997">
                  <c:v>-2</c:v>
                </c:pt>
                <c:pt idx="3998">
                  <c:v>-1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-1</c:v>
                </c:pt>
                <c:pt idx="4003">
                  <c:v>-3</c:v>
                </c:pt>
                <c:pt idx="4004">
                  <c:v>-4</c:v>
                </c:pt>
                <c:pt idx="4005">
                  <c:v>-5</c:v>
                </c:pt>
                <c:pt idx="4006">
                  <c:v>-5</c:v>
                </c:pt>
                <c:pt idx="4007">
                  <c:v>-4</c:v>
                </c:pt>
                <c:pt idx="4008">
                  <c:v>-4</c:v>
                </c:pt>
                <c:pt idx="4009">
                  <c:v>-1</c:v>
                </c:pt>
                <c:pt idx="4010">
                  <c:v>-1</c:v>
                </c:pt>
                <c:pt idx="4011">
                  <c:v>0</c:v>
                </c:pt>
                <c:pt idx="4012">
                  <c:v>-2</c:v>
                </c:pt>
                <c:pt idx="4013">
                  <c:v>-2</c:v>
                </c:pt>
                <c:pt idx="4014">
                  <c:v>-3</c:v>
                </c:pt>
                <c:pt idx="4015">
                  <c:v>-5</c:v>
                </c:pt>
                <c:pt idx="4016">
                  <c:v>-4</c:v>
                </c:pt>
                <c:pt idx="4017">
                  <c:v>-5</c:v>
                </c:pt>
                <c:pt idx="4018">
                  <c:v>-4</c:v>
                </c:pt>
                <c:pt idx="4019">
                  <c:v>-1</c:v>
                </c:pt>
                <c:pt idx="4020">
                  <c:v>-1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0</c:v>
                </c:pt>
                <c:pt idx="4025">
                  <c:v>-1</c:v>
                </c:pt>
                <c:pt idx="4026">
                  <c:v>-2</c:v>
                </c:pt>
                <c:pt idx="4027">
                  <c:v>-3</c:v>
                </c:pt>
                <c:pt idx="4028">
                  <c:v>-2</c:v>
                </c:pt>
                <c:pt idx="4029">
                  <c:v>-1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1</c:v>
                </c:pt>
                <c:pt idx="4034">
                  <c:v>-1</c:v>
                </c:pt>
                <c:pt idx="4035">
                  <c:v>-2</c:v>
                </c:pt>
                <c:pt idx="4036">
                  <c:v>-1</c:v>
                </c:pt>
                <c:pt idx="4037">
                  <c:v>-1</c:v>
                </c:pt>
                <c:pt idx="4038">
                  <c:v>1</c:v>
                </c:pt>
                <c:pt idx="4039">
                  <c:v>2</c:v>
                </c:pt>
                <c:pt idx="4040">
                  <c:v>3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2</c:v>
                </c:pt>
                <c:pt idx="4045">
                  <c:v>1</c:v>
                </c:pt>
                <c:pt idx="4046">
                  <c:v>-1</c:v>
                </c:pt>
                <c:pt idx="4047">
                  <c:v>0</c:v>
                </c:pt>
                <c:pt idx="4048">
                  <c:v>0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-2</c:v>
                </c:pt>
                <c:pt idx="4057">
                  <c:v>-2</c:v>
                </c:pt>
                <c:pt idx="4058">
                  <c:v>0</c:v>
                </c:pt>
                <c:pt idx="4059">
                  <c:v>-1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-1</c:v>
                </c:pt>
                <c:pt idx="4064">
                  <c:v>-1</c:v>
                </c:pt>
                <c:pt idx="4065">
                  <c:v>-2</c:v>
                </c:pt>
                <c:pt idx="4066">
                  <c:v>-1</c:v>
                </c:pt>
                <c:pt idx="4067">
                  <c:v>-1</c:v>
                </c:pt>
                <c:pt idx="4068">
                  <c:v>0</c:v>
                </c:pt>
                <c:pt idx="4069">
                  <c:v>-2</c:v>
                </c:pt>
                <c:pt idx="4070">
                  <c:v>0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-1</c:v>
                </c:pt>
                <c:pt idx="4077">
                  <c:v>0</c:v>
                </c:pt>
                <c:pt idx="4078">
                  <c:v>-2</c:v>
                </c:pt>
                <c:pt idx="4079">
                  <c:v>0</c:v>
                </c:pt>
                <c:pt idx="4080">
                  <c:v>0</c:v>
                </c:pt>
                <c:pt idx="4081">
                  <c:v>2</c:v>
                </c:pt>
                <c:pt idx="4082">
                  <c:v>2</c:v>
                </c:pt>
                <c:pt idx="4083">
                  <c:v>3</c:v>
                </c:pt>
                <c:pt idx="4084">
                  <c:v>2</c:v>
                </c:pt>
                <c:pt idx="4085">
                  <c:v>1</c:v>
                </c:pt>
                <c:pt idx="4086">
                  <c:v>-2</c:v>
                </c:pt>
                <c:pt idx="4087">
                  <c:v>-1</c:v>
                </c:pt>
                <c:pt idx="4088">
                  <c:v>-1</c:v>
                </c:pt>
                <c:pt idx="4089">
                  <c:v>3</c:v>
                </c:pt>
                <c:pt idx="4090">
                  <c:v>3</c:v>
                </c:pt>
                <c:pt idx="4091">
                  <c:v>2</c:v>
                </c:pt>
                <c:pt idx="4092">
                  <c:v>0</c:v>
                </c:pt>
                <c:pt idx="4093">
                  <c:v>-1</c:v>
                </c:pt>
                <c:pt idx="4094">
                  <c:v>-1</c:v>
                </c:pt>
                <c:pt idx="4095">
                  <c:v>-1</c:v>
                </c:pt>
                <c:pt idx="4096">
                  <c:v>0</c:v>
                </c:pt>
                <c:pt idx="4097">
                  <c:v>1</c:v>
                </c:pt>
                <c:pt idx="4098">
                  <c:v>0</c:v>
                </c:pt>
                <c:pt idx="4099">
                  <c:v>2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3</c:v>
                </c:pt>
                <c:pt idx="4112">
                  <c:v>1</c:v>
                </c:pt>
                <c:pt idx="4113">
                  <c:v>0</c:v>
                </c:pt>
                <c:pt idx="4114">
                  <c:v>-1</c:v>
                </c:pt>
                <c:pt idx="4115">
                  <c:v>-2</c:v>
                </c:pt>
                <c:pt idx="4116">
                  <c:v>0</c:v>
                </c:pt>
                <c:pt idx="4117">
                  <c:v>1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0</c:v>
                </c:pt>
                <c:pt idx="4124">
                  <c:v>-1</c:v>
                </c:pt>
                <c:pt idx="4125">
                  <c:v>0</c:v>
                </c:pt>
                <c:pt idx="4126">
                  <c:v>0</c:v>
                </c:pt>
                <c:pt idx="4127">
                  <c:v>1</c:v>
                </c:pt>
                <c:pt idx="4128">
                  <c:v>0</c:v>
                </c:pt>
                <c:pt idx="4129">
                  <c:v>2</c:v>
                </c:pt>
                <c:pt idx="4130">
                  <c:v>1</c:v>
                </c:pt>
                <c:pt idx="4131">
                  <c:v>0</c:v>
                </c:pt>
                <c:pt idx="4132">
                  <c:v>1</c:v>
                </c:pt>
                <c:pt idx="4133">
                  <c:v>-1</c:v>
                </c:pt>
                <c:pt idx="4134">
                  <c:v>0</c:v>
                </c:pt>
                <c:pt idx="4135">
                  <c:v>-2</c:v>
                </c:pt>
                <c:pt idx="4136">
                  <c:v>-1</c:v>
                </c:pt>
                <c:pt idx="4137">
                  <c:v>0</c:v>
                </c:pt>
                <c:pt idx="4138">
                  <c:v>-1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-1</c:v>
                </c:pt>
                <c:pt idx="4143">
                  <c:v>-2</c:v>
                </c:pt>
                <c:pt idx="4144">
                  <c:v>-1</c:v>
                </c:pt>
                <c:pt idx="4145">
                  <c:v>-1</c:v>
                </c:pt>
                <c:pt idx="4146">
                  <c:v>1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-2</c:v>
                </c:pt>
                <c:pt idx="4151">
                  <c:v>-3</c:v>
                </c:pt>
                <c:pt idx="4152">
                  <c:v>-3</c:v>
                </c:pt>
                <c:pt idx="4153">
                  <c:v>-4</c:v>
                </c:pt>
                <c:pt idx="4154">
                  <c:v>-2</c:v>
                </c:pt>
                <c:pt idx="4155">
                  <c:v>-2</c:v>
                </c:pt>
                <c:pt idx="4156">
                  <c:v>-1</c:v>
                </c:pt>
                <c:pt idx="4157">
                  <c:v>0</c:v>
                </c:pt>
                <c:pt idx="4158">
                  <c:v>-1</c:v>
                </c:pt>
                <c:pt idx="4159">
                  <c:v>0</c:v>
                </c:pt>
                <c:pt idx="4160">
                  <c:v>-1</c:v>
                </c:pt>
                <c:pt idx="4161">
                  <c:v>-4</c:v>
                </c:pt>
                <c:pt idx="4162">
                  <c:v>-4</c:v>
                </c:pt>
                <c:pt idx="4163">
                  <c:v>-6</c:v>
                </c:pt>
                <c:pt idx="4164">
                  <c:v>-3</c:v>
                </c:pt>
                <c:pt idx="4165">
                  <c:v>-3</c:v>
                </c:pt>
                <c:pt idx="4166">
                  <c:v>-1</c:v>
                </c:pt>
                <c:pt idx="4167">
                  <c:v>0</c:v>
                </c:pt>
                <c:pt idx="4168">
                  <c:v>-1</c:v>
                </c:pt>
                <c:pt idx="4169">
                  <c:v>0</c:v>
                </c:pt>
                <c:pt idx="4170">
                  <c:v>-3</c:v>
                </c:pt>
                <c:pt idx="4171">
                  <c:v>-3</c:v>
                </c:pt>
                <c:pt idx="4172">
                  <c:v>-5</c:v>
                </c:pt>
                <c:pt idx="4173">
                  <c:v>-5</c:v>
                </c:pt>
                <c:pt idx="4174">
                  <c:v>-5</c:v>
                </c:pt>
                <c:pt idx="4175">
                  <c:v>-4</c:v>
                </c:pt>
                <c:pt idx="4176">
                  <c:v>-1</c:v>
                </c:pt>
                <c:pt idx="4177">
                  <c:v>-1</c:v>
                </c:pt>
                <c:pt idx="4178">
                  <c:v>1</c:v>
                </c:pt>
                <c:pt idx="4179">
                  <c:v>-1</c:v>
                </c:pt>
                <c:pt idx="4180">
                  <c:v>0</c:v>
                </c:pt>
                <c:pt idx="4181">
                  <c:v>-3</c:v>
                </c:pt>
                <c:pt idx="4182">
                  <c:v>-1</c:v>
                </c:pt>
                <c:pt idx="4183">
                  <c:v>-1</c:v>
                </c:pt>
                <c:pt idx="4184">
                  <c:v>1</c:v>
                </c:pt>
                <c:pt idx="4185">
                  <c:v>1</c:v>
                </c:pt>
                <c:pt idx="4186">
                  <c:v>2</c:v>
                </c:pt>
                <c:pt idx="4187">
                  <c:v>2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1</c:v>
                </c:pt>
                <c:pt idx="4197">
                  <c:v>2</c:v>
                </c:pt>
                <c:pt idx="4198">
                  <c:v>0</c:v>
                </c:pt>
                <c:pt idx="4199">
                  <c:v>-1</c:v>
                </c:pt>
                <c:pt idx="4200">
                  <c:v>-2</c:v>
                </c:pt>
                <c:pt idx="4201">
                  <c:v>-3</c:v>
                </c:pt>
                <c:pt idx="4202">
                  <c:v>-1</c:v>
                </c:pt>
                <c:pt idx="4203">
                  <c:v>-2</c:v>
                </c:pt>
                <c:pt idx="4204">
                  <c:v>-1</c:v>
                </c:pt>
                <c:pt idx="4205">
                  <c:v>-2</c:v>
                </c:pt>
                <c:pt idx="4206">
                  <c:v>-2</c:v>
                </c:pt>
                <c:pt idx="4207">
                  <c:v>-2</c:v>
                </c:pt>
                <c:pt idx="4208">
                  <c:v>-2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0</c:v>
                </c:pt>
                <c:pt idx="4224">
                  <c:v>-2</c:v>
                </c:pt>
                <c:pt idx="4225">
                  <c:v>-3</c:v>
                </c:pt>
                <c:pt idx="4226">
                  <c:v>-3</c:v>
                </c:pt>
                <c:pt idx="4227">
                  <c:v>-4</c:v>
                </c:pt>
                <c:pt idx="4228">
                  <c:v>-3</c:v>
                </c:pt>
                <c:pt idx="4229">
                  <c:v>-2</c:v>
                </c:pt>
                <c:pt idx="4230">
                  <c:v>-1</c:v>
                </c:pt>
                <c:pt idx="4231">
                  <c:v>-1</c:v>
                </c:pt>
                <c:pt idx="4232">
                  <c:v>-2</c:v>
                </c:pt>
                <c:pt idx="4233">
                  <c:v>-4</c:v>
                </c:pt>
                <c:pt idx="4234">
                  <c:v>-4</c:v>
                </c:pt>
                <c:pt idx="4235">
                  <c:v>-3</c:v>
                </c:pt>
                <c:pt idx="4236">
                  <c:v>0</c:v>
                </c:pt>
                <c:pt idx="4237">
                  <c:v>1</c:v>
                </c:pt>
                <c:pt idx="4238">
                  <c:v>2</c:v>
                </c:pt>
                <c:pt idx="4239">
                  <c:v>1</c:v>
                </c:pt>
                <c:pt idx="4240">
                  <c:v>3</c:v>
                </c:pt>
                <c:pt idx="4241">
                  <c:v>0</c:v>
                </c:pt>
                <c:pt idx="4242">
                  <c:v>2</c:v>
                </c:pt>
                <c:pt idx="4243">
                  <c:v>1</c:v>
                </c:pt>
                <c:pt idx="4244">
                  <c:v>1</c:v>
                </c:pt>
                <c:pt idx="4245">
                  <c:v>3</c:v>
                </c:pt>
                <c:pt idx="4246">
                  <c:v>2</c:v>
                </c:pt>
                <c:pt idx="4247">
                  <c:v>3</c:v>
                </c:pt>
                <c:pt idx="4248">
                  <c:v>4</c:v>
                </c:pt>
                <c:pt idx="4249">
                  <c:v>4</c:v>
                </c:pt>
                <c:pt idx="4250">
                  <c:v>5</c:v>
                </c:pt>
                <c:pt idx="4251">
                  <c:v>5</c:v>
                </c:pt>
                <c:pt idx="4252">
                  <c:v>2</c:v>
                </c:pt>
                <c:pt idx="4253">
                  <c:v>2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2</c:v>
                </c:pt>
                <c:pt idx="4260">
                  <c:v>1</c:v>
                </c:pt>
                <c:pt idx="4261">
                  <c:v>-1</c:v>
                </c:pt>
                <c:pt idx="4262">
                  <c:v>-1</c:v>
                </c:pt>
                <c:pt idx="4263">
                  <c:v>-3</c:v>
                </c:pt>
                <c:pt idx="4264">
                  <c:v>-2</c:v>
                </c:pt>
                <c:pt idx="4265">
                  <c:v>-4</c:v>
                </c:pt>
                <c:pt idx="4266">
                  <c:v>-3</c:v>
                </c:pt>
                <c:pt idx="4267">
                  <c:v>-1</c:v>
                </c:pt>
                <c:pt idx="4268">
                  <c:v>-1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-1</c:v>
                </c:pt>
                <c:pt idx="4273">
                  <c:v>-4</c:v>
                </c:pt>
                <c:pt idx="4274">
                  <c:v>-3</c:v>
                </c:pt>
                <c:pt idx="4275">
                  <c:v>-4</c:v>
                </c:pt>
                <c:pt idx="4276">
                  <c:v>0</c:v>
                </c:pt>
                <c:pt idx="4277">
                  <c:v>-1</c:v>
                </c:pt>
                <c:pt idx="4278">
                  <c:v>0</c:v>
                </c:pt>
                <c:pt idx="4279">
                  <c:v>0</c:v>
                </c:pt>
                <c:pt idx="4280">
                  <c:v>-3</c:v>
                </c:pt>
                <c:pt idx="4281">
                  <c:v>-4</c:v>
                </c:pt>
                <c:pt idx="4282">
                  <c:v>-7</c:v>
                </c:pt>
                <c:pt idx="4283">
                  <c:v>-5</c:v>
                </c:pt>
                <c:pt idx="4284">
                  <c:v>-5</c:v>
                </c:pt>
                <c:pt idx="4285">
                  <c:v>-3</c:v>
                </c:pt>
                <c:pt idx="4286">
                  <c:v>-1</c:v>
                </c:pt>
                <c:pt idx="4287">
                  <c:v>-2</c:v>
                </c:pt>
                <c:pt idx="4288">
                  <c:v>-3</c:v>
                </c:pt>
                <c:pt idx="4289">
                  <c:v>-3</c:v>
                </c:pt>
                <c:pt idx="4290">
                  <c:v>-5</c:v>
                </c:pt>
                <c:pt idx="4291">
                  <c:v>-5</c:v>
                </c:pt>
                <c:pt idx="4292">
                  <c:v>-7</c:v>
                </c:pt>
                <c:pt idx="4293">
                  <c:v>-4</c:v>
                </c:pt>
                <c:pt idx="4294">
                  <c:v>-4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0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0</c:v>
                </c:pt>
                <c:pt idx="4304">
                  <c:v>2</c:v>
                </c:pt>
                <c:pt idx="4305">
                  <c:v>3</c:v>
                </c:pt>
                <c:pt idx="4306">
                  <c:v>3</c:v>
                </c:pt>
                <c:pt idx="4307">
                  <c:v>2</c:v>
                </c:pt>
                <c:pt idx="4308">
                  <c:v>2</c:v>
                </c:pt>
                <c:pt idx="4309">
                  <c:v>-1</c:v>
                </c:pt>
                <c:pt idx="4310">
                  <c:v>-1</c:v>
                </c:pt>
                <c:pt idx="4311">
                  <c:v>-2</c:v>
                </c:pt>
                <c:pt idx="4312">
                  <c:v>-1</c:v>
                </c:pt>
                <c:pt idx="4313">
                  <c:v>0</c:v>
                </c:pt>
                <c:pt idx="4314">
                  <c:v>1</c:v>
                </c:pt>
                <c:pt idx="4315">
                  <c:v>0</c:v>
                </c:pt>
                <c:pt idx="4316">
                  <c:v>-2</c:v>
                </c:pt>
                <c:pt idx="4317">
                  <c:v>0</c:v>
                </c:pt>
                <c:pt idx="4318">
                  <c:v>-2</c:v>
                </c:pt>
                <c:pt idx="4319">
                  <c:v>-1</c:v>
                </c:pt>
                <c:pt idx="4320">
                  <c:v>-1</c:v>
                </c:pt>
                <c:pt idx="4321">
                  <c:v>-4</c:v>
                </c:pt>
                <c:pt idx="4322">
                  <c:v>-3</c:v>
                </c:pt>
                <c:pt idx="4323">
                  <c:v>-3</c:v>
                </c:pt>
                <c:pt idx="4324">
                  <c:v>-2</c:v>
                </c:pt>
                <c:pt idx="4325">
                  <c:v>0</c:v>
                </c:pt>
                <c:pt idx="4326">
                  <c:v>0</c:v>
                </c:pt>
                <c:pt idx="4327">
                  <c:v>-1</c:v>
                </c:pt>
                <c:pt idx="4328">
                  <c:v>-2</c:v>
                </c:pt>
                <c:pt idx="4329">
                  <c:v>-2</c:v>
                </c:pt>
                <c:pt idx="4330">
                  <c:v>-2</c:v>
                </c:pt>
                <c:pt idx="4331">
                  <c:v>-3</c:v>
                </c:pt>
                <c:pt idx="4332">
                  <c:v>-1</c:v>
                </c:pt>
                <c:pt idx="4333">
                  <c:v>-1</c:v>
                </c:pt>
                <c:pt idx="4334">
                  <c:v>0</c:v>
                </c:pt>
                <c:pt idx="4335">
                  <c:v>1</c:v>
                </c:pt>
                <c:pt idx="4336">
                  <c:v>0</c:v>
                </c:pt>
                <c:pt idx="4337">
                  <c:v>-1</c:v>
                </c:pt>
                <c:pt idx="4338">
                  <c:v>-2</c:v>
                </c:pt>
                <c:pt idx="4339">
                  <c:v>-3</c:v>
                </c:pt>
                <c:pt idx="4340">
                  <c:v>-3</c:v>
                </c:pt>
                <c:pt idx="4341">
                  <c:v>-4</c:v>
                </c:pt>
                <c:pt idx="4342">
                  <c:v>-4</c:v>
                </c:pt>
                <c:pt idx="4343">
                  <c:v>-5</c:v>
                </c:pt>
                <c:pt idx="4344">
                  <c:v>-5</c:v>
                </c:pt>
                <c:pt idx="4345">
                  <c:v>-4</c:v>
                </c:pt>
                <c:pt idx="4346">
                  <c:v>-3</c:v>
                </c:pt>
                <c:pt idx="4347">
                  <c:v>-3</c:v>
                </c:pt>
                <c:pt idx="4348">
                  <c:v>-2</c:v>
                </c:pt>
                <c:pt idx="4349">
                  <c:v>-1</c:v>
                </c:pt>
                <c:pt idx="4350">
                  <c:v>-1</c:v>
                </c:pt>
                <c:pt idx="4351">
                  <c:v>-1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</c:v>
                </c:pt>
                <c:pt idx="4357">
                  <c:v>1</c:v>
                </c:pt>
                <c:pt idx="4358">
                  <c:v>3</c:v>
                </c:pt>
                <c:pt idx="4359">
                  <c:v>2</c:v>
                </c:pt>
                <c:pt idx="4360">
                  <c:v>4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3</c:v>
                </c:pt>
                <c:pt idx="4366">
                  <c:v>5</c:v>
                </c:pt>
                <c:pt idx="4367">
                  <c:v>4</c:v>
                </c:pt>
                <c:pt idx="4368">
                  <c:v>2</c:v>
                </c:pt>
                <c:pt idx="4369">
                  <c:v>0</c:v>
                </c:pt>
                <c:pt idx="4370">
                  <c:v>-1</c:v>
                </c:pt>
                <c:pt idx="4371">
                  <c:v>-2</c:v>
                </c:pt>
                <c:pt idx="4372">
                  <c:v>-1</c:v>
                </c:pt>
                <c:pt idx="4373">
                  <c:v>1</c:v>
                </c:pt>
                <c:pt idx="4374">
                  <c:v>0</c:v>
                </c:pt>
                <c:pt idx="4375">
                  <c:v>2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-1</c:v>
                </c:pt>
                <c:pt idx="4383">
                  <c:v>1</c:v>
                </c:pt>
                <c:pt idx="4384">
                  <c:v>3</c:v>
                </c:pt>
                <c:pt idx="4385">
                  <c:v>4</c:v>
                </c:pt>
                <c:pt idx="4386">
                  <c:v>4</c:v>
                </c:pt>
                <c:pt idx="4387">
                  <c:v>2</c:v>
                </c:pt>
                <c:pt idx="4388">
                  <c:v>0</c:v>
                </c:pt>
                <c:pt idx="4389">
                  <c:v>0</c:v>
                </c:pt>
                <c:pt idx="4390">
                  <c:v>-1</c:v>
                </c:pt>
                <c:pt idx="4391">
                  <c:v>-1</c:v>
                </c:pt>
                <c:pt idx="4392">
                  <c:v>2</c:v>
                </c:pt>
                <c:pt idx="4393">
                  <c:v>2</c:v>
                </c:pt>
                <c:pt idx="4394">
                  <c:v>4</c:v>
                </c:pt>
                <c:pt idx="4395">
                  <c:v>5</c:v>
                </c:pt>
                <c:pt idx="4396">
                  <c:v>3</c:v>
                </c:pt>
                <c:pt idx="4397">
                  <c:v>1</c:v>
                </c:pt>
                <c:pt idx="4398">
                  <c:v>-1</c:v>
                </c:pt>
                <c:pt idx="4399">
                  <c:v>-3</c:v>
                </c:pt>
                <c:pt idx="4400">
                  <c:v>-1</c:v>
                </c:pt>
                <c:pt idx="4401">
                  <c:v>-1</c:v>
                </c:pt>
                <c:pt idx="4402">
                  <c:v>1</c:v>
                </c:pt>
                <c:pt idx="4403">
                  <c:v>3</c:v>
                </c:pt>
                <c:pt idx="4404">
                  <c:v>3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-1</c:v>
                </c:pt>
                <c:pt idx="4409">
                  <c:v>1</c:v>
                </c:pt>
                <c:pt idx="4410">
                  <c:v>1</c:v>
                </c:pt>
                <c:pt idx="4411">
                  <c:v>3</c:v>
                </c:pt>
                <c:pt idx="4412">
                  <c:v>4</c:v>
                </c:pt>
                <c:pt idx="4413">
                  <c:v>5</c:v>
                </c:pt>
                <c:pt idx="4414">
                  <c:v>4</c:v>
                </c:pt>
                <c:pt idx="4415">
                  <c:v>4</c:v>
                </c:pt>
                <c:pt idx="4416">
                  <c:v>3</c:v>
                </c:pt>
                <c:pt idx="4417">
                  <c:v>1</c:v>
                </c:pt>
                <c:pt idx="4418">
                  <c:v>0</c:v>
                </c:pt>
                <c:pt idx="4419">
                  <c:v>0</c:v>
                </c:pt>
                <c:pt idx="4420">
                  <c:v>2</c:v>
                </c:pt>
                <c:pt idx="4421">
                  <c:v>1</c:v>
                </c:pt>
                <c:pt idx="4422">
                  <c:v>4</c:v>
                </c:pt>
                <c:pt idx="4423">
                  <c:v>3</c:v>
                </c:pt>
                <c:pt idx="4424">
                  <c:v>3</c:v>
                </c:pt>
                <c:pt idx="4425">
                  <c:v>1</c:v>
                </c:pt>
                <c:pt idx="4426">
                  <c:v>0</c:v>
                </c:pt>
                <c:pt idx="4427">
                  <c:v>-1</c:v>
                </c:pt>
                <c:pt idx="4428">
                  <c:v>-2</c:v>
                </c:pt>
                <c:pt idx="4429">
                  <c:v>-2</c:v>
                </c:pt>
                <c:pt idx="4430">
                  <c:v>-2</c:v>
                </c:pt>
                <c:pt idx="4431">
                  <c:v>0</c:v>
                </c:pt>
                <c:pt idx="4432">
                  <c:v>1</c:v>
                </c:pt>
                <c:pt idx="4433">
                  <c:v>2</c:v>
                </c:pt>
                <c:pt idx="4434">
                  <c:v>3</c:v>
                </c:pt>
                <c:pt idx="4435">
                  <c:v>1</c:v>
                </c:pt>
                <c:pt idx="4436">
                  <c:v>1</c:v>
                </c:pt>
                <c:pt idx="4437">
                  <c:v>-2</c:v>
                </c:pt>
                <c:pt idx="4438">
                  <c:v>0</c:v>
                </c:pt>
                <c:pt idx="4439">
                  <c:v>0</c:v>
                </c:pt>
                <c:pt idx="4440">
                  <c:v>3</c:v>
                </c:pt>
                <c:pt idx="4441">
                  <c:v>3</c:v>
                </c:pt>
                <c:pt idx="4442">
                  <c:v>4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-1</c:v>
                </c:pt>
                <c:pt idx="4447">
                  <c:v>0</c:v>
                </c:pt>
                <c:pt idx="4448">
                  <c:v>0</c:v>
                </c:pt>
                <c:pt idx="4449">
                  <c:v>-1</c:v>
                </c:pt>
                <c:pt idx="4450">
                  <c:v>1</c:v>
                </c:pt>
                <c:pt idx="4451">
                  <c:v>0</c:v>
                </c:pt>
                <c:pt idx="4452">
                  <c:v>-1</c:v>
                </c:pt>
                <c:pt idx="4453">
                  <c:v>-1</c:v>
                </c:pt>
                <c:pt idx="4454">
                  <c:v>-2</c:v>
                </c:pt>
                <c:pt idx="4455">
                  <c:v>-1</c:v>
                </c:pt>
                <c:pt idx="4456">
                  <c:v>-2</c:v>
                </c:pt>
                <c:pt idx="4457">
                  <c:v>-2</c:v>
                </c:pt>
                <c:pt idx="4458">
                  <c:v>-2</c:v>
                </c:pt>
                <c:pt idx="4459">
                  <c:v>-1</c:v>
                </c:pt>
                <c:pt idx="4460">
                  <c:v>-1</c:v>
                </c:pt>
                <c:pt idx="4461">
                  <c:v>0</c:v>
                </c:pt>
                <c:pt idx="4462">
                  <c:v>-2</c:v>
                </c:pt>
                <c:pt idx="4463">
                  <c:v>-2</c:v>
                </c:pt>
                <c:pt idx="4464">
                  <c:v>-2</c:v>
                </c:pt>
                <c:pt idx="4465">
                  <c:v>-3</c:v>
                </c:pt>
                <c:pt idx="4466">
                  <c:v>-3</c:v>
                </c:pt>
                <c:pt idx="4467">
                  <c:v>-2</c:v>
                </c:pt>
                <c:pt idx="4468">
                  <c:v>-2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2</c:v>
                </c:pt>
                <c:pt idx="4476">
                  <c:v>1</c:v>
                </c:pt>
                <c:pt idx="4477">
                  <c:v>3</c:v>
                </c:pt>
                <c:pt idx="4478">
                  <c:v>1</c:v>
                </c:pt>
                <c:pt idx="4479">
                  <c:v>0</c:v>
                </c:pt>
                <c:pt idx="4480">
                  <c:v>-1</c:v>
                </c:pt>
                <c:pt idx="4481">
                  <c:v>0</c:v>
                </c:pt>
                <c:pt idx="4482">
                  <c:v>1</c:v>
                </c:pt>
                <c:pt idx="4483">
                  <c:v>1</c:v>
                </c:pt>
                <c:pt idx="4484">
                  <c:v>3</c:v>
                </c:pt>
                <c:pt idx="4485">
                  <c:v>2</c:v>
                </c:pt>
                <c:pt idx="4486">
                  <c:v>2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2</c:v>
                </c:pt>
                <c:pt idx="4503">
                  <c:v>1</c:v>
                </c:pt>
                <c:pt idx="4504">
                  <c:v>2</c:v>
                </c:pt>
                <c:pt idx="4505">
                  <c:v>1</c:v>
                </c:pt>
                <c:pt idx="4506">
                  <c:v>-1</c:v>
                </c:pt>
                <c:pt idx="4507">
                  <c:v>-1</c:v>
                </c:pt>
                <c:pt idx="4508">
                  <c:v>-3</c:v>
                </c:pt>
                <c:pt idx="4509">
                  <c:v>-2</c:v>
                </c:pt>
                <c:pt idx="4510">
                  <c:v>-2</c:v>
                </c:pt>
                <c:pt idx="4511">
                  <c:v>-1</c:v>
                </c:pt>
                <c:pt idx="4512">
                  <c:v>0</c:v>
                </c:pt>
                <c:pt idx="4513">
                  <c:v>1</c:v>
                </c:pt>
                <c:pt idx="4514">
                  <c:v>-2</c:v>
                </c:pt>
                <c:pt idx="4515">
                  <c:v>-6</c:v>
                </c:pt>
                <c:pt idx="4516">
                  <c:v>-6</c:v>
                </c:pt>
                <c:pt idx="4517">
                  <c:v>-6</c:v>
                </c:pt>
                <c:pt idx="4518">
                  <c:v>-5</c:v>
                </c:pt>
                <c:pt idx="4519">
                  <c:v>-4</c:v>
                </c:pt>
                <c:pt idx="4520">
                  <c:v>-3</c:v>
                </c:pt>
                <c:pt idx="4521">
                  <c:v>-3</c:v>
                </c:pt>
                <c:pt idx="4522">
                  <c:v>-3</c:v>
                </c:pt>
                <c:pt idx="4523">
                  <c:v>-4</c:v>
                </c:pt>
                <c:pt idx="4524">
                  <c:v>-5</c:v>
                </c:pt>
                <c:pt idx="4525">
                  <c:v>-5</c:v>
                </c:pt>
                <c:pt idx="4526">
                  <c:v>-5</c:v>
                </c:pt>
                <c:pt idx="4527">
                  <c:v>-4</c:v>
                </c:pt>
                <c:pt idx="4528">
                  <c:v>-3</c:v>
                </c:pt>
                <c:pt idx="4529">
                  <c:v>-2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0</c:v>
                </c:pt>
                <c:pt idx="4534">
                  <c:v>-1</c:v>
                </c:pt>
                <c:pt idx="4535">
                  <c:v>-1</c:v>
                </c:pt>
                <c:pt idx="4536">
                  <c:v>-1</c:v>
                </c:pt>
                <c:pt idx="4537">
                  <c:v>1</c:v>
                </c:pt>
                <c:pt idx="4538">
                  <c:v>1</c:v>
                </c:pt>
                <c:pt idx="4539">
                  <c:v>3</c:v>
                </c:pt>
                <c:pt idx="4540">
                  <c:v>3</c:v>
                </c:pt>
                <c:pt idx="4541">
                  <c:v>2</c:v>
                </c:pt>
                <c:pt idx="4542">
                  <c:v>0</c:v>
                </c:pt>
                <c:pt idx="4543">
                  <c:v>1</c:v>
                </c:pt>
                <c:pt idx="4544">
                  <c:v>-1</c:v>
                </c:pt>
                <c:pt idx="4545">
                  <c:v>2</c:v>
                </c:pt>
                <c:pt idx="4546">
                  <c:v>1</c:v>
                </c:pt>
                <c:pt idx="4547">
                  <c:v>2</c:v>
                </c:pt>
                <c:pt idx="4548">
                  <c:v>2</c:v>
                </c:pt>
                <c:pt idx="4549">
                  <c:v>1</c:v>
                </c:pt>
                <c:pt idx="4550">
                  <c:v>1</c:v>
                </c:pt>
                <c:pt idx="4551">
                  <c:v>-1</c:v>
                </c:pt>
                <c:pt idx="4552">
                  <c:v>-1</c:v>
                </c:pt>
                <c:pt idx="4553">
                  <c:v>-2</c:v>
                </c:pt>
                <c:pt idx="4554">
                  <c:v>0</c:v>
                </c:pt>
                <c:pt idx="4555">
                  <c:v>-1</c:v>
                </c:pt>
                <c:pt idx="4556">
                  <c:v>1</c:v>
                </c:pt>
                <c:pt idx="4557">
                  <c:v>1</c:v>
                </c:pt>
                <c:pt idx="4558">
                  <c:v>2</c:v>
                </c:pt>
                <c:pt idx="4559">
                  <c:v>1</c:v>
                </c:pt>
                <c:pt idx="4560">
                  <c:v>2</c:v>
                </c:pt>
                <c:pt idx="4561">
                  <c:v>0</c:v>
                </c:pt>
                <c:pt idx="4562">
                  <c:v>-1</c:v>
                </c:pt>
                <c:pt idx="4563">
                  <c:v>-2</c:v>
                </c:pt>
                <c:pt idx="4564">
                  <c:v>0</c:v>
                </c:pt>
                <c:pt idx="4565">
                  <c:v>0</c:v>
                </c:pt>
                <c:pt idx="4566">
                  <c:v>2</c:v>
                </c:pt>
                <c:pt idx="4567">
                  <c:v>0</c:v>
                </c:pt>
                <c:pt idx="4568">
                  <c:v>-1</c:v>
                </c:pt>
                <c:pt idx="4569">
                  <c:v>-1</c:v>
                </c:pt>
                <c:pt idx="4570">
                  <c:v>-2</c:v>
                </c:pt>
                <c:pt idx="4571">
                  <c:v>-2</c:v>
                </c:pt>
                <c:pt idx="4572">
                  <c:v>-3</c:v>
                </c:pt>
                <c:pt idx="4573">
                  <c:v>-1</c:v>
                </c:pt>
                <c:pt idx="4574">
                  <c:v>-2</c:v>
                </c:pt>
                <c:pt idx="4575">
                  <c:v>0</c:v>
                </c:pt>
                <c:pt idx="4576">
                  <c:v>-2</c:v>
                </c:pt>
                <c:pt idx="4577">
                  <c:v>-3</c:v>
                </c:pt>
                <c:pt idx="4578">
                  <c:v>-4</c:v>
                </c:pt>
                <c:pt idx="4579">
                  <c:v>-7</c:v>
                </c:pt>
                <c:pt idx="4580">
                  <c:v>-8</c:v>
                </c:pt>
                <c:pt idx="4581">
                  <c:v>-5</c:v>
                </c:pt>
                <c:pt idx="4582">
                  <c:v>-5</c:v>
                </c:pt>
                <c:pt idx="4583">
                  <c:v>-2</c:v>
                </c:pt>
                <c:pt idx="4584">
                  <c:v>-3</c:v>
                </c:pt>
                <c:pt idx="4585">
                  <c:v>-3</c:v>
                </c:pt>
                <c:pt idx="4586">
                  <c:v>-4</c:v>
                </c:pt>
                <c:pt idx="4587">
                  <c:v>-3</c:v>
                </c:pt>
                <c:pt idx="4588">
                  <c:v>-2</c:v>
                </c:pt>
                <c:pt idx="4589">
                  <c:v>-1</c:v>
                </c:pt>
                <c:pt idx="4590">
                  <c:v>-1</c:v>
                </c:pt>
                <c:pt idx="4591">
                  <c:v>-1</c:v>
                </c:pt>
                <c:pt idx="4592">
                  <c:v>0</c:v>
                </c:pt>
                <c:pt idx="4593">
                  <c:v>-1</c:v>
                </c:pt>
                <c:pt idx="4594">
                  <c:v>-1</c:v>
                </c:pt>
                <c:pt idx="4595">
                  <c:v>-2</c:v>
                </c:pt>
                <c:pt idx="4596">
                  <c:v>-2</c:v>
                </c:pt>
                <c:pt idx="4597">
                  <c:v>-2</c:v>
                </c:pt>
                <c:pt idx="4598">
                  <c:v>-1</c:v>
                </c:pt>
                <c:pt idx="4599">
                  <c:v>-1</c:v>
                </c:pt>
                <c:pt idx="4600">
                  <c:v>0</c:v>
                </c:pt>
                <c:pt idx="4601">
                  <c:v>1</c:v>
                </c:pt>
                <c:pt idx="4602">
                  <c:v>1</c:v>
                </c:pt>
                <c:pt idx="4603">
                  <c:v>2</c:v>
                </c:pt>
                <c:pt idx="4604">
                  <c:v>0</c:v>
                </c:pt>
                <c:pt idx="4605">
                  <c:v>-2</c:v>
                </c:pt>
                <c:pt idx="4606">
                  <c:v>-4</c:v>
                </c:pt>
                <c:pt idx="4607">
                  <c:v>-4</c:v>
                </c:pt>
                <c:pt idx="4608">
                  <c:v>-4</c:v>
                </c:pt>
                <c:pt idx="4609">
                  <c:v>-2</c:v>
                </c:pt>
                <c:pt idx="4610">
                  <c:v>-2</c:v>
                </c:pt>
                <c:pt idx="4611">
                  <c:v>-1</c:v>
                </c:pt>
                <c:pt idx="4612">
                  <c:v>-1</c:v>
                </c:pt>
                <c:pt idx="4613">
                  <c:v>-2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1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3</c:v>
                </c:pt>
                <c:pt idx="4624">
                  <c:v>4</c:v>
                </c:pt>
                <c:pt idx="4625">
                  <c:v>5</c:v>
                </c:pt>
                <c:pt idx="4626">
                  <c:v>3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2</c:v>
                </c:pt>
                <c:pt idx="4631">
                  <c:v>3</c:v>
                </c:pt>
                <c:pt idx="4632">
                  <c:v>4</c:v>
                </c:pt>
                <c:pt idx="4633">
                  <c:v>5</c:v>
                </c:pt>
                <c:pt idx="4634">
                  <c:v>2</c:v>
                </c:pt>
                <c:pt idx="4635">
                  <c:v>1</c:v>
                </c:pt>
                <c:pt idx="4636">
                  <c:v>-2</c:v>
                </c:pt>
                <c:pt idx="4637">
                  <c:v>-4</c:v>
                </c:pt>
                <c:pt idx="4638">
                  <c:v>-3</c:v>
                </c:pt>
                <c:pt idx="4639">
                  <c:v>-2</c:v>
                </c:pt>
                <c:pt idx="4640">
                  <c:v>0</c:v>
                </c:pt>
                <c:pt idx="4641">
                  <c:v>2</c:v>
                </c:pt>
                <c:pt idx="4642">
                  <c:v>2</c:v>
                </c:pt>
                <c:pt idx="4643">
                  <c:v>3</c:v>
                </c:pt>
                <c:pt idx="4644">
                  <c:v>2</c:v>
                </c:pt>
                <c:pt idx="4645">
                  <c:v>1</c:v>
                </c:pt>
                <c:pt idx="4646">
                  <c:v>-1</c:v>
                </c:pt>
                <c:pt idx="4647">
                  <c:v>-3</c:v>
                </c:pt>
                <c:pt idx="4648">
                  <c:v>-1</c:v>
                </c:pt>
                <c:pt idx="4649">
                  <c:v>0</c:v>
                </c:pt>
                <c:pt idx="4650">
                  <c:v>2</c:v>
                </c:pt>
                <c:pt idx="4651">
                  <c:v>3</c:v>
                </c:pt>
                <c:pt idx="4652">
                  <c:v>3</c:v>
                </c:pt>
                <c:pt idx="4653">
                  <c:v>2</c:v>
                </c:pt>
                <c:pt idx="4654">
                  <c:v>1</c:v>
                </c:pt>
                <c:pt idx="4655">
                  <c:v>0</c:v>
                </c:pt>
                <c:pt idx="4656">
                  <c:v>-2</c:v>
                </c:pt>
                <c:pt idx="4657">
                  <c:v>-1</c:v>
                </c:pt>
                <c:pt idx="4658">
                  <c:v>-2</c:v>
                </c:pt>
                <c:pt idx="4659">
                  <c:v>0</c:v>
                </c:pt>
                <c:pt idx="4660">
                  <c:v>2</c:v>
                </c:pt>
                <c:pt idx="4661">
                  <c:v>3</c:v>
                </c:pt>
                <c:pt idx="4662">
                  <c:v>0</c:v>
                </c:pt>
                <c:pt idx="4663">
                  <c:v>-2</c:v>
                </c:pt>
                <c:pt idx="4664">
                  <c:v>-4</c:v>
                </c:pt>
                <c:pt idx="4665">
                  <c:v>-4</c:v>
                </c:pt>
                <c:pt idx="4666">
                  <c:v>-2</c:v>
                </c:pt>
                <c:pt idx="4667">
                  <c:v>1</c:v>
                </c:pt>
                <c:pt idx="4668">
                  <c:v>1</c:v>
                </c:pt>
                <c:pt idx="4669">
                  <c:v>2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0</c:v>
                </c:pt>
                <c:pt idx="4674">
                  <c:v>1</c:v>
                </c:pt>
                <c:pt idx="4675">
                  <c:v>-1</c:v>
                </c:pt>
                <c:pt idx="4676">
                  <c:v>-1</c:v>
                </c:pt>
                <c:pt idx="4677">
                  <c:v>0</c:v>
                </c:pt>
                <c:pt idx="4678">
                  <c:v>2</c:v>
                </c:pt>
                <c:pt idx="4679">
                  <c:v>4</c:v>
                </c:pt>
                <c:pt idx="4680">
                  <c:v>6</c:v>
                </c:pt>
                <c:pt idx="4681">
                  <c:v>4</c:v>
                </c:pt>
                <c:pt idx="4682">
                  <c:v>2</c:v>
                </c:pt>
                <c:pt idx="4683">
                  <c:v>-2</c:v>
                </c:pt>
                <c:pt idx="4684">
                  <c:v>1</c:v>
                </c:pt>
                <c:pt idx="4685">
                  <c:v>0</c:v>
                </c:pt>
                <c:pt idx="4686">
                  <c:v>2</c:v>
                </c:pt>
                <c:pt idx="4687">
                  <c:v>3</c:v>
                </c:pt>
                <c:pt idx="4688">
                  <c:v>2</c:v>
                </c:pt>
                <c:pt idx="4689">
                  <c:v>3</c:v>
                </c:pt>
                <c:pt idx="4690">
                  <c:v>0</c:v>
                </c:pt>
                <c:pt idx="4691">
                  <c:v>-1</c:v>
                </c:pt>
                <c:pt idx="4692">
                  <c:v>-2</c:v>
                </c:pt>
                <c:pt idx="4693">
                  <c:v>-1</c:v>
                </c:pt>
                <c:pt idx="4694">
                  <c:v>-2</c:v>
                </c:pt>
                <c:pt idx="4695">
                  <c:v>-2</c:v>
                </c:pt>
                <c:pt idx="4696">
                  <c:v>1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-1</c:v>
                </c:pt>
                <c:pt idx="4704">
                  <c:v>0</c:v>
                </c:pt>
                <c:pt idx="4705">
                  <c:v>0</c:v>
                </c:pt>
                <c:pt idx="4706">
                  <c:v>2</c:v>
                </c:pt>
                <c:pt idx="4707">
                  <c:v>1</c:v>
                </c:pt>
                <c:pt idx="4708">
                  <c:v>0</c:v>
                </c:pt>
                <c:pt idx="4709">
                  <c:v>-1</c:v>
                </c:pt>
                <c:pt idx="4710">
                  <c:v>-2</c:v>
                </c:pt>
                <c:pt idx="4711">
                  <c:v>-3</c:v>
                </c:pt>
                <c:pt idx="4712">
                  <c:v>-2</c:v>
                </c:pt>
                <c:pt idx="4713">
                  <c:v>-2</c:v>
                </c:pt>
                <c:pt idx="4714">
                  <c:v>-1</c:v>
                </c:pt>
                <c:pt idx="4715">
                  <c:v>0</c:v>
                </c:pt>
                <c:pt idx="4716">
                  <c:v>-1</c:v>
                </c:pt>
                <c:pt idx="4717">
                  <c:v>0</c:v>
                </c:pt>
                <c:pt idx="4718">
                  <c:v>0</c:v>
                </c:pt>
                <c:pt idx="4719">
                  <c:v>-2</c:v>
                </c:pt>
                <c:pt idx="4720">
                  <c:v>-6</c:v>
                </c:pt>
                <c:pt idx="4721">
                  <c:v>-6</c:v>
                </c:pt>
                <c:pt idx="4722">
                  <c:v>-5</c:v>
                </c:pt>
                <c:pt idx="4723">
                  <c:v>-2</c:v>
                </c:pt>
                <c:pt idx="4724">
                  <c:v>1</c:v>
                </c:pt>
                <c:pt idx="4725">
                  <c:v>0</c:v>
                </c:pt>
                <c:pt idx="4726">
                  <c:v>1</c:v>
                </c:pt>
                <c:pt idx="4727">
                  <c:v>-2</c:v>
                </c:pt>
                <c:pt idx="4728">
                  <c:v>-1</c:v>
                </c:pt>
                <c:pt idx="4729">
                  <c:v>-3</c:v>
                </c:pt>
                <c:pt idx="4730">
                  <c:v>-3</c:v>
                </c:pt>
                <c:pt idx="4731">
                  <c:v>-2</c:v>
                </c:pt>
                <c:pt idx="4732">
                  <c:v>-1</c:v>
                </c:pt>
                <c:pt idx="4733">
                  <c:v>0</c:v>
                </c:pt>
                <c:pt idx="4734">
                  <c:v>-2</c:v>
                </c:pt>
                <c:pt idx="4735">
                  <c:v>-1</c:v>
                </c:pt>
                <c:pt idx="4736">
                  <c:v>-3</c:v>
                </c:pt>
                <c:pt idx="4737">
                  <c:v>-2</c:v>
                </c:pt>
                <c:pt idx="4738">
                  <c:v>-2</c:v>
                </c:pt>
                <c:pt idx="4739">
                  <c:v>0</c:v>
                </c:pt>
                <c:pt idx="4740">
                  <c:v>-3</c:v>
                </c:pt>
                <c:pt idx="4741">
                  <c:v>-4</c:v>
                </c:pt>
                <c:pt idx="4742">
                  <c:v>-3</c:v>
                </c:pt>
                <c:pt idx="4743">
                  <c:v>-2</c:v>
                </c:pt>
                <c:pt idx="4744">
                  <c:v>-1</c:v>
                </c:pt>
                <c:pt idx="4745">
                  <c:v>-2</c:v>
                </c:pt>
                <c:pt idx="4746">
                  <c:v>-2</c:v>
                </c:pt>
                <c:pt idx="4747">
                  <c:v>-3</c:v>
                </c:pt>
                <c:pt idx="4748">
                  <c:v>-3</c:v>
                </c:pt>
                <c:pt idx="4749">
                  <c:v>-4</c:v>
                </c:pt>
                <c:pt idx="4750">
                  <c:v>-3</c:v>
                </c:pt>
                <c:pt idx="4751">
                  <c:v>-1</c:v>
                </c:pt>
                <c:pt idx="4752">
                  <c:v>0</c:v>
                </c:pt>
                <c:pt idx="4753">
                  <c:v>2</c:v>
                </c:pt>
                <c:pt idx="4754">
                  <c:v>1</c:v>
                </c:pt>
                <c:pt idx="4755">
                  <c:v>-1</c:v>
                </c:pt>
                <c:pt idx="4756">
                  <c:v>-1</c:v>
                </c:pt>
                <c:pt idx="4757">
                  <c:v>-1</c:v>
                </c:pt>
                <c:pt idx="4758">
                  <c:v>-1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4</c:v>
                </c:pt>
                <c:pt idx="4763">
                  <c:v>3</c:v>
                </c:pt>
                <c:pt idx="4764">
                  <c:v>3</c:v>
                </c:pt>
                <c:pt idx="4765">
                  <c:v>0</c:v>
                </c:pt>
                <c:pt idx="4766">
                  <c:v>-4</c:v>
                </c:pt>
                <c:pt idx="4767">
                  <c:v>-6</c:v>
                </c:pt>
                <c:pt idx="4768">
                  <c:v>-4</c:v>
                </c:pt>
                <c:pt idx="4769">
                  <c:v>-1</c:v>
                </c:pt>
                <c:pt idx="4770">
                  <c:v>-1</c:v>
                </c:pt>
                <c:pt idx="4771">
                  <c:v>4</c:v>
                </c:pt>
                <c:pt idx="4772">
                  <c:v>1</c:v>
                </c:pt>
                <c:pt idx="4773">
                  <c:v>1</c:v>
                </c:pt>
                <c:pt idx="4774">
                  <c:v>-3</c:v>
                </c:pt>
                <c:pt idx="4775">
                  <c:v>-5</c:v>
                </c:pt>
                <c:pt idx="4776">
                  <c:v>-6</c:v>
                </c:pt>
                <c:pt idx="4777">
                  <c:v>-2</c:v>
                </c:pt>
                <c:pt idx="4778">
                  <c:v>1</c:v>
                </c:pt>
                <c:pt idx="4779">
                  <c:v>3</c:v>
                </c:pt>
                <c:pt idx="4780">
                  <c:v>2</c:v>
                </c:pt>
                <c:pt idx="4781">
                  <c:v>-1</c:v>
                </c:pt>
                <c:pt idx="4782">
                  <c:v>-2</c:v>
                </c:pt>
                <c:pt idx="4783">
                  <c:v>-6</c:v>
                </c:pt>
                <c:pt idx="4784">
                  <c:v>-6</c:v>
                </c:pt>
                <c:pt idx="4785">
                  <c:v>-6</c:v>
                </c:pt>
                <c:pt idx="4786">
                  <c:v>-5</c:v>
                </c:pt>
                <c:pt idx="4787">
                  <c:v>-1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-3</c:v>
                </c:pt>
                <c:pt idx="4792">
                  <c:v>-3</c:v>
                </c:pt>
                <c:pt idx="4793">
                  <c:v>-7</c:v>
                </c:pt>
                <c:pt idx="4794">
                  <c:v>-4</c:v>
                </c:pt>
                <c:pt idx="4795">
                  <c:v>-4</c:v>
                </c:pt>
                <c:pt idx="4796">
                  <c:v>0</c:v>
                </c:pt>
                <c:pt idx="4797">
                  <c:v>0</c:v>
                </c:pt>
                <c:pt idx="4798">
                  <c:v>-1</c:v>
                </c:pt>
                <c:pt idx="4799">
                  <c:v>-2</c:v>
                </c:pt>
                <c:pt idx="4800">
                  <c:v>-3</c:v>
                </c:pt>
                <c:pt idx="4801">
                  <c:v>-5</c:v>
                </c:pt>
                <c:pt idx="4802">
                  <c:v>-6</c:v>
                </c:pt>
                <c:pt idx="4803">
                  <c:v>-4</c:v>
                </c:pt>
                <c:pt idx="4804">
                  <c:v>-2</c:v>
                </c:pt>
                <c:pt idx="4805">
                  <c:v>0</c:v>
                </c:pt>
                <c:pt idx="4806">
                  <c:v>0</c:v>
                </c:pt>
                <c:pt idx="4807">
                  <c:v>1</c:v>
                </c:pt>
                <c:pt idx="4808">
                  <c:v>-2</c:v>
                </c:pt>
                <c:pt idx="4809">
                  <c:v>-5</c:v>
                </c:pt>
                <c:pt idx="4810">
                  <c:v>-5</c:v>
                </c:pt>
                <c:pt idx="4811">
                  <c:v>-3</c:v>
                </c:pt>
                <c:pt idx="4812">
                  <c:v>2</c:v>
                </c:pt>
                <c:pt idx="4813">
                  <c:v>1</c:v>
                </c:pt>
                <c:pt idx="4814">
                  <c:v>2</c:v>
                </c:pt>
                <c:pt idx="4815">
                  <c:v>-1</c:v>
                </c:pt>
                <c:pt idx="4816">
                  <c:v>-1</c:v>
                </c:pt>
                <c:pt idx="4817">
                  <c:v>-3</c:v>
                </c:pt>
                <c:pt idx="4818">
                  <c:v>-5</c:v>
                </c:pt>
                <c:pt idx="4819">
                  <c:v>-5</c:v>
                </c:pt>
                <c:pt idx="4820">
                  <c:v>-3</c:v>
                </c:pt>
                <c:pt idx="4821">
                  <c:v>-1</c:v>
                </c:pt>
                <c:pt idx="4822">
                  <c:v>2</c:v>
                </c:pt>
                <c:pt idx="4823">
                  <c:v>2</c:v>
                </c:pt>
                <c:pt idx="4824">
                  <c:v>3</c:v>
                </c:pt>
                <c:pt idx="4825">
                  <c:v>2</c:v>
                </c:pt>
                <c:pt idx="4826">
                  <c:v>0</c:v>
                </c:pt>
                <c:pt idx="4827">
                  <c:v>-1</c:v>
                </c:pt>
                <c:pt idx="4828">
                  <c:v>-1</c:v>
                </c:pt>
                <c:pt idx="4829">
                  <c:v>-3</c:v>
                </c:pt>
                <c:pt idx="4830">
                  <c:v>-1</c:v>
                </c:pt>
                <c:pt idx="4831">
                  <c:v>0</c:v>
                </c:pt>
                <c:pt idx="4832">
                  <c:v>3</c:v>
                </c:pt>
                <c:pt idx="4833">
                  <c:v>2</c:v>
                </c:pt>
                <c:pt idx="4834">
                  <c:v>-1</c:v>
                </c:pt>
                <c:pt idx="4835">
                  <c:v>-3</c:v>
                </c:pt>
                <c:pt idx="4836">
                  <c:v>-3</c:v>
                </c:pt>
                <c:pt idx="4837">
                  <c:v>-1</c:v>
                </c:pt>
                <c:pt idx="4838">
                  <c:v>2</c:v>
                </c:pt>
                <c:pt idx="4839">
                  <c:v>3</c:v>
                </c:pt>
                <c:pt idx="4840">
                  <c:v>3</c:v>
                </c:pt>
                <c:pt idx="4841">
                  <c:v>2</c:v>
                </c:pt>
                <c:pt idx="4842">
                  <c:v>1</c:v>
                </c:pt>
                <c:pt idx="4843">
                  <c:v>-1</c:v>
                </c:pt>
                <c:pt idx="4844">
                  <c:v>-2</c:v>
                </c:pt>
                <c:pt idx="4845">
                  <c:v>1</c:v>
                </c:pt>
                <c:pt idx="4846">
                  <c:v>1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4</c:v>
                </c:pt>
                <c:pt idx="4851">
                  <c:v>5</c:v>
                </c:pt>
                <c:pt idx="4852">
                  <c:v>5</c:v>
                </c:pt>
                <c:pt idx="4853">
                  <c:v>4</c:v>
                </c:pt>
                <c:pt idx="4854">
                  <c:v>3</c:v>
                </c:pt>
                <c:pt idx="4855">
                  <c:v>2</c:v>
                </c:pt>
                <c:pt idx="4856">
                  <c:v>2</c:v>
                </c:pt>
                <c:pt idx="4857">
                  <c:v>0</c:v>
                </c:pt>
                <c:pt idx="4858">
                  <c:v>-1</c:v>
                </c:pt>
                <c:pt idx="4859">
                  <c:v>-2</c:v>
                </c:pt>
                <c:pt idx="4860">
                  <c:v>-2</c:v>
                </c:pt>
                <c:pt idx="4861">
                  <c:v>-3</c:v>
                </c:pt>
                <c:pt idx="4862">
                  <c:v>-2</c:v>
                </c:pt>
                <c:pt idx="4863">
                  <c:v>-2</c:v>
                </c:pt>
                <c:pt idx="4864">
                  <c:v>-1</c:v>
                </c:pt>
                <c:pt idx="4865">
                  <c:v>-2</c:v>
                </c:pt>
                <c:pt idx="4866">
                  <c:v>-2</c:v>
                </c:pt>
                <c:pt idx="4867">
                  <c:v>-2</c:v>
                </c:pt>
                <c:pt idx="4868">
                  <c:v>-3</c:v>
                </c:pt>
                <c:pt idx="4869">
                  <c:v>-4</c:v>
                </c:pt>
                <c:pt idx="4870">
                  <c:v>-3</c:v>
                </c:pt>
                <c:pt idx="4871">
                  <c:v>-1</c:v>
                </c:pt>
                <c:pt idx="4872">
                  <c:v>1</c:v>
                </c:pt>
                <c:pt idx="4873">
                  <c:v>1</c:v>
                </c:pt>
                <c:pt idx="4874">
                  <c:v>-1</c:v>
                </c:pt>
                <c:pt idx="4875">
                  <c:v>1</c:v>
                </c:pt>
                <c:pt idx="4876">
                  <c:v>1</c:v>
                </c:pt>
                <c:pt idx="4877">
                  <c:v>3</c:v>
                </c:pt>
                <c:pt idx="4878">
                  <c:v>2</c:v>
                </c:pt>
                <c:pt idx="4879">
                  <c:v>3</c:v>
                </c:pt>
                <c:pt idx="4880">
                  <c:v>2</c:v>
                </c:pt>
                <c:pt idx="4881">
                  <c:v>0</c:v>
                </c:pt>
                <c:pt idx="4882">
                  <c:v>1</c:v>
                </c:pt>
                <c:pt idx="4883">
                  <c:v>-1</c:v>
                </c:pt>
                <c:pt idx="4884">
                  <c:v>-3</c:v>
                </c:pt>
                <c:pt idx="4885">
                  <c:v>-2</c:v>
                </c:pt>
                <c:pt idx="4886">
                  <c:v>-2</c:v>
                </c:pt>
                <c:pt idx="4887">
                  <c:v>-3</c:v>
                </c:pt>
                <c:pt idx="4888">
                  <c:v>-2</c:v>
                </c:pt>
                <c:pt idx="4889">
                  <c:v>-5</c:v>
                </c:pt>
                <c:pt idx="4890">
                  <c:v>-5</c:v>
                </c:pt>
                <c:pt idx="4891">
                  <c:v>-5</c:v>
                </c:pt>
                <c:pt idx="4892">
                  <c:v>-5</c:v>
                </c:pt>
                <c:pt idx="4893">
                  <c:v>-2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-1</c:v>
                </c:pt>
                <c:pt idx="4899">
                  <c:v>0</c:v>
                </c:pt>
                <c:pt idx="4900">
                  <c:v>-1</c:v>
                </c:pt>
                <c:pt idx="4901">
                  <c:v>0</c:v>
                </c:pt>
                <c:pt idx="4902">
                  <c:v>2</c:v>
                </c:pt>
                <c:pt idx="4903">
                  <c:v>4</c:v>
                </c:pt>
                <c:pt idx="4904">
                  <c:v>4</c:v>
                </c:pt>
                <c:pt idx="4905">
                  <c:v>2</c:v>
                </c:pt>
                <c:pt idx="4906">
                  <c:v>2</c:v>
                </c:pt>
                <c:pt idx="4907">
                  <c:v>0</c:v>
                </c:pt>
                <c:pt idx="4908">
                  <c:v>-1</c:v>
                </c:pt>
                <c:pt idx="4909">
                  <c:v>0</c:v>
                </c:pt>
                <c:pt idx="4910">
                  <c:v>1</c:v>
                </c:pt>
                <c:pt idx="4911">
                  <c:v>2</c:v>
                </c:pt>
                <c:pt idx="4912">
                  <c:v>2</c:v>
                </c:pt>
                <c:pt idx="4913">
                  <c:v>1</c:v>
                </c:pt>
                <c:pt idx="4914">
                  <c:v>-4</c:v>
                </c:pt>
                <c:pt idx="4915">
                  <c:v>-3</c:v>
                </c:pt>
                <c:pt idx="4916">
                  <c:v>-5</c:v>
                </c:pt>
                <c:pt idx="4917">
                  <c:v>-3</c:v>
                </c:pt>
                <c:pt idx="4918">
                  <c:v>-2</c:v>
                </c:pt>
                <c:pt idx="4919">
                  <c:v>-1</c:v>
                </c:pt>
                <c:pt idx="4920">
                  <c:v>2</c:v>
                </c:pt>
                <c:pt idx="4921">
                  <c:v>0</c:v>
                </c:pt>
                <c:pt idx="4922">
                  <c:v>2</c:v>
                </c:pt>
                <c:pt idx="4923">
                  <c:v>-1</c:v>
                </c:pt>
                <c:pt idx="4924">
                  <c:v>-1</c:v>
                </c:pt>
                <c:pt idx="4925">
                  <c:v>0</c:v>
                </c:pt>
                <c:pt idx="4926">
                  <c:v>2</c:v>
                </c:pt>
                <c:pt idx="4927">
                  <c:v>5</c:v>
                </c:pt>
                <c:pt idx="4928">
                  <c:v>6</c:v>
                </c:pt>
                <c:pt idx="4929">
                  <c:v>4</c:v>
                </c:pt>
                <c:pt idx="4930">
                  <c:v>4</c:v>
                </c:pt>
                <c:pt idx="4931">
                  <c:v>0</c:v>
                </c:pt>
                <c:pt idx="4932">
                  <c:v>0</c:v>
                </c:pt>
                <c:pt idx="4933">
                  <c:v>-1</c:v>
                </c:pt>
                <c:pt idx="4934">
                  <c:v>1</c:v>
                </c:pt>
                <c:pt idx="4935">
                  <c:v>0</c:v>
                </c:pt>
                <c:pt idx="4936">
                  <c:v>2</c:v>
                </c:pt>
                <c:pt idx="4937">
                  <c:v>1</c:v>
                </c:pt>
                <c:pt idx="4938">
                  <c:v>-2</c:v>
                </c:pt>
                <c:pt idx="4939">
                  <c:v>-2</c:v>
                </c:pt>
                <c:pt idx="4940">
                  <c:v>-5</c:v>
                </c:pt>
                <c:pt idx="4941">
                  <c:v>-6</c:v>
                </c:pt>
                <c:pt idx="4942">
                  <c:v>-1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-2</c:v>
                </c:pt>
                <c:pt idx="4947">
                  <c:v>-2</c:v>
                </c:pt>
                <c:pt idx="4948">
                  <c:v>-5</c:v>
                </c:pt>
                <c:pt idx="4949">
                  <c:v>-2</c:v>
                </c:pt>
                <c:pt idx="4950">
                  <c:v>0</c:v>
                </c:pt>
                <c:pt idx="4951">
                  <c:v>4</c:v>
                </c:pt>
                <c:pt idx="4952">
                  <c:v>4</c:v>
                </c:pt>
                <c:pt idx="4953">
                  <c:v>5</c:v>
                </c:pt>
                <c:pt idx="4954">
                  <c:v>4</c:v>
                </c:pt>
                <c:pt idx="4955">
                  <c:v>1</c:v>
                </c:pt>
                <c:pt idx="4956">
                  <c:v>0</c:v>
                </c:pt>
                <c:pt idx="4957">
                  <c:v>-2</c:v>
                </c:pt>
                <c:pt idx="4958">
                  <c:v>0</c:v>
                </c:pt>
                <c:pt idx="4959">
                  <c:v>0</c:v>
                </c:pt>
                <c:pt idx="4960">
                  <c:v>4</c:v>
                </c:pt>
                <c:pt idx="4961">
                  <c:v>3</c:v>
                </c:pt>
                <c:pt idx="4962">
                  <c:v>1</c:v>
                </c:pt>
                <c:pt idx="4963">
                  <c:v>-3</c:v>
                </c:pt>
                <c:pt idx="4964">
                  <c:v>-8</c:v>
                </c:pt>
                <c:pt idx="4965">
                  <c:v>-7</c:v>
                </c:pt>
                <c:pt idx="4966">
                  <c:v>-3</c:v>
                </c:pt>
                <c:pt idx="4967">
                  <c:v>-3</c:v>
                </c:pt>
                <c:pt idx="4968">
                  <c:v>0</c:v>
                </c:pt>
                <c:pt idx="4969">
                  <c:v>0</c:v>
                </c:pt>
                <c:pt idx="4970">
                  <c:v>-2</c:v>
                </c:pt>
                <c:pt idx="4971">
                  <c:v>-3</c:v>
                </c:pt>
                <c:pt idx="4972">
                  <c:v>-6</c:v>
                </c:pt>
                <c:pt idx="4973">
                  <c:v>-5</c:v>
                </c:pt>
                <c:pt idx="4974">
                  <c:v>-6</c:v>
                </c:pt>
                <c:pt idx="4975">
                  <c:v>-3</c:v>
                </c:pt>
                <c:pt idx="4976">
                  <c:v>0</c:v>
                </c:pt>
                <c:pt idx="4977">
                  <c:v>2</c:v>
                </c:pt>
                <c:pt idx="4978">
                  <c:v>1</c:v>
                </c:pt>
                <c:pt idx="4979">
                  <c:v>-2</c:v>
                </c:pt>
                <c:pt idx="4980">
                  <c:v>-4</c:v>
                </c:pt>
                <c:pt idx="4981">
                  <c:v>-6</c:v>
                </c:pt>
                <c:pt idx="4982">
                  <c:v>-5</c:v>
                </c:pt>
                <c:pt idx="4983">
                  <c:v>1</c:v>
                </c:pt>
                <c:pt idx="4984">
                  <c:v>2</c:v>
                </c:pt>
                <c:pt idx="4985">
                  <c:v>1</c:v>
                </c:pt>
                <c:pt idx="4986">
                  <c:v>1</c:v>
                </c:pt>
                <c:pt idx="4987">
                  <c:v>-3</c:v>
                </c:pt>
                <c:pt idx="4988">
                  <c:v>-4</c:v>
                </c:pt>
                <c:pt idx="4989">
                  <c:v>-6</c:v>
                </c:pt>
                <c:pt idx="4990">
                  <c:v>-4</c:v>
                </c:pt>
                <c:pt idx="4991">
                  <c:v>-3</c:v>
                </c:pt>
                <c:pt idx="4992">
                  <c:v>-1</c:v>
                </c:pt>
                <c:pt idx="4993">
                  <c:v>-1</c:v>
                </c:pt>
                <c:pt idx="4994">
                  <c:v>-2</c:v>
                </c:pt>
                <c:pt idx="4995">
                  <c:v>-4</c:v>
                </c:pt>
                <c:pt idx="4996">
                  <c:v>-5</c:v>
                </c:pt>
                <c:pt idx="4997">
                  <c:v>-7</c:v>
                </c:pt>
                <c:pt idx="4998">
                  <c:v>-3</c:v>
                </c:pt>
                <c:pt idx="4999">
                  <c:v>-1</c:v>
                </c:pt>
                <c:pt idx="5000">
                  <c:v>1</c:v>
                </c:pt>
                <c:pt idx="5001">
                  <c:v>1</c:v>
                </c:pt>
                <c:pt idx="5002">
                  <c:v>0</c:v>
                </c:pt>
                <c:pt idx="5003">
                  <c:v>-1</c:v>
                </c:pt>
                <c:pt idx="5004">
                  <c:v>-3</c:v>
                </c:pt>
                <c:pt idx="5005">
                  <c:v>-1</c:v>
                </c:pt>
                <c:pt idx="5006">
                  <c:v>-1</c:v>
                </c:pt>
                <c:pt idx="5007">
                  <c:v>1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0</c:v>
                </c:pt>
                <c:pt idx="5012">
                  <c:v>-1</c:v>
                </c:pt>
                <c:pt idx="5013">
                  <c:v>-3</c:v>
                </c:pt>
                <c:pt idx="5014">
                  <c:v>-4</c:v>
                </c:pt>
                <c:pt idx="5015">
                  <c:v>-2</c:v>
                </c:pt>
                <c:pt idx="5016">
                  <c:v>-1</c:v>
                </c:pt>
                <c:pt idx="5017">
                  <c:v>3</c:v>
                </c:pt>
                <c:pt idx="5018">
                  <c:v>3</c:v>
                </c:pt>
                <c:pt idx="5019">
                  <c:v>0</c:v>
                </c:pt>
                <c:pt idx="5020">
                  <c:v>-2</c:v>
                </c:pt>
                <c:pt idx="5021">
                  <c:v>-4</c:v>
                </c:pt>
                <c:pt idx="5022">
                  <c:v>-2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0</c:v>
                </c:pt>
                <c:pt idx="5027">
                  <c:v>-1</c:v>
                </c:pt>
                <c:pt idx="5028">
                  <c:v>0</c:v>
                </c:pt>
                <c:pt idx="5029">
                  <c:v>-2</c:v>
                </c:pt>
                <c:pt idx="5030">
                  <c:v>-1</c:v>
                </c:pt>
                <c:pt idx="5031">
                  <c:v>-1</c:v>
                </c:pt>
                <c:pt idx="5032">
                  <c:v>-3</c:v>
                </c:pt>
                <c:pt idx="5033">
                  <c:v>-1</c:v>
                </c:pt>
                <c:pt idx="5034">
                  <c:v>-2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0</c:v>
                </c:pt>
                <c:pt idx="5040">
                  <c:v>-1</c:v>
                </c:pt>
                <c:pt idx="5041">
                  <c:v>-2</c:v>
                </c:pt>
                <c:pt idx="5042">
                  <c:v>0</c:v>
                </c:pt>
                <c:pt idx="5043">
                  <c:v>2</c:v>
                </c:pt>
                <c:pt idx="5044">
                  <c:v>2</c:v>
                </c:pt>
                <c:pt idx="5045">
                  <c:v>3</c:v>
                </c:pt>
                <c:pt idx="5046">
                  <c:v>2</c:v>
                </c:pt>
                <c:pt idx="5047">
                  <c:v>-1</c:v>
                </c:pt>
                <c:pt idx="5048">
                  <c:v>-1</c:v>
                </c:pt>
                <c:pt idx="5049">
                  <c:v>-3</c:v>
                </c:pt>
                <c:pt idx="5050">
                  <c:v>-4</c:v>
                </c:pt>
                <c:pt idx="5051">
                  <c:v>-4</c:v>
                </c:pt>
                <c:pt idx="5052">
                  <c:v>-4</c:v>
                </c:pt>
                <c:pt idx="5053">
                  <c:v>-1</c:v>
                </c:pt>
                <c:pt idx="5054">
                  <c:v>2</c:v>
                </c:pt>
                <c:pt idx="5055">
                  <c:v>0</c:v>
                </c:pt>
                <c:pt idx="5056">
                  <c:v>-3</c:v>
                </c:pt>
                <c:pt idx="5057">
                  <c:v>-6</c:v>
                </c:pt>
                <c:pt idx="5058">
                  <c:v>-5</c:v>
                </c:pt>
                <c:pt idx="5059">
                  <c:v>-2</c:v>
                </c:pt>
                <c:pt idx="5060">
                  <c:v>1</c:v>
                </c:pt>
                <c:pt idx="5061">
                  <c:v>4</c:v>
                </c:pt>
                <c:pt idx="5062">
                  <c:v>5</c:v>
                </c:pt>
                <c:pt idx="5063">
                  <c:v>5</c:v>
                </c:pt>
                <c:pt idx="5064">
                  <c:v>2</c:v>
                </c:pt>
                <c:pt idx="5065">
                  <c:v>0</c:v>
                </c:pt>
                <c:pt idx="5066">
                  <c:v>-1</c:v>
                </c:pt>
                <c:pt idx="5067">
                  <c:v>1</c:v>
                </c:pt>
                <c:pt idx="5068">
                  <c:v>2</c:v>
                </c:pt>
                <c:pt idx="5069">
                  <c:v>4</c:v>
                </c:pt>
                <c:pt idx="5070">
                  <c:v>5</c:v>
                </c:pt>
                <c:pt idx="5071">
                  <c:v>4</c:v>
                </c:pt>
                <c:pt idx="5072">
                  <c:v>0</c:v>
                </c:pt>
                <c:pt idx="5073">
                  <c:v>-3</c:v>
                </c:pt>
                <c:pt idx="5074">
                  <c:v>-7</c:v>
                </c:pt>
                <c:pt idx="5075">
                  <c:v>-6</c:v>
                </c:pt>
                <c:pt idx="5076">
                  <c:v>-2</c:v>
                </c:pt>
                <c:pt idx="5077">
                  <c:v>0</c:v>
                </c:pt>
                <c:pt idx="5078">
                  <c:v>1</c:v>
                </c:pt>
                <c:pt idx="5079">
                  <c:v>1</c:v>
                </c:pt>
                <c:pt idx="5080">
                  <c:v>-1</c:v>
                </c:pt>
                <c:pt idx="5081">
                  <c:v>-4</c:v>
                </c:pt>
                <c:pt idx="5082">
                  <c:v>-6</c:v>
                </c:pt>
                <c:pt idx="5083">
                  <c:v>-6</c:v>
                </c:pt>
                <c:pt idx="5084">
                  <c:v>-5</c:v>
                </c:pt>
                <c:pt idx="5085">
                  <c:v>1</c:v>
                </c:pt>
                <c:pt idx="5086">
                  <c:v>4</c:v>
                </c:pt>
                <c:pt idx="5087">
                  <c:v>6</c:v>
                </c:pt>
                <c:pt idx="5088">
                  <c:v>5</c:v>
                </c:pt>
                <c:pt idx="5089">
                  <c:v>3</c:v>
                </c:pt>
                <c:pt idx="5090">
                  <c:v>1</c:v>
                </c:pt>
                <c:pt idx="5091">
                  <c:v>-1</c:v>
                </c:pt>
                <c:pt idx="5092">
                  <c:v>2</c:v>
                </c:pt>
                <c:pt idx="5093">
                  <c:v>3</c:v>
                </c:pt>
                <c:pt idx="5094">
                  <c:v>7</c:v>
                </c:pt>
                <c:pt idx="5095">
                  <c:v>5</c:v>
                </c:pt>
                <c:pt idx="5096">
                  <c:v>2</c:v>
                </c:pt>
                <c:pt idx="5097">
                  <c:v>-3</c:v>
                </c:pt>
                <c:pt idx="5098">
                  <c:v>-4</c:v>
                </c:pt>
                <c:pt idx="5099">
                  <c:v>-4</c:v>
                </c:pt>
                <c:pt idx="5100">
                  <c:v>0</c:v>
                </c:pt>
                <c:pt idx="5101">
                  <c:v>0</c:v>
                </c:pt>
                <c:pt idx="5102">
                  <c:v>2</c:v>
                </c:pt>
                <c:pt idx="5103">
                  <c:v>1</c:v>
                </c:pt>
                <c:pt idx="5104">
                  <c:v>-2</c:v>
                </c:pt>
                <c:pt idx="5105">
                  <c:v>-3</c:v>
                </c:pt>
                <c:pt idx="5106">
                  <c:v>-6</c:v>
                </c:pt>
                <c:pt idx="5107">
                  <c:v>-4</c:v>
                </c:pt>
                <c:pt idx="5108">
                  <c:v>-1</c:v>
                </c:pt>
                <c:pt idx="5109">
                  <c:v>7</c:v>
                </c:pt>
                <c:pt idx="5110">
                  <c:v>9</c:v>
                </c:pt>
                <c:pt idx="5111">
                  <c:v>8</c:v>
                </c:pt>
                <c:pt idx="5112">
                  <c:v>3</c:v>
                </c:pt>
                <c:pt idx="5113">
                  <c:v>3</c:v>
                </c:pt>
                <c:pt idx="5114">
                  <c:v>2</c:v>
                </c:pt>
                <c:pt idx="5115">
                  <c:v>4</c:v>
                </c:pt>
                <c:pt idx="5116">
                  <c:v>6</c:v>
                </c:pt>
                <c:pt idx="5117">
                  <c:v>9</c:v>
                </c:pt>
                <c:pt idx="5118">
                  <c:v>8</c:v>
                </c:pt>
                <c:pt idx="5119">
                  <c:v>6</c:v>
                </c:pt>
                <c:pt idx="5120">
                  <c:v>2</c:v>
                </c:pt>
                <c:pt idx="5121">
                  <c:v>-1</c:v>
                </c:pt>
                <c:pt idx="5122">
                  <c:v>-2</c:v>
                </c:pt>
                <c:pt idx="5123">
                  <c:v>-4</c:v>
                </c:pt>
                <c:pt idx="5124">
                  <c:v>-2</c:v>
                </c:pt>
                <c:pt idx="5125">
                  <c:v>1</c:v>
                </c:pt>
                <c:pt idx="5126">
                  <c:v>1</c:v>
                </c:pt>
                <c:pt idx="5127">
                  <c:v>-2</c:v>
                </c:pt>
                <c:pt idx="5128">
                  <c:v>-4</c:v>
                </c:pt>
                <c:pt idx="5129">
                  <c:v>-4</c:v>
                </c:pt>
                <c:pt idx="5130">
                  <c:v>0</c:v>
                </c:pt>
                <c:pt idx="5131">
                  <c:v>3</c:v>
                </c:pt>
                <c:pt idx="5132">
                  <c:v>4</c:v>
                </c:pt>
                <c:pt idx="5133">
                  <c:v>5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6</c:v>
                </c:pt>
                <c:pt idx="5141">
                  <c:v>7</c:v>
                </c:pt>
                <c:pt idx="5142">
                  <c:v>7</c:v>
                </c:pt>
                <c:pt idx="5143">
                  <c:v>6</c:v>
                </c:pt>
                <c:pt idx="5144">
                  <c:v>3</c:v>
                </c:pt>
                <c:pt idx="5145">
                  <c:v>-1</c:v>
                </c:pt>
                <c:pt idx="5146">
                  <c:v>-1</c:v>
                </c:pt>
                <c:pt idx="5147">
                  <c:v>1</c:v>
                </c:pt>
                <c:pt idx="5148">
                  <c:v>1</c:v>
                </c:pt>
                <c:pt idx="5149">
                  <c:v>0</c:v>
                </c:pt>
                <c:pt idx="5150">
                  <c:v>-1</c:v>
                </c:pt>
                <c:pt idx="5151">
                  <c:v>-1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2</c:v>
                </c:pt>
                <c:pt idx="5156">
                  <c:v>5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8</c:v>
                </c:pt>
                <c:pt idx="5161">
                  <c:v>7</c:v>
                </c:pt>
                <c:pt idx="5162">
                  <c:v>8</c:v>
                </c:pt>
                <c:pt idx="5163">
                  <c:v>9</c:v>
                </c:pt>
                <c:pt idx="5164">
                  <c:v>9</c:v>
                </c:pt>
                <c:pt idx="5165">
                  <c:v>7</c:v>
                </c:pt>
                <c:pt idx="5166">
                  <c:v>6</c:v>
                </c:pt>
                <c:pt idx="5167">
                  <c:v>2</c:v>
                </c:pt>
                <c:pt idx="5168">
                  <c:v>1</c:v>
                </c:pt>
                <c:pt idx="5169">
                  <c:v>-1</c:v>
                </c:pt>
                <c:pt idx="5170">
                  <c:v>-1</c:v>
                </c:pt>
                <c:pt idx="5171">
                  <c:v>-2</c:v>
                </c:pt>
                <c:pt idx="5172">
                  <c:v>-2</c:v>
                </c:pt>
                <c:pt idx="5173">
                  <c:v>-2</c:v>
                </c:pt>
                <c:pt idx="5174">
                  <c:v>0</c:v>
                </c:pt>
                <c:pt idx="5175">
                  <c:v>1</c:v>
                </c:pt>
                <c:pt idx="5176">
                  <c:v>3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3</c:v>
                </c:pt>
                <c:pt idx="5181">
                  <c:v>5</c:v>
                </c:pt>
                <c:pt idx="5182">
                  <c:v>10</c:v>
                </c:pt>
                <c:pt idx="5183">
                  <c:v>10</c:v>
                </c:pt>
                <c:pt idx="5184">
                  <c:v>11</c:v>
                </c:pt>
                <c:pt idx="5185">
                  <c:v>8</c:v>
                </c:pt>
                <c:pt idx="5186">
                  <c:v>7</c:v>
                </c:pt>
                <c:pt idx="5187">
                  <c:v>6</c:v>
                </c:pt>
                <c:pt idx="5188">
                  <c:v>5</c:v>
                </c:pt>
                <c:pt idx="5189">
                  <c:v>6</c:v>
                </c:pt>
                <c:pt idx="5190">
                  <c:v>6</c:v>
                </c:pt>
                <c:pt idx="5191">
                  <c:v>4</c:v>
                </c:pt>
                <c:pt idx="5192">
                  <c:v>4</c:v>
                </c:pt>
                <c:pt idx="5193">
                  <c:v>1</c:v>
                </c:pt>
                <c:pt idx="5194">
                  <c:v>-2</c:v>
                </c:pt>
                <c:pt idx="5195">
                  <c:v>-3</c:v>
                </c:pt>
                <c:pt idx="5196">
                  <c:v>-4</c:v>
                </c:pt>
                <c:pt idx="5197">
                  <c:v>-4</c:v>
                </c:pt>
                <c:pt idx="5198">
                  <c:v>0</c:v>
                </c:pt>
                <c:pt idx="5199">
                  <c:v>1</c:v>
                </c:pt>
                <c:pt idx="5200">
                  <c:v>3</c:v>
                </c:pt>
                <c:pt idx="5201">
                  <c:v>2</c:v>
                </c:pt>
                <c:pt idx="5202">
                  <c:v>2</c:v>
                </c:pt>
                <c:pt idx="5203">
                  <c:v>3</c:v>
                </c:pt>
                <c:pt idx="5204">
                  <c:v>6</c:v>
                </c:pt>
                <c:pt idx="5205">
                  <c:v>8</c:v>
                </c:pt>
                <c:pt idx="5206">
                  <c:v>9</c:v>
                </c:pt>
                <c:pt idx="5207">
                  <c:v>10</c:v>
                </c:pt>
                <c:pt idx="5208">
                  <c:v>10</c:v>
                </c:pt>
                <c:pt idx="5209">
                  <c:v>9</c:v>
                </c:pt>
                <c:pt idx="5210">
                  <c:v>7</c:v>
                </c:pt>
                <c:pt idx="5211">
                  <c:v>5</c:v>
                </c:pt>
                <c:pt idx="5212">
                  <c:v>4</c:v>
                </c:pt>
                <c:pt idx="5213">
                  <c:v>4</c:v>
                </c:pt>
                <c:pt idx="5214">
                  <c:v>3</c:v>
                </c:pt>
                <c:pt idx="5215">
                  <c:v>4</c:v>
                </c:pt>
                <c:pt idx="5216">
                  <c:v>1</c:v>
                </c:pt>
                <c:pt idx="5217">
                  <c:v>0</c:v>
                </c:pt>
                <c:pt idx="5218">
                  <c:v>-1</c:v>
                </c:pt>
                <c:pt idx="5219">
                  <c:v>-3</c:v>
                </c:pt>
                <c:pt idx="5220">
                  <c:v>-2</c:v>
                </c:pt>
                <c:pt idx="5221">
                  <c:v>0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3</c:v>
                </c:pt>
                <c:pt idx="5226">
                  <c:v>4</c:v>
                </c:pt>
                <c:pt idx="5227">
                  <c:v>5</c:v>
                </c:pt>
                <c:pt idx="5228">
                  <c:v>10</c:v>
                </c:pt>
                <c:pt idx="5229">
                  <c:v>10</c:v>
                </c:pt>
                <c:pt idx="5230">
                  <c:v>10</c:v>
                </c:pt>
                <c:pt idx="5231">
                  <c:v>7</c:v>
                </c:pt>
                <c:pt idx="5232">
                  <c:v>7</c:v>
                </c:pt>
                <c:pt idx="5233">
                  <c:v>6</c:v>
                </c:pt>
                <c:pt idx="5234">
                  <c:v>6</c:v>
                </c:pt>
                <c:pt idx="5235">
                  <c:v>8</c:v>
                </c:pt>
                <c:pt idx="5236">
                  <c:v>8</c:v>
                </c:pt>
                <c:pt idx="5237">
                  <c:v>7</c:v>
                </c:pt>
                <c:pt idx="5238">
                  <c:v>4</c:v>
                </c:pt>
                <c:pt idx="5239">
                  <c:v>2</c:v>
                </c:pt>
                <c:pt idx="5240">
                  <c:v>0</c:v>
                </c:pt>
                <c:pt idx="5241">
                  <c:v>-1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3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4</c:v>
                </c:pt>
                <c:pt idx="5250">
                  <c:v>6</c:v>
                </c:pt>
                <c:pt idx="5251">
                  <c:v>7</c:v>
                </c:pt>
                <c:pt idx="5252">
                  <c:v>8</c:v>
                </c:pt>
                <c:pt idx="5253">
                  <c:v>8</c:v>
                </c:pt>
                <c:pt idx="5254">
                  <c:v>6</c:v>
                </c:pt>
                <c:pt idx="5255">
                  <c:v>4</c:v>
                </c:pt>
                <c:pt idx="5256">
                  <c:v>5</c:v>
                </c:pt>
                <c:pt idx="5257">
                  <c:v>4</c:v>
                </c:pt>
                <c:pt idx="5258">
                  <c:v>5</c:v>
                </c:pt>
                <c:pt idx="5259">
                  <c:v>4</c:v>
                </c:pt>
                <c:pt idx="5260">
                  <c:v>1</c:v>
                </c:pt>
                <c:pt idx="5261">
                  <c:v>-1</c:v>
                </c:pt>
                <c:pt idx="5262">
                  <c:v>0</c:v>
                </c:pt>
                <c:pt idx="5263">
                  <c:v>-2</c:v>
                </c:pt>
                <c:pt idx="5264">
                  <c:v>1</c:v>
                </c:pt>
                <c:pt idx="5265">
                  <c:v>0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2</c:v>
                </c:pt>
                <c:pt idx="5272">
                  <c:v>2</c:v>
                </c:pt>
                <c:pt idx="5273">
                  <c:v>4</c:v>
                </c:pt>
                <c:pt idx="5274">
                  <c:v>6</c:v>
                </c:pt>
                <c:pt idx="5275">
                  <c:v>6</c:v>
                </c:pt>
                <c:pt idx="5276">
                  <c:v>5</c:v>
                </c:pt>
                <c:pt idx="5277">
                  <c:v>5</c:v>
                </c:pt>
                <c:pt idx="5278">
                  <c:v>6</c:v>
                </c:pt>
                <c:pt idx="5279">
                  <c:v>5</c:v>
                </c:pt>
                <c:pt idx="5280">
                  <c:v>6</c:v>
                </c:pt>
                <c:pt idx="5281">
                  <c:v>6</c:v>
                </c:pt>
                <c:pt idx="5282">
                  <c:v>5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2</c:v>
                </c:pt>
                <c:pt idx="5290">
                  <c:v>0</c:v>
                </c:pt>
                <c:pt idx="5291">
                  <c:v>0</c:v>
                </c:pt>
                <c:pt idx="5292">
                  <c:v>-1</c:v>
                </c:pt>
                <c:pt idx="5293">
                  <c:v>3</c:v>
                </c:pt>
                <c:pt idx="5294">
                  <c:v>4</c:v>
                </c:pt>
                <c:pt idx="5295">
                  <c:v>3</c:v>
                </c:pt>
                <c:pt idx="5296">
                  <c:v>4</c:v>
                </c:pt>
                <c:pt idx="5297">
                  <c:v>3</c:v>
                </c:pt>
                <c:pt idx="5298">
                  <c:v>4</c:v>
                </c:pt>
                <c:pt idx="5299">
                  <c:v>5</c:v>
                </c:pt>
                <c:pt idx="5300">
                  <c:v>5</c:v>
                </c:pt>
                <c:pt idx="5301">
                  <c:v>6</c:v>
                </c:pt>
                <c:pt idx="5302">
                  <c:v>5</c:v>
                </c:pt>
                <c:pt idx="5303">
                  <c:v>5</c:v>
                </c:pt>
                <c:pt idx="5304">
                  <c:v>6</c:v>
                </c:pt>
                <c:pt idx="5305">
                  <c:v>5</c:v>
                </c:pt>
                <c:pt idx="5306">
                  <c:v>6</c:v>
                </c:pt>
                <c:pt idx="5307">
                  <c:v>5</c:v>
                </c:pt>
                <c:pt idx="5308">
                  <c:v>6</c:v>
                </c:pt>
                <c:pt idx="5309">
                  <c:v>5</c:v>
                </c:pt>
                <c:pt idx="5310">
                  <c:v>6</c:v>
                </c:pt>
                <c:pt idx="5311">
                  <c:v>5</c:v>
                </c:pt>
                <c:pt idx="5312">
                  <c:v>5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4</c:v>
                </c:pt>
                <c:pt idx="5317">
                  <c:v>4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4</c:v>
                </c:pt>
                <c:pt idx="5322">
                  <c:v>4</c:v>
                </c:pt>
                <c:pt idx="5323">
                  <c:v>7</c:v>
                </c:pt>
                <c:pt idx="5324">
                  <c:v>6</c:v>
                </c:pt>
                <c:pt idx="5325">
                  <c:v>7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7</c:v>
                </c:pt>
                <c:pt idx="5330">
                  <c:v>8</c:v>
                </c:pt>
                <c:pt idx="5331">
                  <c:v>8</c:v>
                </c:pt>
                <c:pt idx="5332">
                  <c:v>7</c:v>
                </c:pt>
                <c:pt idx="5333">
                  <c:v>4</c:v>
                </c:pt>
                <c:pt idx="5334">
                  <c:v>5</c:v>
                </c:pt>
                <c:pt idx="5335">
                  <c:v>4</c:v>
                </c:pt>
                <c:pt idx="5336">
                  <c:v>4</c:v>
                </c:pt>
                <c:pt idx="5337">
                  <c:v>2</c:v>
                </c:pt>
                <c:pt idx="5338">
                  <c:v>4</c:v>
                </c:pt>
                <c:pt idx="5339">
                  <c:v>3</c:v>
                </c:pt>
                <c:pt idx="5340">
                  <c:v>3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3</c:v>
                </c:pt>
                <c:pt idx="5345">
                  <c:v>5</c:v>
                </c:pt>
                <c:pt idx="5346">
                  <c:v>6</c:v>
                </c:pt>
                <c:pt idx="5347">
                  <c:v>7</c:v>
                </c:pt>
                <c:pt idx="5348">
                  <c:v>6</c:v>
                </c:pt>
                <c:pt idx="5349">
                  <c:v>7</c:v>
                </c:pt>
                <c:pt idx="5350">
                  <c:v>7</c:v>
                </c:pt>
                <c:pt idx="5351">
                  <c:v>8</c:v>
                </c:pt>
                <c:pt idx="5352">
                  <c:v>10</c:v>
                </c:pt>
                <c:pt idx="5353">
                  <c:v>8</c:v>
                </c:pt>
                <c:pt idx="5354">
                  <c:v>8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4</c:v>
                </c:pt>
                <c:pt idx="5359">
                  <c:v>3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0</c:v>
                </c:pt>
                <c:pt idx="5364">
                  <c:v>-1</c:v>
                </c:pt>
                <c:pt idx="5365">
                  <c:v>-2</c:v>
                </c:pt>
                <c:pt idx="5366">
                  <c:v>-1</c:v>
                </c:pt>
                <c:pt idx="5367">
                  <c:v>1</c:v>
                </c:pt>
                <c:pt idx="5368">
                  <c:v>2</c:v>
                </c:pt>
                <c:pt idx="5369">
                  <c:v>4</c:v>
                </c:pt>
                <c:pt idx="5370">
                  <c:v>3</c:v>
                </c:pt>
                <c:pt idx="5371">
                  <c:v>4</c:v>
                </c:pt>
                <c:pt idx="5372">
                  <c:v>3</c:v>
                </c:pt>
                <c:pt idx="5373">
                  <c:v>6</c:v>
                </c:pt>
                <c:pt idx="5374">
                  <c:v>9</c:v>
                </c:pt>
                <c:pt idx="5375">
                  <c:v>9</c:v>
                </c:pt>
                <c:pt idx="5376">
                  <c:v>7</c:v>
                </c:pt>
                <c:pt idx="5377">
                  <c:v>5</c:v>
                </c:pt>
                <c:pt idx="5378">
                  <c:v>3</c:v>
                </c:pt>
                <c:pt idx="5379">
                  <c:v>1</c:v>
                </c:pt>
                <c:pt idx="5380">
                  <c:v>0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-1</c:v>
                </c:pt>
                <c:pt idx="5385">
                  <c:v>-2</c:v>
                </c:pt>
                <c:pt idx="5386">
                  <c:v>-4</c:v>
                </c:pt>
                <c:pt idx="5387">
                  <c:v>-5</c:v>
                </c:pt>
                <c:pt idx="5388">
                  <c:v>-6</c:v>
                </c:pt>
                <c:pt idx="5389">
                  <c:v>-2</c:v>
                </c:pt>
                <c:pt idx="5390">
                  <c:v>0</c:v>
                </c:pt>
                <c:pt idx="5391">
                  <c:v>2</c:v>
                </c:pt>
                <c:pt idx="5392">
                  <c:v>5</c:v>
                </c:pt>
                <c:pt idx="5393">
                  <c:v>5</c:v>
                </c:pt>
                <c:pt idx="5394">
                  <c:v>6</c:v>
                </c:pt>
                <c:pt idx="5395">
                  <c:v>6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5</c:v>
                </c:pt>
                <c:pt idx="5401">
                  <c:v>4</c:v>
                </c:pt>
                <c:pt idx="5402">
                  <c:v>1</c:v>
                </c:pt>
                <c:pt idx="5403">
                  <c:v>2</c:v>
                </c:pt>
                <c:pt idx="5404">
                  <c:v>-2</c:v>
                </c:pt>
                <c:pt idx="5405">
                  <c:v>-1</c:v>
                </c:pt>
                <c:pt idx="5406">
                  <c:v>-3</c:v>
                </c:pt>
                <c:pt idx="5407">
                  <c:v>-4</c:v>
                </c:pt>
                <c:pt idx="5408">
                  <c:v>-2</c:v>
                </c:pt>
                <c:pt idx="5409">
                  <c:v>-2</c:v>
                </c:pt>
                <c:pt idx="5410">
                  <c:v>-2</c:v>
                </c:pt>
                <c:pt idx="5411">
                  <c:v>-3</c:v>
                </c:pt>
                <c:pt idx="5412">
                  <c:v>0</c:v>
                </c:pt>
                <c:pt idx="5413">
                  <c:v>2</c:v>
                </c:pt>
                <c:pt idx="5414">
                  <c:v>4</c:v>
                </c:pt>
                <c:pt idx="5415">
                  <c:v>6</c:v>
                </c:pt>
                <c:pt idx="5416">
                  <c:v>5</c:v>
                </c:pt>
                <c:pt idx="5417">
                  <c:v>5</c:v>
                </c:pt>
                <c:pt idx="5418">
                  <c:v>6</c:v>
                </c:pt>
                <c:pt idx="5419">
                  <c:v>5</c:v>
                </c:pt>
                <c:pt idx="5420">
                  <c:v>7</c:v>
                </c:pt>
                <c:pt idx="5421">
                  <c:v>5</c:v>
                </c:pt>
                <c:pt idx="5422">
                  <c:v>5</c:v>
                </c:pt>
                <c:pt idx="5423">
                  <c:v>4</c:v>
                </c:pt>
                <c:pt idx="5424">
                  <c:v>3</c:v>
                </c:pt>
                <c:pt idx="5425">
                  <c:v>1</c:v>
                </c:pt>
                <c:pt idx="5426">
                  <c:v>-3</c:v>
                </c:pt>
                <c:pt idx="5427">
                  <c:v>-5</c:v>
                </c:pt>
                <c:pt idx="5428">
                  <c:v>-3</c:v>
                </c:pt>
                <c:pt idx="5429">
                  <c:v>0</c:v>
                </c:pt>
                <c:pt idx="5430">
                  <c:v>1</c:v>
                </c:pt>
                <c:pt idx="5431">
                  <c:v>-1</c:v>
                </c:pt>
                <c:pt idx="5432">
                  <c:v>-2</c:v>
                </c:pt>
                <c:pt idx="5433">
                  <c:v>-1</c:v>
                </c:pt>
                <c:pt idx="5434">
                  <c:v>1</c:v>
                </c:pt>
                <c:pt idx="5435">
                  <c:v>4</c:v>
                </c:pt>
                <c:pt idx="5436">
                  <c:v>7</c:v>
                </c:pt>
                <c:pt idx="5437">
                  <c:v>8</c:v>
                </c:pt>
                <c:pt idx="5438">
                  <c:v>8</c:v>
                </c:pt>
                <c:pt idx="5439">
                  <c:v>6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6</c:v>
                </c:pt>
                <c:pt idx="5444">
                  <c:v>6</c:v>
                </c:pt>
                <c:pt idx="5445">
                  <c:v>4</c:v>
                </c:pt>
                <c:pt idx="5446">
                  <c:v>2</c:v>
                </c:pt>
                <c:pt idx="5447">
                  <c:v>-3</c:v>
                </c:pt>
                <c:pt idx="5448">
                  <c:v>-4</c:v>
                </c:pt>
                <c:pt idx="5449">
                  <c:v>-4</c:v>
                </c:pt>
                <c:pt idx="5450">
                  <c:v>-2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-1</c:v>
                </c:pt>
                <c:pt idx="5455">
                  <c:v>-1</c:v>
                </c:pt>
                <c:pt idx="5456">
                  <c:v>1</c:v>
                </c:pt>
                <c:pt idx="5457">
                  <c:v>3</c:v>
                </c:pt>
                <c:pt idx="5458">
                  <c:v>6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5</c:v>
                </c:pt>
                <c:pt idx="5467">
                  <c:v>4</c:v>
                </c:pt>
                <c:pt idx="5468">
                  <c:v>2</c:v>
                </c:pt>
                <c:pt idx="5469">
                  <c:v>1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-1</c:v>
                </c:pt>
                <c:pt idx="5474">
                  <c:v>1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5</c:v>
                </c:pt>
                <c:pt idx="5480">
                  <c:v>5</c:v>
                </c:pt>
                <c:pt idx="5481">
                  <c:v>9</c:v>
                </c:pt>
                <c:pt idx="5482">
                  <c:v>8</c:v>
                </c:pt>
                <c:pt idx="5483">
                  <c:v>8</c:v>
                </c:pt>
                <c:pt idx="5484">
                  <c:v>7</c:v>
                </c:pt>
                <c:pt idx="5485">
                  <c:v>8</c:v>
                </c:pt>
                <c:pt idx="5486">
                  <c:v>7</c:v>
                </c:pt>
                <c:pt idx="5487">
                  <c:v>7</c:v>
                </c:pt>
                <c:pt idx="5488">
                  <c:v>5</c:v>
                </c:pt>
                <c:pt idx="5489">
                  <c:v>4</c:v>
                </c:pt>
                <c:pt idx="5490">
                  <c:v>1</c:v>
                </c:pt>
                <c:pt idx="5491">
                  <c:v>1</c:v>
                </c:pt>
                <c:pt idx="5492">
                  <c:v>0</c:v>
                </c:pt>
                <c:pt idx="5493">
                  <c:v>-1</c:v>
                </c:pt>
                <c:pt idx="5494">
                  <c:v>2</c:v>
                </c:pt>
                <c:pt idx="5495">
                  <c:v>3</c:v>
                </c:pt>
                <c:pt idx="5496">
                  <c:v>4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4</c:v>
                </c:pt>
                <c:pt idx="5501">
                  <c:v>5</c:v>
                </c:pt>
                <c:pt idx="5502">
                  <c:v>9</c:v>
                </c:pt>
                <c:pt idx="5503">
                  <c:v>8</c:v>
                </c:pt>
                <c:pt idx="5504">
                  <c:v>8</c:v>
                </c:pt>
                <c:pt idx="5505">
                  <c:v>5</c:v>
                </c:pt>
                <c:pt idx="5506">
                  <c:v>7</c:v>
                </c:pt>
                <c:pt idx="5507">
                  <c:v>6</c:v>
                </c:pt>
                <c:pt idx="5508">
                  <c:v>8</c:v>
                </c:pt>
                <c:pt idx="5509">
                  <c:v>10</c:v>
                </c:pt>
                <c:pt idx="5510">
                  <c:v>9</c:v>
                </c:pt>
                <c:pt idx="5511">
                  <c:v>8</c:v>
                </c:pt>
                <c:pt idx="5512">
                  <c:v>5</c:v>
                </c:pt>
                <c:pt idx="5513">
                  <c:v>2</c:v>
                </c:pt>
                <c:pt idx="5514">
                  <c:v>0</c:v>
                </c:pt>
                <c:pt idx="5515">
                  <c:v>-1</c:v>
                </c:pt>
                <c:pt idx="5516">
                  <c:v>-1</c:v>
                </c:pt>
                <c:pt idx="5517">
                  <c:v>0</c:v>
                </c:pt>
                <c:pt idx="5518">
                  <c:v>3</c:v>
                </c:pt>
                <c:pt idx="5519">
                  <c:v>2</c:v>
                </c:pt>
                <c:pt idx="5520">
                  <c:v>2</c:v>
                </c:pt>
                <c:pt idx="5521">
                  <c:v>1</c:v>
                </c:pt>
                <c:pt idx="5522">
                  <c:v>1</c:v>
                </c:pt>
                <c:pt idx="5523">
                  <c:v>3</c:v>
                </c:pt>
                <c:pt idx="5524">
                  <c:v>4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5</c:v>
                </c:pt>
                <c:pt idx="5530">
                  <c:v>5</c:v>
                </c:pt>
                <c:pt idx="5531">
                  <c:v>3</c:v>
                </c:pt>
                <c:pt idx="5532">
                  <c:v>3</c:v>
                </c:pt>
                <c:pt idx="5533">
                  <c:v>2</c:v>
                </c:pt>
                <c:pt idx="5534">
                  <c:v>1</c:v>
                </c:pt>
                <c:pt idx="5535">
                  <c:v>-1</c:v>
                </c:pt>
                <c:pt idx="5536">
                  <c:v>-3</c:v>
                </c:pt>
                <c:pt idx="5537">
                  <c:v>-4</c:v>
                </c:pt>
                <c:pt idx="5538">
                  <c:v>-3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0</c:v>
                </c:pt>
                <c:pt idx="5543">
                  <c:v>0</c:v>
                </c:pt>
                <c:pt idx="5544">
                  <c:v>1</c:v>
                </c:pt>
                <c:pt idx="5545">
                  <c:v>2</c:v>
                </c:pt>
                <c:pt idx="5546">
                  <c:v>2</c:v>
                </c:pt>
                <c:pt idx="5547">
                  <c:v>3</c:v>
                </c:pt>
                <c:pt idx="5548">
                  <c:v>2</c:v>
                </c:pt>
                <c:pt idx="5549">
                  <c:v>3</c:v>
                </c:pt>
                <c:pt idx="5550">
                  <c:v>3</c:v>
                </c:pt>
                <c:pt idx="5551">
                  <c:v>4</c:v>
                </c:pt>
                <c:pt idx="5552">
                  <c:v>3</c:v>
                </c:pt>
                <c:pt idx="5553">
                  <c:v>3</c:v>
                </c:pt>
                <c:pt idx="5554">
                  <c:v>-1</c:v>
                </c:pt>
                <c:pt idx="5555">
                  <c:v>-1</c:v>
                </c:pt>
                <c:pt idx="5556">
                  <c:v>-4</c:v>
                </c:pt>
                <c:pt idx="5557">
                  <c:v>-6</c:v>
                </c:pt>
                <c:pt idx="5558">
                  <c:v>-5</c:v>
                </c:pt>
                <c:pt idx="5559">
                  <c:v>-3</c:v>
                </c:pt>
                <c:pt idx="5560">
                  <c:v>-3</c:v>
                </c:pt>
                <c:pt idx="5561">
                  <c:v>-3</c:v>
                </c:pt>
                <c:pt idx="5562">
                  <c:v>-3</c:v>
                </c:pt>
                <c:pt idx="5563">
                  <c:v>-2</c:v>
                </c:pt>
                <c:pt idx="5564">
                  <c:v>-1</c:v>
                </c:pt>
                <c:pt idx="5565">
                  <c:v>1</c:v>
                </c:pt>
                <c:pt idx="5566">
                  <c:v>3</c:v>
                </c:pt>
                <c:pt idx="5567">
                  <c:v>4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4</c:v>
                </c:pt>
                <c:pt idx="5572">
                  <c:v>3</c:v>
                </c:pt>
                <c:pt idx="5573">
                  <c:v>3</c:v>
                </c:pt>
                <c:pt idx="5574">
                  <c:v>3</c:v>
                </c:pt>
                <c:pt idx="5575">
                  <c:v>0</c:v>
                </c:pt>
                <c:pt idx="5576">
                  <c:v>-2</c:v>
                </c:pt>
                <c:pt idx="5577">
                  <c:v>-4</c:v>
                </c:pt>
                <c:pt idx="5578">
                  <c:v>-5</c:v>
                </c:pt>
                <c:pt idx="5579">
                  <c:v>-6</c:v>
                </c:pt>
                <c:pt idx="5580">
                  <c:v>-4</c:v>
                </c:pt>
                <c:pt idx="5581">
                  <c:v>-3</c:v>
                </c:pt>
                <c:pt idx="5582">
                  <c:v>-2</c:v>
                </c:pt>
                <c:pt idx="5583">
                  <c:v>-1</c:v>
                </c:pt>
                <c:pt idx="5584">
                  <c:v>-1</c:v>
                </c:pt>
                <c:pt idx="5585">
                  <c:v>0</c:v>
                </c:pt>
                <c:pt idx="5586">
                  <c:v>1</c:v>
                </c:pt>
                <c:pt idx="5587">
                  <c:v>2</c:v>
                </c:pt>
                <c:pt idx="5588">
                  <c:v>4</c:v>
                </c:pt>
                <c:pt idx="5589">
                  <c:v>6</c:v>
                </c:pt>
                <c:pt idx="5590">
                  <c:v>7</c:v>
                </c:pt>
                <c:pt idx="5591">
                  <c:v>6</c:v>
                </c:pt>
                <c:pt idx="5592">
                  <c:v>5</c:v>
                </c:pt>
                <c:pt idx="5593">
                  <c:v>4</c:v>
                </c:pt>
                <c:pt idx="5594">
                  <c:v>3</c:v>
                </c:pt>
                <c:pt idx="5595">
                  <c:v>2</c:v>
                </c:pt>
                <c:pt idx="5596">
                  <c:v>1</c:v>
                </c:pt>
                <c:pt idx="5597">
                  <c:v>-2</c:v>
                </c:pt>
                <c:pt idx="5598">
                  <c:v>-4</c:v>
                </c:pt>
                <c:pt idx="5599">
                  <c:v>-6</c:v>
                </c:pt>
                <c:pt idx="5600">
                  <c:v>-5</c:v>
                </c:pt>
                <c:pt idx="5601">
                  <c:v>-5</c:v>
                </c:pt>
                <c:pt idx="5602">
                  <c:v>-3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0</c:v>
                </c:pt>
                <c:pt idx="5607">
                  <c:v>1</c:v>
                </c:pt>
                <c:pt idx="5608">
                  <c:v>4</c:v>
                </c:pt>
                <c:pt idx="5609">
                  <c:v>7</c:v>
                </c:pt>
                <c:pt idx="5610">
                  <c:v>8</c:v>
                </c:pt>
                <c:pt idx="5611">
                  <c:v>6</c:v>
                </c:pt>
                <c:pt idx="5612">
                  <c:v>5</c:v>
                </c:pt>
                <c:pt idx="5613">
                  <c:v>5</c:v>
                </c:pt>
                <c:pt idx="5614">
                  <c:v>4</c:v>
                </c:pt>
                <c:pt idx="5615">
                  <c:v>3</c:v>
                </c:pt>
                <c:pt idx="5616">
                  <c:v>1</c:v>
                </c:pt>
                <c:pt idx="5617">
                  <c:v>-1</c:v>
                </c:pt>
                <c:pt idx="5618">
                  <c:v>-4</c:v>
                </c:pt>
                <c:pt idx="5619">
                  <c:v>-4</c:v>
                </c:pt>
                <c:pt idx="5620">
                  <c:v>-5</c:v>
                </c:pt>
                <c:pt idx="5621">
                  <c:v>-3</c:v>
                </c:pt>
                <c:pt idx="5622">
                  <c:v>-1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2</c:v>
                </c:pt>
                <c:pt idx="5628">
                  <c:v>5</c:v>
                </c:pt>
                <c:pt idx="5629">
                  <c:v>6</c:v>
                </c:pt>
                <c:pt idx="5630">
                  <c:v>8</c:v>
                </c:pt>
                <c:pt idx="5631">
                  <c:v>8</c:v>
                </c:pt>
                <c:pt idx="5632">
                  <c:v>7</c:v>
                </c:pt>
                <c:pt idx="5633">
                  <c:v>6</c:v>
                </c:pt>
                <c:pt idx="5634">
                  <c:v>4</c:v>
                </c:pt>
                <c:pt idx="5635">
                  <c:v>4</c:v>
                </c:pt>
                <c:pt idx="5636">
                  <c:v>3</c:v>
                </c:pt>
                <c:pt idx="5637">
                  <c:v>1</c:v>
                </c:pt>
                <c:pt idx="5638">
                  <c:v>-1</c:v>
                </c:pt>
                <c:pt idx="5639">
                  <c:v>-2</c:v>
                </c:pt>
                <c:pt idx="5640">
                  <c:v>-2</c:v>
                </c:pt>
                <c:pt idx="5641">
                  <c:v>-2</c:v>
                </c:pt>
                <c:pt idx="5642">
                  <c:v>-1</c:v>
                </c:pt>
                <c:pt idx="5643">
                  <c:v>0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4</c:v>
                </c:pt>
                <c:pt idx="5648">
                  <c:v>6</c:v>
                </c:pt>
                <c:pt idx="5649">
                  <c:v>8</c:v>
                </c:pt>
                <c:pt idx="5650">
                  <c:v>7</c:v>
                </c:pt>
                <c:pt idx="5651">
                  <c:v>8</c:v>
                </c:pt>
                <c:pt idx="5652">
                  <c:v>6</c:v>
                </c:pt>
                <c:pt idx="5653">
                  <c:v>7</c:v>
                </c:pt>
                <c:pt idx="5654">
                  <c:v>6</c:v>
                </c:pt>
                <c:pt idx="5655">
                  <c:v>7</c:v>
                </c:pt>
                <c:pt idx="5656">
                  <c:v>5</c:v>
                </c:pt>
                <c:pt idx="5657">
                  <c:v>4</c:v>
                </c:pt>
                <c:pt idx="5658">
                  <c:v>2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2</c:v>
                </c:pt>
                <c:pt idx="5663">
                  <c:v>4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7</c:v>
                </c:pt>
                <c:pt idx="5668">
                  <c:v>10</c:v>
                </c:pt>
                <c:pt idx="5669">
                  <c:v>10</c:v>
                </c:pt>
                <c:pt idx="5670">
                  <c:v>12</c:v>
                </c:pt>
                <c:pt idx="5671">
                  <c:v>11</c:v>
                </c:pt>
                <c:pt idx="5672">
                  <c:v>10</c:v>
                </c:pt>
                <c:pt idx="5673">
                  <c:v>7</c:v>
                </c:pt>
                <c:pt idx="5674">
                  <c:v>6</c:v>
                </c:pt>
                <c:pt idx="5675">
                  <c:v>5</c:v>
                </c:pt>
                <c:pt idx="5676">
                  <c:v>6</c:v>
                </c:pt>
                <c:pt idx="5677">
                  <c:v>6</c:v>
                </c:pt>
                <c:pt idx="5678">
                  <c:v>5</c:v>
                </c:pt>
                <c:pt idx="5679">
                  <c:v>4</c:v>
                </c:pt>
                <c:pt idx="5680">
                  <c:v>2</c:v>
                </c:pt>
                <c:pt idx="5681">
                  <c:v>1</c:v>
                </c:pt>
                <c:pt idx="5682">
                  <c:v>2</c:v>
                </c:pt>
                <c:pt idx="5683">
                  <c:v>3</c:v>
                </c:pt>
                <c:pt idx="5684">
                  <c:v>6</c:v>
                </c:pt>
                <c:pt idx="5685">
                  <c:v>7</c:v>
                </c:pt>
                <c:pt idx="5686">
                  <c:v>8</c:v>
                </c:pt>
                <c:pt idx="5687">
                  <c:v>7</c:v>
                </c:pt>
                <c:pt idx="5688">
                  <c:v>6</c:v>
                </c:pt>
                <c:pt idx="5689">
                  <c:v>7</c:v>
                </c:pt>
                <c:pt idx="5690">
                  <c:v>7</c:v>
                </c:pt>
                <c:pt idx="5691">
                  <c:v>9</c:v>
                </c:pt>
                <c:pt idx="5692">
                  <c:v>6</c:v>
                </c:pt>
                <c:pt idx="5693">
                  <c:v>6</c:v>
                </c:pt>
                <c:pt idx="5694">
                  <c:v>3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4</c:v>
                </c:pt>
                <c:pt idx="5700">
                  <c:v>3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4</c:v>
                </c:pt>
                <c:pt idx="5705">
                  <c:v>5</c:v>
                </c:pt>
                <c:pt idx="5706">
                  <c:v>6</c:v>
                </c:pt>
                <c:pt idx="5707">
                  <c:v>5</c:v>
                </c:pt>
                <c:pt idx="5708">
                  <c:v>5</c:v>
                </c:pt>
                <c:pt idx="5709">
                  <c:v>3</c:v>
                </c:pt>
                <c:pt idx="5710">
                  <c:v>4</c:v>
                </c:pt>
                <c:pt idx="5711">
                  <c:v>3</c:v>
                </c:pt>
                <c:pt idx="5712">
                  <c:v>2</c:v>
                </c:pt>
                <c:pt idx="5713">
                  <c:v>3</c:v>
                </c:pt>
                <c:pt idx="5714">
                  <c:v>2</c:v>
                </c:pt>
                <c:pt idx="5715">
                  <c:v>2</c:v>
                </c:pt>
                <c:pt idx="5716">
                  <c:v>0</c:v>
                </c:pt>
                <c:pt idx="5717">
                  <c:v>0</c:v>
                </c:pt>
                <c:pt idx="5718">
                  <c:v>-1</c:v>
                </c:pt>
                <c:pt idx="5719">
                  <c:v>-1</c:v>
                </c:pt>
                <c:pt idx="5720">
                  <c:v>-1</c:v>
                </c:pt>
                <c:pt idx="5721">
                  <c:v>-1</c:v>
                </c:pt>
                <c:pt idx="5722">
                  <c:v>1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-1</c:v>
                </c:pt>
                <c:pt idx="5729">
                  <c:v>-2</c:v>
                </c:pt>
                <c:pt idx="5730">
                  <c:v>-2</c:v>
                </c:pt>
                <c:pt idx="5731">
                  <c:v>-2</c:v>
                </c:pt>
                <c:pt idx="5732">
                  <c:v>-2</c:v>
                </c:pt>
                <c:pt idx="5733">
                  <c:v>-2</c:v>
                </c:pt>
                <c:pt idx="5734">
                  <c:v>-2</c:v>
                </c:pt>
                <c:pt idx="5735">
                  <c:v>-1</c:v>
                </c:pt>
                <c:pt idx="5736">
                  <c:v>-2</c:v>
                </c:pt>
                <c:pt idx="5737">
                  <c:v>-2</c:v>
                </c:pt>
                <c:pt idx="5738">
                  <c:v>-2</c:v>
                </c:pt>
                <c:pt idx="5739">
                  <c:v>-1</c:v>
                </c:pt>
                <c:pt idx="5740">
                  <c:v>-2</c:v>
                </c:pt>
                <c:pt idx="5741">
                  <c:v>-1</c:v>
                </c:pt>
                <c:pt idx="5742">
                  <c:v>-1</c:v>
                </c:pt>
                <c:pt idx="5743">
                  <c:v>1</c:v>
                </c:pt>
                <c:pt idx="5744">
                  <c:v>0</c:v>
                </c:pt>
                <c:pt idx="5745">
                  <c:v>0</c:v>
                </c:pt>
                <c:pt idx="5746">
                  <c:v>-2</c:v>
                </c:pt>
                <c:pt idx="5747">
                  <c:v>-2</c:v>
                </c:pt>
                <c:pt idx="5748">
                  <c:v>-3</c:v>
                </c:pt>
                <c:pt idx="5749">
                  <c:v>-3</c:v>
                </c:pt>
                <c:pt idx="5750">
                  <c:v>-4</c:v>
                </c:pt>
                <c:pt idx="5751">
                  <c:v>-3</c:v>
                </c:pt>
                <c:pt idx="5752">
                  <c:v>-5</c:v>
                </c:pt>
                <c:pt idx="5753">
                  <c:v>-3</c:v>
                </c:pt>
                <c:pt idx="5754">
                  <c:v>-2</c:v>
                </c:pt>
                <c:pt idx="5755">
                  <c:v>-1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-2</c:v>
                </c:pt>
                <c:pt idx="5760">
                  <c:v>-1</c:v>
                </c:pt>
                <c:pt idx="5761">
                  <c:v>-2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-2</c:v>
                </c:pt>
                <c:pt idx="5766">
                  <c:v>-4</c:v>
                </c:pt>
                <c:pt idx="5767">
                  <c:v>-5</c:v>
                </c:pt>
                <c:pt idx="5768">
                  <c:v>-6</c:v>
                </c:pt>
                <c:pt idx="5769">
                  <c:v>-4</c:v>
                </c:pt>
                <c:pt idx="5770">
                  <c:v>-2</c:v>
                </c:pt>
                <c:pt idx="5771">
                  <c:v>-2</c:v>
                </c:pt>
                <c:pt idx="5772">
                  <c:v>-2</c:v>
                </c:pt>
                <c:pt idx="5773">
                  <c:v>-1</c:v>
                </c:pt>
                <c:pt idx="5774">
                  <c:v>-1</c:v>
                </c:pt>
                <c:pt idx="5775">
                  <c:v>0</c:v>
                </c:pt>
                <c:pt idx="5776">
                  <c:v>2</c:v>
                </c:pt>
                <c:pt idx="5777">
                  <c:v>2</c:v>
                </c:pt>
                <c:pt idx="5778">
                  <c:v>3</c:v>
                </c:pt>
                <c:pt idx="5779">
                  <c:v>3</c:v>
                </c:pt>
                <c:pt idx="5780">
                  <c:v>2</c:v>
                </c:pt>
                <c:pt idx="5781">
                  <c:v>0</c:v>
                </c:pt>
                <c:pt idx="5782">
                  <c:v>-1</c:v>
                </c:pt>
                <c:pt idx="5783">
                  <c:v>-1</c:v>
                </c:pt>
                <c:pt idx="5784">
                  <c:v>-2</c:v>
                </c:pt>
                <c:pt idx="5785">
                  <c:v>-3</c:v>
                </c:pt>
                <c:pt idx="5786">
                  <c:v>-5</c:v>
                </c:pt>
                <c:pt idx="5787">
                  <c:v>-5</c:v>
                </c:pt>
                <c:pt idx="5788">
                  <c:v>-5</c:v>
                </c:pt>
                <c:pt idx="5789">
                  <c:v>-2</c:v>
                </c:pt>
                <c:pt idx="5790">
                  <c:v>-1</c:v>
                </c:pt>
                <c:pt idx="5791">
                  <c:v>-1</c:v>
                </c:pt>
                <c:pt idx="5792">
                  <c:v>0</c:v>
                </c:pt>
                <c:pt idx="5793">
                  <c:v>2</c:v>
                </c:pt>
                <c:pt idx="5794">
                  <c:v>3</c:v>
                </c:pt>
                <c:pt idx="5795">
                  <c:v>4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2</c:v>
                </c:pt>
                <c:pt idx="5800">
                  <c:v>0</c:v>
                </c:pt>
                <c:pt idx="5801">
                  <c:v>-2</c:v>
                </c:pt>
                <c:pt idx="5802">
                  <c:v>-3</c:v>
                </c:pt>
                <c:pt idx="5803">
                  <c:v>-3</c:v>
                </c:pt>
                <c:pt idx="5804">
                  <c:v>-4</c:v>
                </c:pt>
                <c:pt idx="5805">
                  <c:v>-4</c:v>
                </c:pt>
                <c:pt idx="5806">
                  <c:v>-4</c:v>
                </c:pt>
                <c:pt idx="5807">
                  <c:v>-4</c:v>
                </c:pt>
                <c:pt idx="5808">
                  <c:v>-2</c:v>
                </c:pt>
                <c:pt idx="5809">
                  <c:v>-1</c:v>
                </c:pt>
                <c:pt idx="5810">
                  <c:v>1</c:v>
                </c:pt>
                <c:pt idx="5811">
                  <c:v>3</c:v>
                </c:pt>
                <c:pt idx="5812">
                  <c:v>6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6</c:v>
                </c:pt>
                <c:pt idx="5817">
                  <c:v>7</c:v>
                </c:pt>
                <c:pt idx="5818">
                  <c:v>6</c:v>
                </c:pt>
                <c:pt idx="5819">
                  <c:v>5</c:v>
                </c:pt>
                <c:pt idx="5820">
                  <c:v>2</c:v>
                </c:pt>
                <c:pt idx="5821">
                  <c:v>0</c:v>
                </c:pt>
                <c:pt idx="5822">
                  <c:v>-1</c:v>
                </c:pt>
                <c:pt idx="5823">
                  <c:v>-3</c:v>
                </c:pt>
                <c:pt idx="5824">
                  <c:v>-2</c:v>
                </c:pt>
                <c:pt idx="5825">
                  <c:v>-1</c:v>
                </c:pt>
                <c:pt idx="5826">
                  <c:v>1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4</c:v>
                </c:pt>
                <c:pt idx="5831">
                  <c:v>6</c:v>
                </c:pt>
                <c:pt idx="5832">
                  <c:v>8</c:v>
                </c:pt>
                <c:pt idx="5833">
                  <c:v>11</c:v>
                </c:pt>
                <c:pt idx="5834">
                  <c:v>12</c:v>
                </c:pt>
                <c:pt idx="5835">
                  <c:v>11</c:v>
                </c:pt>
                <c:pt idx="5836">
                  <c:v>10</c:v>
                </c:pt>
                <c:pt idx="5837">
                  <c:v>7</c:v>
                </c:pt>
                <c:pt idx="5838">
                  <c:v>7</c:v>
                </c:pt>
                <c:pt idx="5839">
                  <c:v>5</c:v>
                </c:pt>
                <c:pt idx="5840">
                  <c:v>3</c:v>
                </c:pt>
                <c:pt idx="5841">
                  <c:v>1</c:v>
                </c:pt>
                <c:pt idx="5842">
                  <c:v>1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7">
                  <c:v>2</c:v>
                </c:pt>
                <c:pt idx="5848">
                  <c:v>4</c:v>
                </c:pt>
                <c:pt idx="5849">
                  <c:v>6</c:v>
                </c:pt>
                <c:pt idx="5850">
                  <c:v>10</c:v>
                </c:pt>
                <c:pt idx="5851">
                  <c:v>11</c:v>
                </c:pt>
                <c:pt idx="5852">
                  <c:v>10</c:v>
                </c:pt>
                <c:pt idx="5853">
                  <c:v>9</c:v>
                </c:pt>
                <c:pt idx="5854">
                  <c:v>9</c:v>
                </c:pt>
                <c:pt idx="5855">
                  <c:v>8</c:v>
                </c:pt>
                <c:pt idx="5856">
                  <c:v>7</c:v>
                </c:pt>
                <c:pt idx="5857">
                  <c:v>5</c:v>
                </c:pt>
                <c:pt idx="5858">
                  <c:v>2</c:v>
                </c:pt>
                <c:pt idx="5859">
                  <c:v>0</c:v>
                </c:pt>
                <c:pt idx="5860">
                  <c:v>-3</c:v>
                </c:pt>
                <c:pt idx="5861">
                  <c:v>-3</c:v>
                </c:pt>
                <c:pt idx="5862">
                  <c:v>-3</c:v>
                </c:pt>
                <c:pt idx="5863">
                  <c:v>0</c:v>
                </c:pt>
                <c:pt idx="5864">
                  <c:v>2</c:v>
                </c:pt>
                <c:pt idx="5865">
                  <c:v>3</c:v>
                </c:pt>
                <c:pt idx="5866">
                  <c:v>4</c:v>
                </c:pt>
                <c:pt idx="5867">
                  <c:v>4</c:v>
                </c:pt>
                <c:pt idx="5868">
                  <c:v>5</c:v>
                </c:pt>
                <c:pt idx="5869">
                  <c:v>6</c:v>
                </c:pt>
                <c:pt idx="5870">
                  <c:v>8</c:v>
                </c:pt>
                <c:pt idx="5871">
                  <c:v>11</c:v>
                </c:pt>
                <c:pt idx="5872">
                  <c:v>12</c:v>
                </c:pt>
                <c:pt idx="5873">
                  <c:v>13</c:v>
                </c:pt>
                <c:pt idx="5874">
                  <c:v>10</c:v>
                </c:pt>
                <c:pt idx="5875">
                  <c:v>8</c:v>
                </c:pt>
                <c:pt idx="5876">
                  <c:v>5</c:v>
                </c:pt>
                <c:pt idx="5877">
                  <c:v>2</c:v>
                </c:pt>
                <c:pt idx="5878">
                  <c:v>1</c:v>
                </c:pt>
                <c:pt idx="5879">
                  <c:v>0</c:v>
                </c:pt>
                <c:pt idx="5880">
                  <c:v>-1</c:v>
                </c:pt>
                <c:pt idx="5881">
                  <c:v>-3</c:v>
                </c:pt>
                <c:pt idx="5882">
                  <c:v>-2</c:v>
                </c:pt>
                <c:pt idx="5883">
                  <c:v>-2</c:v>
                </c:pt>
                <c:pt idx="5884">
                  <c:v>0</c:v>
                </c:pt>
                <c:pt idx="5885">
                  <c:v>3</c:v>
                </c:pt>
                <c:pt idx="5886">
                  <c:v>4</c:v>
                </c:pt>
                <c:pt idx="5887">
                  <c:v>7</c:v>
                </c:pt>
                <c:pt idx="5888">
                  <c:v>9</c:v>
                </c:pt>
                <c:pt idx="5889">
                  <c:v>12</c:v>
                </c:pt>
                <c:pt idx="5890">
                  <c:v>11</c:v>
                </c:pt>
                <c:pt idx="5891">
                  <c:v>10</c:v>
                </c:pt>
                <c:pt idx="5892">
                  <c:v>8</c:v>
                </c:pt>
                <c:pt idx="5893">
                  <c:v>6</c:v>
                </c:pt>
                <c:pt idx="5894">
                  <c:v>3</c:v>
                </c:pt>
                <c:pt idx="5895">
                  <c:v>1</c:v>
                </c:pt>
                <c:pt idx="5896">
                  <c:v>-1</c:v>
                </c:pt>
                <c:pt idx="5897">
                  <c:v>-1</c:v>
                </c:pt>
                <c:pt idx="5898">
                  <c:v>-4</c:v>
                </c:pt>
                <c:pt idx="5899">
                  <c:v>-4</c:v>
                </c:pt>
                <c:pt idx="5900">
                  <c:v>-6</c:v>
                </c:pt>
                <c:pt idx="5901">
                  <c:v>-4</c:v>
                </c:pt>
                <c:pt idx="5902">
                  <c:v>-3</c:v>
                </c:pt>
                <c:pt idx="5903">
                  <c:v>-2</c:v>
                </c:pt>
                <c:pt idx="5904">
                  <c:v>2</c:v>
                </c:pt>
                <c:pt idx="5905">
                  <c:v>3</c:v>
                </c:pt>
                <c:pt idx="5906">
                  <c:v>7</c:v>
                </c:pt>
                <c:pt idx="5907">
                  <c:v>10</c:v>
                </c:pt>
                <c:pt idx="5908">
                  <c:v>12</c:v>
                </c:pt>
                <c:pt idx="5909">
                  <c:v>12</c:v>
                </c:pt>
                <c:pt idx="5910">
                  <c:v>11</c:v>
                </c:pt>
                <c:pt idx="5911">
                  <c:v>9</c:v>
                </c:pt>
                <c:pt idx="5912">
                  <c:v>7</c:v>
                </c:pt>
                <c:pt idx="5913">
                  <c:v>4</c:v>
                </c:pt>
                <c:pt idx="5914">
                  <c:v>2</c:v>
                </c:pt>
                <c:pt idx="5915">
                  <c:v>0</c:v>
                </c:pt>
                <c:pt idx="5916">
                  <c:v>-2</c:v>
                </c:pt>
                <c:pt idx="5917">
                  <c:v>-4</c:v>
                </c:pt>
                <c:pt idx="5918">
                  <c:v>-6</c:v>
                </c:pt>
                <c:pt idx="5919">
                  <c:v>-6</c:v>
                </c:pt>
                <c:pt idx="5920">
                  <c:v>-6</c:v>
                </c:pt>
                <c:pt idx="5921">
                  <c:v>-3</c:v>
                </c:pt>
                <c:pt idx="5922">
                  <c:v>-1</c:v>
                </c:pt>
                <c:pt idx="5923">
                  <c:v>2</c:v>
                </c:pt>
                <c:pt idx="5924">
                  <c:v>5</c:v>
                </c:pt>
                <c:pt idx="5925">
                  <c:v>7</c:v>
                </c:pt>
                <c:pt idx="5926">
                  <c:v>7</c:v>
                </c:pt>
                <c:pt idx="5927">
                  <c:v>9</c:v>
                </c:pt>
                <c:pt idx="5928">
                  <c:v>11</c:v>
                </c:pt>
                <c:pt idx="5929">
                  <c:v>11</c:v>
                </c:pt>
                <c:pt idx="5930">
                  <c:v>10</c:v>
                </c:pt>
                <c:pt idx="5931">
                  <c:v>7</c:v>
                </c:pt>
                <c:pt idx="5932">
                  <c:v>1</c:v>
                </c:pt>
                <c:pt idx="5933">
                  <c:v>-1</c:v>
                </c:pt>
                <c:pt idx="5934">
                  <c:v>-3</c:v>
                </c:pt>
                <c:pt idx="5935">
                  <c:v>-5</c:v>
                </c:pt>
                <c:pt idx="5936">
                  <c:v>-6</c:v>
                </c:pt>
                <c:pt idx="5937">
                  <c:v>-8</c:v>
                </c:pt>
                <c:pt idx="5938">
                  <c:v>-8</c:v>
                </c:pt>
                <c:pt idx="5939">
                  <c:v>-8</c:v>
                </c:pt>
                <c:pt idx="5940">
                  <c:v>-6</c:v>
                </c:pt>
                <c:pt idx="5941">
                  <c:v>-1</c:v>
                </c:pt>
                <c:pt idx="5942">
                  <c:v>3</c:v>
                </c:pt>
                <c:pt idx="5943">
                  <c:v>6</c:v>
                </c:pt>
                <c:pt idx="5944">
                  <c:v>8</c:v>
                </c:pt>
                <c:pt idx="5945">
                  <c:v>11</c:v>
                </c:pt>
                <c:pt idx="5946">
                  <c:v>11</c:v>
                </c:pt>
                <c:pt idx="5947">
                  <c:v>11</c:v>
                </c:pt>
                <c:pt idx="5948">
                  <c:v>10</c:v>
                </c:pt>
                <c:pt idx="5949">
                  <c:v>10</c:v>
                </c:pt>
                <c:pt idx="5950">
                  <c:v>7</c:v>
                </c:pt>
                <c:pt idx="5951">
                  <c:v>5</c:v>
                </c:pt>
                <c:pt idx="5952">
                  <c:v>3</c:v>
                </c:pt>
                <c:pt idx="5953">
                  <c:v>0</c:v>
                </c:pt>
                <c:pt idx="5954">
                  <c:v>-3</c:v>
                </c:pt>
                <c:pt idx="5955">
                  <c:v>-5</c:v>
                </c:pt>
                <c:pt idx="5956">
                  <c:v>-5</c:v>
                </c:pt>
                <c:pt idx="5957">
                  <c:v>-4</c:v>
                </c:pt>
                <c:pt idx="5958">
                  <c:v>-3</c:v>
                </c:pt>
                <c:pt idx="5959">
                  <c:v>0</c:v>
                </c:pt>
                <c:pt idx="5960">
                  <c:v>2</c:v>
                </c:pt>
                <c:pt idx="5961">
                  <c:v>4</c:v>
                </c:pt>
                <c:pt idx="5962">
                  <c:v>5</c:v>
                </c:pt>
                <c:pt idx="5963">
                  <c:v>9</c:v>
                </c:pt>
                <c:pt idx="5964">
                  <c:v>12</c:v>
                </c:pt>
                <c:pt idx="5965">
                  <c:v>13</c:v>
                </c:pt>
                <c:pt idx="5966">
                  <c:v>13</c:v>
                </c:pt>
                <c:pt idx="5967">
                  <c:v>11</c:v>
                </c:pt>
                <c:pt idx="5968">
                  <c:v>8</c:v>
                </c:pt>
                <c:pt idx="5969">
                  <c:v>4</c:v>
                </c:pt>
                <c:pt idx="5970">
                  <c:v>3</c:v>
                </c:pt>
                <c:pt idx="5971">
                  <c:v>2</c:v>
                </c:pt>
                <c:pt idx="5972">
                  <c:v>0</c:v>
                </c:pt>
                <c:pt idx="5973">
                  <c:v>-2</c:v>
                </c:pt>
                <c:pt idx="5974">
                  <c:v>-4</c:v>
                </c:pt>
                <c:pt idx="5975">
                  <c:v>-3</c:v>
                </c:pt>
                <c:pt idx="5976">
                  <c:v>-3</c:v>
                </c:pt>
                <c:pt idx="5977">
                  <c:v>-1</c:v>
                </c:pt>
                <c:pt idx="5978">
                  <c:v>1</c:v>
                </c:pt>
                <c:pt idx="5979">
                  <c:v>3</c:v>
                </c:pt>
                <c:pt idx="5980">
                  <c:v>6</c:v>
                </c:pt>
                <c:pt idx="5981">
                  <c:v>7</c:v>
                </c:pt>
                <c:pt idx="5982">
                  <c:v>9</c:v>
                </c:pt>
                <c:pt idx="5983">
                  <c:v>11</c:v>
                </c:pt>
                <c:pt idx="5984">
                  <c:v>12</c:v>
                </c:pt>
                <c:pt idx="5985">
                  <c:v>10</c:v>
                </c:pt>
                <c:pt idx="5986">
                  <c:v>10</c:v>
                </c:pt>
                <c:pt idx="5987">
                  <c:v>8</c:v>
                </c:pt>
                <c:pt idx="5988">
                  <c:v>6</c:v>
                </c:pt>
                <c:pt idx="5989">
                  <c:v>5</c:v>
                </c:pt>
                <c:pt idx="5990">
                  <c:v>4</c:v>
                </c:pt>
                <c:pt idx="5991">
                  <c:v>0</c:v>
                </c:pt>
                <c:pt idx="5992">
                  <c:v>-1</c:v>
                </c:pt>
                <c:pt idx="5993">
                  <c:v>-2</c:v>
                </c:pt>
                <c:pt idx="5994">
                  <c:v>-2</c:v>
                </c:pt>
                <c:pt idx="5995">
                  <c:v>0</c:v>
                </c:pt>
                <c:pt idx="5996">
                  <c:v>1</c:v>
                </c:pt>
                <c:pt idx="5997">
                  <c:v>2</c:v>
                </c:pt>
                <c:pt idx="5998">
                  <c:v>3</c:v>
                </c:pt>
                <c:pt idx="5999">
                  <c:v>4</c:v>
                </c:pt>
                <c:pt idx="6000">
                  <c:v>5</c:v>
                </c:pt>
                <c:pt idx="6001">
                  <c:v>6</c:v>
                </c:pt>
                <c:pt idx="6002">
                  <c:v>8</c:v>
                </c:pt>
                <c:pt idx="6003">
                  <c:v>8</c:v>
                </c:pt>
                <c:pt idx="6004">
                  <c:v>10</c:v>
                </c:pt>
                <c:pt idx="6005">
                  <c:v>8</c:v>
                </c:pt>
                <c:pt idx="6006">
                  <c:v>7</c:v>
                </c:pt>
                <c:pt idx="6007">
                  <c:v>4</c:v>
                </c:pt>
                <c:pt idx="6008">
                  <c:v>3</c:v>
                </c:pt>
                <c:pt idx="6009">
                  <c:v>2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2</c:v>
                </c:pt>
                <c:pt idx="6014">
                  <c:v>1</c:v>
                </c:pt>
                <c:pt idx="6015">
                  <c:v>1</c:v>
                </c:pt>
                <c:pt idx="6016">
                  <c:v>-1</c:v>
                </c:pt>
                <c:pt idx="6017">
                  <c:v>-2</c:v>
                </c:pt>
                <c:pt idx="6018">
                  <c:v>2</c:v>
                </c:pt>
                <c:pt idx="6019">
                  <c:v>3</c:v>
                </c:pt>
                <c:pt idx="6020">
                  <c:v>7</c:v>
                </c:pt>
                <c:pt idx="6021">
                  <c:v>7</c:v>
                </c:pt>
                <c:pt idx="6022">
                  <c:v>6</c:v>
                </c:pt>
                <c:pt idx="6023">
                  <c:v>4</c:v>
                </c:pt>
                <c:pt idx="6024">
                  <c:v>4</c:v>
                </c:pt>
                <c:pt idx="6025">
                  <c:v>5</c:v>
                </c:pt>
                <c:pt idx="6026">
                  <c:v>5</c:v>
                </c:pt>
                <c:pt idx="6027">
                  <c:v>4</c:v>
                </c:pt>
                <c:pt idx="6028">
                  <c:v>4</c:v>
                </c:pt>
                <c:pt idx="6029">
                  <c:v>1</c:v>
                </c:pt>
                <c:pt idx="6030">
                  <c:v>0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0</c:v>
                </c:pt>
                <c:pt idx="6035">
                  <c:v>-2</c:v>
                </c:pt>
                <c:pt idx="6036">
                  <c:v>-1</c:v>
                </c:pt>
                <c:pt idx="6037">
                  <c:v>0</c:v>
                </c:pt>
                <c:pt idx="6038">
                  <c:v>3</c:v>
                </c:pt>
                <c:pt idx="6039">
                  <c:v>3</c:v>
                </c:pt>
                <c:pt idx="6040">
                  <c:v>4</c:v>
                </c:pt>
                <c:pt idx="6041">
                  <c:v>5</c:v>
                </c:pt>
                <c:pt idx="6042">
                  <c:v>5</c:v>
                </c:pt>
                <c:pt idx="6043">
                  <c:v>6</c:v>
                </c:pt>
                <c:pt idx="6044">
                  <c:v>5</c:v>
                </c:pt>
                <c:pt idx="6045">
                  <c:v>5</c:v>
                </c:pt>
                <c:pt idx="6046">
                  <c:v>6</c:v>
                </c:pt>
                <c:pt idx="6047">
                  <c:v>6</c:v>
                </c:pt>
                <c:pt idx="6048">
                  <c:v>6</c:v>
                </c:pt>
                <c:pt idx="6049">
                  <c:v>5</c:v>
                </c:pt>
                <c:pt idx="6050">
                  <c:v>5</c:v>
                </c:pt>
                <c:pt idx="6051">
                  <c:v>5</c:v>
                </c:pt>
                <c:pt idx="6052">
                  <c:v>2</c:v>
                </c:pt>
                <c:pt idx="6053">
                  <c:v>2</c:v>
                </c:pt>
                <c:pt idx="6054">
                  <c:v>-1</c:v>
                </c:pt>
                <c:pt idx="6055">
                  <c:v>0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2</c:v>
                </c:pt>
                <c:pt idx="6061">
                  <c:v>3</c:v>
                </c:pt>
                <c:pt idx="6062">
                  <c:v>4</c:v>
                </c:pt>
                <c:pt idx="6063">
                  <c:v>4</c:v>
                </c:pt>
                <c:pt idx="6064">
                  <c:v>5</c:v>
                </c:pt>
                <c:pt idx="6065">
                  <c:v>6</c:v>
                </c:pt>
                <c:pt idx="6066">
                  <c:v>6</c:v>
                </c:pt>
                <c:pt idx="6067">
                  <c:v>7</c:v>
                </c:pt>
                <c:pt idx="6068">
                  <c:v>6</c:v>
                </c:pt>
                <c:pt idx="6069">
                  <c:v>6</c:v>
                </c:pt>
                <c:pt idx="6070">
                  <c:v>5</c:v>
                </c:pt>
                <c:pt idx="6071">
                  <c:v>2</c:v>
                </c:pt>
                <c:pt idx="6072">
                  <c:v>0</c:v>
                </c:pt>
                <c:pt idx="6073">
                  <c:v>-1</c:v>
                </c:pt>
                <c:pt idx="6074">
                  <c:v>-1</c:v>
                </c:pt>
                <c:pt idx="6075">
                  <c:v>-1</c:v>
                </c:pt>
                <c:pt idx="6076">
                  <c:v>-2</c:v>
                </c:pt>
                <c:pt idx="6077">
                  <c:v>-2</c:v>
                </c:pt>
                <c:pt idx="6078">
                  <c:v>-1</c:v>
                </c:pt>
                <c:pt idx="6079">
                  <c:v>0</c:v>
                </c:pt>
                <c:pt idx="6080">
                  <c:v>2</c:v>
                </c:pt>
                <c:pt idx="6081">
                  <c:v>4</c:v>
                </c:pt>
                <c:pt idx="6082">
                  <c:v>7</c:v>
                </c:pt>
                <c:pt idx="6083">
                  <c:v>9</c:v>
                </c:pt>
                <c:pt idx="6084">
                  <c:v>9</c:v>
                </c:pt>
                <c:pt idx="6085">
                  <c:v>10</c:v>
                </c:pt>
                <c:pt idx="6086">
                  <c:v>9</c:v>
                </c:pt>
                <c:pt idx="6087">
                  <c:v>9</c:v>
                </c:pt>
                <c:pt idx="6088">
                  <c:v>8</c:v>
                </c:pt>
                <c:pt idx="6089">
                  <c:v>5</c:v>
                </c:pt>
                <c:pt idx="6090">
                  <c:v>4</c:v>
                </c:pt>
                <c:pt idx="6091">
                  <c:v>1</c:v>
                </c:pt>
                <c:pt idx="6092">
                  <c:v>-1</c:v>
                </c:pt>
                <c:pt idx="6093">
                  <c:v>-2</c:v>
                </c:pt>
                <c:pt idx="6094">
                  <c:v>-4</c:v>
                </c:pt>
                <c:pt idx="6095">
                  <c:v>-6</c:v>
                </c:pt>
                <c:pt idx="6096">
                  <c:v>-4</c:v>
                </c:pt>
                <c:pt idx="6097">
                  <c:v>-1</c:v>
                </c:pt>
                <c:pt idx="6098">
                  <c:v>2</c:v>
                </c:pt>
                <c:pt idx="6099">
                  <c:v>2</c:v>
                </c:pt>
                <c:pt idx="6100">
                  <c:v>4</c:v>
                </c:pt>
                <c:pt idx="6101">
                  <c:v>7</c:v>
                </c:pt>
                <c:pt idx="6102">
                  <c:v>9</c:v>
                </c:pt>
                <c:pt idx="6103">
                  <c:v>10</c:v>
                </c:pt>
                <c:pt idx="6104">
                  <c:v>11</c:v>
                </c:pt>
                <c:pt idx="6105">
                  <c:v>10</c:v>
                </c:pt>
                <c:pt idx="6106">
                  <c:v>8</c:v>
                </c:pt>
                <c:pt idx="6107">
                  <c:v>5</c:v>
                </c:pt>
                <c:pt idx="6108">
                  <c:v>1</c:v>
                </c:pt>
                <c:pt idx="6109">
                  <c:v>-1</c:v>
                </c:pt>
                <c:pt idx="6110">
                  <c:v>-3</c:v>
                </c:pt>
                <c:pt idx="6111">
                  <c:v>-3</c:v>
                </c:pt>
                <c:pt idx="6112">
                  <c:v>-4</c:v>
                </c:pt>
                <c:pt idx="6113">
                  <c:v>-6</c:v>
                </c:pt>
                <c:pt idx="6114">
                  <c:v>-5</c:v>
                </c:pt>
                <c:pt idx="6115">
                  <c:v>-3</c:v>
                </c:pt>
                <c:pt idx="6116">
                  <c:v>2</c:v>
                </c:pt>
                <c:pt idx="6117">
                  <c:v>3</c:v>
                </c:pt>
                <c:pt idx="6118">
                  <c:v>6</c:v>
                </c:pt>
                <c:pt idx="6119">
                  <c:v>8</c:v>
                </c:pt>
                <c:pt idx="6120">
                  <c:v>8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9</c:v>
                </c:pt>
                <c:pt idx="6125">
                  <c:v>6</c:v>
                </c:pt>
                <c:pt idx="6126">
                  <c:v>3</c:v>
                </c:pt>
                <c:pt idx="6127">
                  <c:v>-2</c:v>
                </c:pt>
                <c:pt idx="6128">
                  <c:v>-3</c:v>
                </c:pt>
                <c:pt idx="6129">
                  <c:v>-5</c:v>
                </c:pt>
                <c:pt idx="6130">
                  <c:v>-5</c:v>
                </c:pt>
                <c:pt idx="6131">
                  <c:v>-6</c:v>
                </c:pt>
                <c:pt idx="6132">
                  <c:v>-5</c:v>
                </c:pt>
                <c:pt idx="6133">
                  <c:v>-5</c:v>
                </c:pt>
                <c:pt idx="6134">
                  <c:v>0</c:v>
                </c:pt>
                <c:pt idx="6135">
                  <c:v>3</c:v>
                </c:pt>
                <c:pt idx="6136">
                  <c:v>6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7</c:v>
                </c:pt>
                <c:pt idx="6143">
                  <c:v>7</c:v>
                </c:pt>
                <c:pt idx="6144">
                  <c:v>2</c:v>
                </c:pt>
                <c:pt idx="6145">
                  <c:v>0</c:v>
                </c:pt>
                <c:pt idx="6146">
                  <c:v>-3</c:v>
                </c:pt>
                <c:pt idx="6147">
                  <c:v>-5</c:v>
                </c:pt>
                <c:pt idx="6148">
                  <c:v>-5</c:v>
                </c:pt>
                <c:pt idx="6149">
                  <c:v>-6</c:v>
                </c:pt>
                <c:pt idx="6150">
                  <c:v>-4</c:v>
                </c:pt>
                <c:pt idx="6151">
                  <c:v>-1</c:v>
                </c:pt>
                <c:pt idx="6152">
                  <c:v>0</c:v>
                </c:pt>
                <c:pt idx="6153">
                  <c:v>3</c:v>
                </c:pt>
                <c:pt idx="6154">
                  <c:v>5</c:v>
                </c:pt>
                <c:pt idx="6155">
                  <c:v>7</c:v>
                </c:pt>
                <c:pt idx="6156">
                  <c:v>8</c:v>
                </c:pt>
                <c:pt idx="6157">
                  <c:v>10</c:v>
                </c:pt>
                <c:pt idx="6158">
                  <c:v>10</c:v>
                </c:pt>
                <c:pt idx="6159">
                  <c:v>7</c:v>
                </c:pt>
                <c:pt idx="6160">
                  <c:v>5</c:v>
                </c:pt>
                <c:pt idx="6161">
                  <c:v>1</c:v>
                </c:pt>
                <c:pt idx="6162">
                  <c:v>1</c:v>
                </c:pt>
                <c:pt idx="6163">
                  <c:v>-2</c:v>
                </c:pt>
                <c:pt idx="6164">
                  <c:v>-2</c:v>
                </c:pt>
                <c:pt idx="6165">
                  <c:v>-3</c:v>
                </c:pt>
                <c:pt idx="6166">
                  <c:v>-4</c:v>
                </c:pt>
                <c:pt idx="6167">
                  <c:v>-4</c:v>
                </c:pt>
                <c:pt idx="6168">
                  <c:v>-4</c:v>
                </c:pt>
                <c:pt idx="6169">
                  <c:v>-3</c:v>
                </c:pt>
                <c:pt idx="6170">
                  <c:v>-1</c:v>
                </c:pt>
                <c:pt idx="6171">
                  <c:v>5</c:v>
                </c:pt>
                <c:pt idx="6172">
                  <c:v>7</c:v>
                </c:pt>
                <c:pt idx="6173">
                  <c:v>7</c:v>
                </c:pt>
                <c:pt idx="6174">
                  <c:v>8</c:v>
                </c:pt>
                <c:pt idx="6175">
                  <c:v>6</c:v>
                </c:pt>
                <c:pt idx="6176">
                  <c:v>5</c:v>
                </c:pt>
                <c:pt idx="6177">
                  <c:v>5</c:v>
                </c:pt>
                <c:pt idx="6178">
                  <c:v>3</c:v>
                </c:pt>
                <c:pt idx="6179">
                  <c:v>1</c:v>
                </c:pt>
                <c:pt idx="6180">
                  <c:v>-1</c:v>
                </c:pt>
                <c:pt idx="6181">
                  <c:v>-4</c:v>
                </c:pt>
                <c:pt idx="6182">
                  <c:v>-7</c:v>
                </c:pt>
                <c:pt idx="6183">
                  <c:v>-7</c:v>
                </c:pt>
                <c:pt idx="6184">
                  <c:v>-6</c:v>
                </c:pt>
                <c:pt idx="6185">
                  <c:v>-6</c:v>
                </c:pt>
                <c:pt idx="6186">
                  <c:v>-5</c:v>
                </c:pt>
                <c:pt idx="6187">
                  <c:v>-4</c:v>
                </c:pt>
                <c:pt idx="6188">
                  <c:v>-2</c:v>
                </c:pt>
                <c:pt idx="6189">
                  <c:v>-2</c:v>
                </c:pt>
                <c:pt idx="6190">
                  <c:v>3</c:v>
                </c:pt>
                <c:pt idx="6191">
                  <c:v>4</c:v>
                </c:pt>
                <c:pt idx="6192">
                  <c:v>6</c:v>
                </c:pt>
                <c:pt idx="6193">
                  <c:v>4</c:v>
                </c:pt>
                <c:pt idx="6194">
                  <c:v>4</c:v>
                </c:pt>
                <c:pt idx="6195">
                  <c:v>1</c:v>
                </c:pt>
                <c:pt idx="6196">
                  <c:v>0</c:v>
                </c:pt>
                <c:pt idx="6197">
                  <c:v>-3</c:v>
                </c:pt>
                <c:pt idx="6198">
                  <c:v>-5</c:v>
                </c:pt>
                <c:pt idx="6199">
                  <c:v>-6</c:v>
                </c:pt>
                <c:pt idx="6200">
                  <c:v>-7</c:v>
                </c:pt>
                <c:pt idx="6201">
                  <c:v>-7</c:v>
                </c:pt>
                <c:pt idx="6202">
                  <c:v>-6</c:v>
                </c:pt>
                <c:pt idx="6203">
                  <c:v>-5</c:v>
                </c:pt>
                <c:pt idx="6204">
                  <c:v>-5</c:v>
                </c:pt>
                <c:pt idx="6205">
                  <c:v>-2</c:v>
                </c:pt>
                <c:pt idx="6206">
                  <c:v>-1</c:v>
                </c:pt>
                <c:pt idx="6207">
                  <c:v>1</c:v>
                </c:pt>
                <c:pt idx="6208">
                  <c:v>5</c:v>
                </c:pt>
                <c:pt idx="6209">
                  <c:v>8</c:v>
                </c:pt>
                <c:pt idx="6210">
                  <c:v>8</c:v>
                </c:pt>
                <c:pt idx="6211">
                  <c:v>4</c:v>
                </c:pt>
                <c:pt idx="6212">
                  <c:v>0</c:v>
                </c:pt>
                <c:pt idx="6213">
                  <c:v>-1</c:v>
                </c:pt>
                <c:pt idx="6214">
                  <c:v>-3</c:v>
                </c:pt>
                <c:pt idx="6215">
                  <c:v>-4</c:v>
                </c:pt>
                <c:pt idx="6216">
                  <c:v>-6</c:v>
                </c:pt>
                <c:pt idx="6217">
                  <c:v>-7</c:v>
                </c:pt>
                <c:pt idx="6218">
                  <c:v>-9</c:v>
                </c:pt>
                <c:pt idx="6219">
                  <c:v>-8</c:v>
                </c:pt>
                <c:pt idx="6220">
                  <c:v>-6</c:v>
                </c:pt>
                <c:pt idx="6221">
                  <c:v>-5</c:v>
                </c:pt>
                <c:pt idx="6222">
                  <c:v>-4</c:v>
                </c:pt>
                <c:pt idx="6223">
                  <c:v>-2</c:v>
                </c:pt>
                <c:pt idx="6224">
                  <c:v>0</c:v>
                </c:pt>
                <c:pt idx="6225">
                  <c:v>4</c:v>
                </c:pt>
                <c:pt idx="6226">
                  <c:v>5</c:v>
                </c:pt>
                <c:pt idx="6227">
                  <c:v>7</c:v>
                </c:pt>
                <c:pt idx="6228">
                  <c:v>7</c:v>
                </c:pt>
                <c:pt idx="6229">
                  <c:v>4</c:v>
                </c:pt>
                <c:pt idx="6230">
                  <c:v>2</c:v>
                </c:pt>
                <c:pt idx="6231">
                  <c:v>1</c:v>
                </c:pt>
                <c:pt idx="6232">
                  <c:v>-1</c:v>
                </c:pt>
                <c:pt idx="6233">
                  <c:v>-5</c:v>
                </c:pt>
                <c:pt idx="6234">
                  <c:v>-6</c:v>
                </c:pt>
                <c:pt idx="6235">
                  <c:v>-7</c:v>
                </c:pt>
                <c:pt idx="6236">
                  <c:v>-8</c:v>
                </c:pt>
                <c:pt idx="6237">
                  <c:v>-6</c:v>
                </c:pt>
                <c:pt idx="6238">
                  <c:v>-4</c:v>
                </c:pt>
                <c:pt idx="6239">
                  <c:v>-4</c:v>
                </c:pt>
                <c:pt idx="6240">
                  <c:v>-3</c:v>
                </c:pt>
                <c:pt idx="6241">
                  <c:v>-3</c:v>
                </c:pt>
                <c:pt idx="6242">
                  <c:v>0</c:v>
                </c:pt>
                <c:pt idx="6243">
                  <c:v>2</c:v>
                </c:pt>
                <c:pt idx="6244">
                  <c:v>5</c:v>
                </c:pt>
                <c:pt idx="6245">
                  <c:v>8</c:v>
                </c:pt>
                <c:pt idx="6246">
                  <c:v>8</c:v>
                </c:pt>
                <c:pt idx="6247">
                  <c:v>6</c:v>
                </c:pt>
                <c:pt idx="6248">
                  <c:v>2</c:v>
                </c:pt>
                <c:pt idx="6249">
                  <c:v>2</c:v>
                </c:pt>
                <c:pt idx="6250">
                  <c:v>0</c:v>
                </c:pt>
                <c:pt idx="6251">
                  <c:v>0</c:v>
                </c:pt>
                <c:pt idx="6252">
                  <c:v>-2</c:v>
                </c:pt>
                <c:pt idx="6253">
                  <c:v>-3</c:v>
                </c:pt>
                <c:pt idx="6254">
                  <c:v>-5</c:v>
                </c:pt>
                <c:pt idx="6255">
                  <c:v>-5</c:v>
                </c:pt>
                <c:pt idx="6256">
                  <c:v>-5</c:v>
                </c:pt>
                <c:pt idx="6257">
                  <c:v>-5</c:v>
                </c:pt>
                <c:pt idx="6258">
                  <c:v>-1</c:v>
                </c:pt>
                <c:pt idx="6259">
                  <c:v>1</c:v>
                </c:pt>
                <c:pt idx="6260">
                  <c:v>2</c:v>
                </c:pt>
                <c:pt idx="6261">
                  <c:v>4</c:v>
                </c:pt>
                <c:pt idx="6262">
                  <c:v>5</c:v>
                </c:pt>
                <c:pt idx="6263">
                  <c:v>6</c:v>
                </c:pt>
                <c:pt idx="6264">
                  <c:v>7</c:v>
                </c:pt>
                <c:pt idx="6265">
                  <c:v>6</c:v>
                </c:pt>
                <c:pt idx="6266">
                  <c:v>5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1</c:v>
                </c:pt>
                <c:pt idx="6271">
                  <c:v>1</c:v>
                </c:pt>
                <c:pt idx="6272">
                  <c:v>-1</c:v>
                </c:pt>
                <c:pt idx="6273">
                  <c:v>-1</c:v>
                </c:pt>
                <c:pt idx="6274">
                  <c:v>-2</c:v>
                </c:pt>
                <c:pt idx="6275">
                  <c:v>-1</c:v>
                </c:pt>
                <c:pt idx="6276">
                  <c:v>-2</c:v>
                </c:pt>
                <c:pt idx="6277">
                  <c:v>1</c:v>
                </c:pt>
                <c:pt idx="6278">
                  <c:v>1</c:v>
                </c:pt>
                <c:pt idx="6279">
                  <c:v>3</c:v>
                </c:pt>
                <c:pt idx="6280">
                  <c:v>3</c:v>
                </c:pt>
                <c:pt idx="6281">
                  <c:v>4</c:v>
                </c:pt>
                <c:pt idx="6282">
                  <c:v>6</c:v>
                </c:pt>
                <c:pt idx="6283">
                  <c:v>7</c:v>
                </c:pt>
                <c:pt idx="6284">
                  <c:v>8</c:v>
                </c:pt>
                <c:pt idx="6285">
                  <c:v>6</c:v>
                </c:pt>
                <c:pt idx="6286">
                  <c:v>7</c:v>
                </c:pt>
                <c:pt idx="6287">
                  <c:v>5</c:v>
                </c:pt>
                <c:pt idx="6288">
                  <c:v>5</c:v>
                </c:pt>
                <c:pt idx="6289">
                  <c:v>3</c:v>
                </c:pt>
                <c:pt idx="6290">
                  <c:v>4</c:v>
                </c:pt>
                <c:pt idx="6291">
                  <c:v>1</c:v>
                </c:pt>
                <c:pt idx="6292">
                  <c:v>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1</c:v>
                </c:pt>
                <c:pt idx="6297">
                  <c:v>1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4</c:v>
                </c:pt>
                <c:pt idx="6303">
                  <c:v>6</c:v>
                </c:pt>
                <c:pt idx="6304">
                  <c:v>9</c:v>
                </c:pt>
                <c:pt idx="6305">
                  <c:v>10</c:v>
                </c:pt>
                <c:pt idx="6306">
                  <c:v>7</c:v>
                </c:pt>
                <c:pt idx="6307">
                  <c:v>8</c:v>
                </c:pt>
                <c:pt idx="6308">
                  <c:v>3</c:v>
                </c:pt>
                <c:pt idx="6309">
                  <c:v>2</c:v>
                </c:pt>
                <c:pt idx="6310">
                  <c:v>-1</c:v>
                </c:pt>
                <c:pt idx="6311">
                  <c:v>-1</c:v>
                </c:pt>
                <c:pt idx="6312">
                  <c:v>-1</c:v>
                </c:pt>
                <c:pt idx="6313">
                  <c:v>0</c:v>
                </c:pt>
                <c:pt idx="6314">
                  <c:v>-2</c:v>
                </c:pt>
                <c:pt idx="6315">
                  <c:v>-2</c:v>
                </c:pt>
                <c:pt idx="6316">
                  <c:v>-2</c:v>
                </c:pt>
                <c:pt idx="6317">
                  <c:v>-2</c:v>
                </c:pt>
                <c:pt idx="6318">
                  <c:v>1</c:v>
                </c:pt>
                <c:pt idx="6319">
                  <c:v>6</c:v>
                </c:pt>
                <c:pt idx="6320">
                  <c:v>7</c:v>
                </c:pt>
                <c:pt idx="6321">
                  <c:v>8</c:v>
                </c:pt>
                <c:pt idx="6322">
                  <c:v>11</c:v>
                </c:pt>
                <c:pt idx="6323">
                  <c:v>12</c:v>
                </c:pt>
                <c:pt idx="6324">
                  <c:v>11</c:v>
                </c:pt>
                <c:pt idx="6325">
                  <c:v>10</c:v>
                </c:pt>
                <c:pt idx="6326">
                  <c:v>7</c:v>
                </c:pt>
                <c:pt idx="6327">
                  <c:v>1</c:v>
                </c:pt>
                <c:pt idx="6328">
                  <c:v>0</c:v>
                </c:pt>
                <c:pt idx="6329">
                  <c:v>-1</c:v>
                </c:pt>
                <c:pt idx="6330">
                  <c:v>-3</c:v>
                </c:pt>
                <c:pt idx="6331">
                  <c:v>-3</c:v>
                </c:pt>
                <c:pt idx="6332">
                  <c:v>-4</c:v>
                </c:pt>
                <c:pt idx="6333">
                  <c:v>-6</c:v>
                </c:pt>
                <c:pt idx="6334">
                  <c:v>-5</c:v>
                </c:pt>
                <c:pt idx="6335">
                  <c:v>-4</c:v>
                </c:pt>
                <c:pt idx="6336">
                  <c:v>0</c:v>
                </c:pt>
                <c:pt idx="6337">
                  <c:v>5</c:v>
                </c:pt>
                <c:pt idx="6338">
                  <c:v>9</c:v>
                </c:pt>
                <c:pt idx="6339">
                  <c:v>9</c:v>
                </c:pt>
                <c:pt idx="6340">
                  <c:v>13</c:v>
                </c:pt>
                <c:pt idx="6341">
                  <c:v>12</c:v>
                </c:pt>
                <c:pt idx="6342">
                  <c:v>11</c:v>
                </c:pt>
                <c:pt idx="6343">
                  <c:v>8</c:v>
                </c:pt>
                <c:pt idx="6344">
                  <c:v>3</c:v>
                </c:pt>
                <c:pt idx="6345">
                  <c:v>1</c:v>
                </c:pt>
                <c:pt idx="6346">
                  <c:v>-3</c:v>
                </c:pt>
                <c:pt idx="6347">
                  <c:v>-3</c:v>
                </c:pt>
                <c:pt idx="6348">
                  <c:v>-5</c:v>
                </c:pt>
                <c:pt idx="6349">
                  <c:v>-6</c:v>
                </c:pt>
                <c:pt idx="6350">
                  <c:v>-9</c:v>
                </c:pt>
                <c:pt idx="6351">
                  <c:v>-9</c:v>
                </c:pt>
                <c:pt idx="6352">
                  <c:v>-10</c:v>
                </c:pt>
                <c:pt idx="6353">
                  <c:v>-6</c:v>
                </c:pt>
                <c:pt idx="6354">
                  <c:v>-3</c:v>
                </c:pt>
                <c:pt idx="6355">
                  <c:v>7</c:v>
                </c:pt>
                <c:pt idx="6356">
                  <c:v>10</c:v>
                </c:pt>
                <c:pt idx="6357">
                  <c:v>13</c:v>
                </c:pt>
                <c:pt idx="6358">
                  <c:v>13</c:v>
                </c:pt>
                <c:pt idx="6359">
                  <c:v>13</c:v>
                </c:pt>
                <c:pt idx="6360">
                  <c:v>11</c:v>
                </c:pt>
                <c:pt idx="6361">
                  <c:v>9</c:v>
                </c:pt>
                <c:pt idx="6362">
                  <c:v>5</c:v>
                </c:pt>
                <c:pt idx="6363">
                  <c:v>2</c:v>
                </c:pt>
                <c:pt idx="6364">
                  <c:v>-2</c:v>
                </c:pt>
                <c:pt idx="6365">
                  <c:v>-7</c:v>
                </c:pt>
                <c:pt idx="6366">
                  <c:v>-10</c:v>
                </c:pt>
                <c:pt idx="6367">
                  <c:v>-13</c:v>
                </c:pt>
                <c:pt idx="6368">
                  <c:v>-12</c:v>
                </c:pt>
                <c:pt idx="6369">
                  <c:v>-11</c:v>
                </c:pt>
                <c:pt idx="6370">
                  <c:v>-6</c:v>
                </c:pt>
                <c:pt idx="6371">
                  <c:v>-3</c:v>
                </c:pt>
                <c:pt idx="6372">
                  <c:v>0</c:v>
                </c:pt>
                <c:pt idx="6373">
                  <c:v>3</c:v>
                </c:pt>
                <c:pt idx="6374">
                  <c:v>9</c:v>
                </c:pt>
                <c:pt idx="6375">
                  <c:v>13</c:v>
                </c:pt>
                <c:pt idx="6376">
                  <c:v>16</c:v>
                </c:pt>
                <c:pt idx="6377">
                  <c:v>15</c:v>
                </c:pt>
                <c:pt idx="6378">
                  <c:v>14</c:v>
                </c:pt>
                <c:pt idx="6379">
                  <c:v>10</c:v>
                </c:pt>
                <c:pt idx="6380">
                  <c:v>7</c:v>
                </c:pt>
                <c:pt idx="6381">
                  <c:v>2</c:v>
                </c:pt>
                <c:pt idx="6382">
                  <c:v>-2</c:v>
                </c:pt>
                <c:pt idx="6383">
                  <c:v>-8</c:v>
                </c:pt>
                <c:pt idx="6384">
                  <c:v>-11</c:v>
                </c:pt>
                <c:pt idx="6385">
                  <c:v>-13</c:v>
                </c:pt>
                <c:pt idx="6386">
                  <c:v>-13</c:v>
                </c:pt>
                <c:pt idx="6387">
                  <c:v>-11</c:v>
                </c:pt>
                <c:pt idx="6388">
                  <c:v>-8</c:v>
                </c:pt>
                <c:pt idx="6389">
                  <c:v>-3</c:v>
                </c:pt>
                <c:pt idx="6390">
                  <c:v>1</c:v>
                </c:pt>
                <c:pt idx="6391">
                  <c:v>6</c:v>
                </c:pt>
                <c:pt idx="6392">
                  <c:v>10</c:v>
                </c:pt>
                <c:pt idx="6393">
                  <c:v>16</c:v>
                </c:pt>
                <c:pt idx="6394">
                  <c:v>15</c:v>
                </c:pt>
                <c:pt idx="6395">
                  <c:v>14</c:v>
                </c:pt>
                <c:pt idx="6396">
                  <c:v>10</c:v>
                </c:pt>
                <c:pt idx="6397">
                  <c:v>7</c:v>
                </c:pt>
                <c:pt idx="6398">
                  <c:v>1</c:v>
                </c:pt>
                <c:pt idx="6399">
                  <c:v>-4</c:v>
                </c:pt>
                <c:pt idx="6400">
                  <c:v>-9</c:v>
                </c:pt>
                <c:pt idx="6401">
                  <c:v>-11</c:v>
                </c:pt>
                <c:pt idx="6402">
                  <c:v>-14</c:v>
                </c:pt>
                <c:pt idx="6403">
                  <c:v>-12</c:v>
                </c:pt>
                <c:pt idx="6404">
                  <c:v>-11</c:v>
                </c:pt>
                <c:pt idx="6405">
                  <c:v>-9</c:v>
                </c:pt>
                <c:pt idx="6406">
                  <c:v>-4</c:v>
                </c:pt>
                <c:pt idx="6407">
                  <c:v>-1</c:v>
                </c:pt>
                <c:pt idx="6408">
                  <c:v>4</c:v>
                </c:pt>
                <c:pt idx="6409">
                  <c:v>9</c:v>
                </c:pt>
                <c:pt idx="6410">
                  <c:v>11</c:v>
                </c:pt>
                <c:pt idx="6411">
                  <c:v>15</c:v>
                </c:pt>
                <c:pt idx="6412">
                  <c:v>16</c:v>
                </c:pt>
                <c:pt idx="6413">
                  <c:v>15</c:v>
                </c:pt>
                <c:pt idx="6414">
                  <c:v>9</c:v>
                </c:pt>
                <c:pt idx="6415">
                  <c:v>3</c:v>
                </c:pt>
                <c:pt idx="6416">
                  <c:v>-3</c:v>
                </c:pt>
                <c:pt idx="6417">
                  <c:v>-10</c:v>
                </c:pt>
                <c:pt idx="6418">
                  <c:v>-12</c:v>
                </c:pt>
                <c:pt idx="6419">
                  <c:v>-15</c:v>
                </c:pt>
                <c:pt idx="6420">
                  <c:v>-13</c:v>
                </c:pt>
                <c:pt idx="6421">
                  <c:v>-11</c:v>
                </c:pt>
                <c:pt idx="6422">
                  <c:v>-9</c:v>
                </c:pt>
                <c:pt idx="6423">
                  <c:v>-5</c:v>
                </c:pt>
                <c:pt idx="6424">
                  <c:v>-3</c:v>
                </c:pt>
                <c:pt idx="6425">
                  <c:v>1</c:v>
                </c:pt>
                <c:pt idx="6426">
                  <c:v>6</c:v>
                </c:pt>
                <c:pt idx="6427">
                  <c:v>9</c:v>
                </c:pt>
                <c:pt idx="6428">
                  <c:v>15</c:v>
                </c:pt>
                <c:pt idx="6429">
                  <c:v>16</c:v>
                </c:pt>
                <c:pt idx="6430">
                  <c:v>14</c:v>
                </c:pt>
                <c:pt idx="6431">
                  <c:v>11</c:v>
                </c:pt>
                <c:pt idx="6432">
                  <c:v>8</c:v>
                </c:pt>
                <c:pt idx="6433">
                  <c:v>-1</c:v>
                </c:pt>
                <c:pt idx="6434">
                  <c:v>-7</c:v>
                </c:pt>
                <c:pt idx="6435">
                  <c:v>-9</c:v>
                </c:pt>
                <c:pt idx="6436">
                  <c:v>-12</c:v>
                </c:pt>
                <c:pt idx="6437">
                  <c:v>-12</c:v>
                </c:pt>
                <c:pt idx="6438">
                  <c:v>-11</c:v>
                </c:pt>
                <c:pt idx="6439">
                  <c:v>-10</c:v>
                </c:pt>
                <c:pt idx="6440">
                  <c:v>-6</c:v>
                </c:pt>
                <c:pt idx="6441">
                  <c:v>-3</c:v>
                </c:pt>
                <c:pt idx="6442">
                  <c:v>3</c:v>
                </c:pt>
                <c:pt idx="6443">
                  <c:v>6</c:v>
                </c:pt>
                <c:pt idx="6444">
                  <c:v>10</c:v>
                </c:pt>
                <c:pt idx="6445">
                  <c:v>15</c:v>
                </c:pt>
                <c:pt idx="6446">
                  <c:v>15</c:v>
                </c:pt>
                <c:pt idx="6447">
                  <c:v>16</c:v>
                </c:pt>
                <c:pt idx="6448">
                  <c:v>11</c:v>
                </c:pt>
                <c:pt idx="6449">
                  <c:v>8</c:v>
                </c:pt>
                <c:pt idx="6450">
                  <c:v>2</c:v>
                </c:pt>
                <c:pt idx="6451">
                  <c:v>-5</c:v>
                </c:pt>
                <c:pt idx="6452">
                  <c:v>-9</c:v>
                </c:pt>
                <c:pt idx="6453">
                  <c:v>-11</c:v>
                </c:pt>
                <c:pt idx="6454">
                  <c:v>-11</c:v>
                </c:pt>
                <c:pt idx="6455">
                  <c:v>-10</c:v>
                </c:pt>
                <c:pt idx="6456">
                  <c:v>-8</c:v>
                </c:pt>
                <c:pt idx="6457">
                  <c:v>-4</c:v>
                </c:pt>
                <c:pt idx="6458">
                  <c:v>-2</c:v>
                </c:pt>
                <c:pt idx="6459">
                  <c:v>4</c:v>
                </c:pt>
                <c:pt idx="6460">
                  <c:v>5</c:v>
                </c:pt>
                <c:pt idx="6461">
                  <c:v>9</c:v>
                </c:pt>
                <c:pt idx="6462">
                  <c:v>13</c:v>
                </c:pt>
                <c:pt idx="6463">
                  <c:v>16</c:v>
                </c:pt>
                <c:pt idx="6464">
                  <c:v>15</c:v>
                </c:pt>
                <c:pt idx="6465">
                  <c:v>12</c:v>
                </c:pt>
                <c:pt idx="6466">
                  <c:v>7</c:v>
                </c:pt>
                <c:pt idx="6467">
                  <c:v>3</c:v>
                </c:pt>
                <c:pt idx="6468">
                  <c:v>-1</c:v>
                </c:pt>
                <c:pt idx="6469">
                  <c:v>-3</c:v>
                </c:pt>
                <c:pt idx="6470">
                  <c:v>-9</c:v>
                </c:pt>
                <c:pt idx="6471">
                  <c:v>-9</c:v>
                </c:pt>
                <c:pt idx="6472">
                  <c:v>-8</c:v>
                </c:pt>
                <c:pt idx="6473">
                  <c:v>-7</c:v>
                </c:pt>
                <c:pt idx="6474">
                  <c:v>-3</c:v>
                </c:pt>
                <c:pt idx="6475">
                  <c:v>-2</c:v>
                </c:pt>
                <c:pt idx="6476">
                  <c:v>3</c:v>
                </c:pt>
                <c:pt idx="6477">
                  <c:v>5</c:v>
                </c:pt>
                <c:pt idx="6478">
                  <c:v>10</c:v>
                </c:pt>
                <c:pt idx="6479">
                  <c:v>13</c:v>
                </c:pt>
                <c:pt idx="6480">
                  <c:v>16</c:v>
                </c:pt>
                <c:pt idx="6481">
                  <c:v>16</c:v>
                </c:pt>
                <c:pt idx="6482">
                  <c:v>13</c:v>
                </c:pt>
                <c:pt idx="6483">
                  <c:v>10</c:v>
                </c:pt>
                <c:pt idx="6484">
                  <c:v>6</c:v>
                </c:pt>
                <c:pt idx="6485">
                  <c:v>-2</c:v>
                </c:pt>
                <c:pt idx="6486">
                  <c:v>-2</c:v>
                </c:pt>
                <c:pt idx="6487">
                  <c:v>-6</c:v>
                </c:pt>
                <c:pt idx="6488">
                  <c:v>-7</c:v>
                </c:pt>
                <c:pt idx="6489">
                  <c:v>-10</c:v>
                </c:pt>
                <c:pt idx="6490">
                  <c:v>-8</c:v>
                </c:pt>
                <c:pt idx="6491">
                  <c:v>-4</c:v>
                </c:pt>
                <c:pt idx="6492">
                  <c:v>-2</c:v>
                </c:pt>
                <c:pt idx="6493">
                  <c:v>2</c:v>
                </c:pt>
                <c:pt idx="6494">
                  <c:v>4</c:v>
                </c:pt>
                <c:pt idx="6495">
                  <c:v>7</c:v>
                </c:pt>
                <c:pt idx="6496">
                  <c:v>10</c:v>
                </c:pt>
                <c:pt idx="6497">
                  <c:v>12</c:v>
                </c:pt>
                <c:pt idx="6498">
                  <c:v>14</c:v>
                </c:pt>
                <c:pt idx="6499">
                  <c:v>12</c:v>
                </c:pt>
                <c:pt idx="6500">
                  <c:v>9</c:v>
                </c:pt>
                <c:pt idx="6501">
                  <c:v>6</c:v>
                </c:pt>
                <c:pt idx="6502">
                  <c:v>2</c:v>
                </c:pt>
                <c:pt idx="6503">
                  <c:v>0</c:v>
                </c:pt>
                <c:pt idx="6504">
                  <c:v>-4</c:v>
                </c:pt>
                <c:pt idx="6505">
                  <c:v>-6</c:v>
                </c:pt>
                <c:pt idx="6506">
                  <c:v>-8</c:v>
                </c:pt>
                <c:pt idx="6507">
                  <c:v>-7</c:v>
                </c:pt>
                <c:pt idx="6508">
                  <c:v>-5</c:v>
                </c:pt>
                <c:pt idx="6509">
                  <c:v>-2</c:v>
                </c:pt>
                <c:pt idx="6510">
                  <c:v>0</c:v>
                </c:pt>
                <c:pt idx="6511">
                  <c:v>3</c:v>
                </c:pt>
                <c:pt idx="6512">
                  <c:v>5</c:v>
                </c:pt>
                <c:pt idx="6513">
                  <c:v>7</c:v>
                </c:pt>
                <c:pt idx="6514">
                  <c:v>9</c:v>
                </c:pt>
                <c:pt idx="6515">
                  <c:v>10</c:v>
                </c:pt>
                <c:pt idx="6516">
                  <c:v>9</c:v>
                </c:pt>
                <c:pt idx="6517">
                  <c:v>9</c:v>
                </c:pt>
                <c:pt idx="6518">
                  <c:v>5</c:v>
                </c:pt>
                <c:pt idx="6519">
                  <c:v>3</c:v>
                </c:pt>
                <c:pt idx="6520">
                  <c:v>1</c:v>
                </c:pt>
                <c:pt idx="6521">
                  <c:v>-3</c:v>
                </c:pt>
                <c:pt idx="6522">
                  <c:v>-6</c:v>
                </c:pt>
                <c:pt idx="6523">
                  <c:v>-6</c:v>
                </c:pt>
                <c:pt idx="6524">
                  <c:v>-5</c:v>
                </c:pt>
                <c:pt idx="6525">
                  <c:v>-4</c:v>
                </c:pt>
                <c:pt idx="6526">
                  <c:v>0</c:v>
                </c:pt>
                <c:pt idx="6527">
                  <c:v>0</c:v>
                </c:pt>
                <c:pt idx="6528">
                  <c:v>1</c:v>
                </c:pt>
                <c:pt idx="6529">
                  <c:v>4</c:v>
                </c:pt>
                <c:pt idx="6530">
                  <c:v>6</c:v>
                </c:pt>
                <c:pt idx="6531">
                  <c:v>7</c:v>
                </c:pt>
                <c:pt idx="6532">
                  <c:v>8</c:v>
                </c:pt>
                <c:pt idx="6533">
                  <c:v>6</c:v>
                </c:pt>
                <c:pt idx="6534">
                  <c:v>4</c:v>
                </c:pt>
                <c:pt idx="6535">
                  <c:v>2</c:v>
                </c:pt>
                <c:pt idx="6536">
                  <c:v>1</c:v>
                </c:pt>
                <c:pt idx="6537">
                  <c:v>1</c:v>
                </c:pt>
                <c:pt idx="6538">
                  <c:v>-1</c:v>
                </c:pt>
                <c:pt idx="6539">
                  <c:v>-2</c:v>
                </c:pt>
                <c:pt idx="6540">
                  <c:v>-3</c:v>
                </c:pt>
                <c:pt idx="6541">
                  <c:v>-3</c:v>
                </c:pt>
                <c:pt idx="6542">
                  <c:v>-3</c:v>
                </c:pt>
                <c:pt idx="6543">
                  <c:v>-1</c:v>
                </c:pt>
                <c:pt idx="6544">
                  <c:v>2</c:v>
                </c:pt>
                <c:pt idx="6545">
                  <c:v>3</c:v>
                </c:pt>
                <c:pt idx="6546">
                  <c:v>2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3</c:v>
                </c:pt>
                <c:pt idx="6551">
                  <c:v>2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2</c:v>
                </c:pt>
                <c:pt idx="6559">
                  <c:v>4</c:v>
                </c:pt>
                <c:pt idx="6560">
                  <c:v>6</c:v>
                </c:pt>
                <c:pt idx="6561">
                  <c:v>8</c:v>
                </c:pt>
                <c:pt idx="6562">
                  <c:v>8</c:v>
                </c:pt>
                <c:pt idx="6563">
                  <c:v>6</c:v>
                </c:pt>
                <c:pt idx="6564">
                  <c:v>4</c:v>
                </c:pt>
                <c:pt idx="6565">
                  <c:v>3</c:v>
                </c:pt>
                <c:pt idx="6566">
                  <c:v>1</c:v>
                </c:pt>
                <c:pt idx="6567">
                  <c:v>-1</c:v>
                </c:pt>
                <c:pt idx="6568">
                  <c:v>-1</c:v>
                </c:pt>
                <c:pt idx="6569">
                  <c:v>-2</c:v>
                </c:pt>
                <c:pt idx="6570">
                  <c:v>-3</c:v>
                </c:pt>
                <c:pt idx="6571">
                  <c:v>-2</c:v>
                </c:pt>
                <c:pt idx="6572">
                  <c:v>-2</c:v>
                </c:pt>
                <c:pt idx="6573">
                  <c:v>1</c:v>
                </c:pt>
                <c:pt idx="6574">
                  <c:v>2</c:v>
                </c:pt>
                <c:pt idx="6575">
                  <c:v>6</c:v>
                </c:pt>
                <c:pt idx="6576">
                  <c:v>8</c:v>
                </c:pt>
                <c:pt idx="6577">
                  <c:v>10</c:v>
                </c:pt>
                <c:pt idx="6578">
                  <c:v>11</c:v>
                </c:pt>
                <c:pt idx="6579">
                  <c:v>11</c:v>
                </c:pt>
                <c:pt idx="6580">
                  <c:v>10</c:v>
                </c:pt>
                <c:pt idx="6581">
                  <c:v>6</c:v>
                </c:pt>
                <c:pt idx="6582">
                  <c:v>4</c:v>
                </c:pt>
                <c:pt idx="6583">
                  <c:v>1</c:v>
                </c:pt>
                <c:pt idx="6584">
                  <c:v>-3</c:v>
                </c:pt>
                <c:pt idx="6585">
                  <c:v>-5</c:v>
                </c:pt>
                <c:pt idx="6586">
                  <c:v>-7</c:v>
                </c:pt>
                <c:pt idx="6587">
                  <c:v>-6</c:v>
                </c:pt>
                <c:pt idx="6588">
                  <c:v>-5</c:v>
                </c:pt>
                <c:pt idx="6589">
                  <c:v>-4</c:v>
                </c:pt>
                <c:pt idx="6590">
                  <c:v>-1</c:v>
                </c:pt>
                <c:pt idx="6591">
                  <c:v>1</c:v>
                </c:pt>
                <c:pt idx="6592">
                  <c:v>7</c:v>
                </c:pt>
                <c:pt idx="6593">
                  <c:v>8</c:v>
                </c:pt>
                <c:pt idx="6594">
                  <c:v>13</c:v>
                </c:pt>
                <c:pt idx="6595">
                  <c:v>16</c:v>
                </c:pt>
                <c:pt idx="6596">
                  <c:v>15</c:v>
                </c:pt>
                <c:pt idx="6597">
                  <c:v>13</c:v>
                </c:pt>
                <c:pt idx="6598">
                  <c:v>11</c:v>
                </c:pt>
                <c:pt idx="6599">
                  <c:v>8</c:v>
                </c:pt>
                <c:pt idx="6600">
                  <c:v>-3</c:v>
                </c:pt>
                <c:pt idx="6601">
                  <c:v>-6</c:v>
                </c:pt>
                <c:pt idx="6602">
                  <c:v>-8</c:v>
                </c:pt>
                <c:pt idx="6603">
                  <c:v>-9</c:v>
                </c:pt>
                <c:pt idx="6604">
                  <c:v>-9</c:v>
                </c:pt>
                <c:pt idx="6605">
                  <c:v>-9</c:v>
                </c:pt>
                <c:pt idx="6606">
                  <c:v>-5</c:v>
                </c:pt>
                <c:pt idx="6607">
                  <c:v>-3</c:v>
                </c:pt>
                <c:pt idx="6608">
                  <c:v>1</c:v>
                </c:pt>
                <c:pt idx="6609">
                  <c:v>7</c:v>
                </c:pt>
                <c:pt idx="6610">
                  <c:v>9</c:v>
                </c:pt>
                <c:pt idx="6611">
                  <c:v>13</c:v>
                </c:pt>
                <c:pt idx="6612">
                  <c:v>16</c:v>
                </c:pt>
                <c:pt idx="6613">
                  <c:v>18</c:v>
                </c:pt>
                <c:pt idx="6614">
                  <c:v>20</c:v>
                </c:pt>
                <c:pt idx="6615">
                  <c:v>15</c:v>
                </c:pt>
                <c:pt idx="6616">
                  <c:v>10</c:v>
                </c:pt>
                <c:pt idx="6617">
                  <c:v>1</c:v>
                </c:pt>
                <c:pt idx="6618">
                  <c:v>-6</c:v>
                </c:pt>
                <c:pt idx="6619">
                  <c:v>-10</c:v>
                </c:pt>
                <c:pt idx="6620">
                  <c:v>-10</c:v>
                </c:pt>
                <c:pt idx="6621">
                  <c:v>-11</c:v>
                </c:pt>
                <c:pt idx="6622">
                  <c:v>-12</c:v>
                </c:pt>
                <c:pt idx="6623">
                  <c:v>-10</c:v>
                </c:pt>
                <c:pt idx="6624">
                  <c:v>-8</c:v>
                </c:pt>
                <c:pt idx="6625">
                  <c:v>-1</c:v>
                </c:pt>
                <c:pt idx="6626">
                  <c:v>4</c:v>
                </c:pt>
                <c:pt idx="6627">
                  <c:v>8</c:v>
                </c:pt>
                <c:pt idx="6628">
                  <c:v>13</c:v>
                </c:pt>
                <c:pt idx="6629">
                  <c:v>15</c:v>
                </c:pt>
                <c:pt idx="6630">
                  <c:v>17</c:v>
                </c:pt>
                <c:pt idx="6631">
                  <c:v>17</c:v>
                </c:pt>
                <c:pt idx="6632">
                  <c:v>18</c:v>
                </c:pt>
                <c:pt idx="6633">
                  <c:v>17</c:v>
                </c:pt>
                <c:pt idx="6634">
                  <c:v>10</c:v>
                </c:pt>
                <c:pt idx="6635">
                  <c:v>5</c:v>
                </c:pt>
                <c:pt idx="6636">
                  <c:v>-3</c:v>
                </c:pt>
                <c:pt idx="6637">
                  <c:v>-11</c:v>
                </c:pt>
                <c:pt idx="6638">
                  <c:v>-14</c:v>
                </c:pt>
                <c:pt idx="6639">
                  <c:v>-13</c:v>
                </c:pt>
                <c:pt idx="6640">
                  <c:v>-9</c:v>
                </c:pt>
                <c:pt idx="6641">
                  <c:v>-3</c:v>
                </c:pt>
                <c:pt idx="6642">
                  <c:v>2</c:v>
                </c:pt>
                <c:pt idx="6643">
                  <c:v>5</c:v>
                </c:pt>
                <c:pt idx="6644">
                  <c:v>9</c:v>
                </c:pt>
                <c:pt idx="6645">
                  <c:v>10</c:v>
                </c:pt>
                <c:pt idx="6646">
                  <c:v>16</c:v>
                </c:pt>
                <c:pt idx="6647">
                  <c:v>18</c:v>
                </c:pt>
                <c:pt idx="6648">
                  <c:v>19</c:v>
                </c:pt>
                <c:pt idx="6649">
                  <c:v>20</c:v>
                </c:pt>
                <c:pt idx="6650">
                  <c:v>14</c:v>
                </c:pt>
                <c:pt idx="6651">
                  <c:v>10</c:v>
                </c:pt>
                <c:pt idx="6652">
                  <c:v>2</c:v>
                </c:pt>
                <c:pt idx="6653">
                  <c:v>-3</c:v>
                </c:pt>
                <c:pt idx="6654">
                  <c:v>-8</c:v>
                </c:pt>
                <c:pt idx="6655">
                  <c:v>-13</c:v>
                </c:pt>
                <c:pt idx="6656">
                  <c:v>-15</c:v>
                </c:pt>
                <c:pt idx="6657">
                  <c:v>-14</c:v>
                </c:pt>
                <c:pt idx="6658">
                  <c:v>-5</c:v>
                </c:pt>
                <c:pt idx="6659">
                  <c:v>-2</c:v>
                </c:pt>
                <c:pt idx="6660">
                  <c:v>3</c:v>
                </c:pt>
                <c:pt idx="6661">
                  <c:v>5</c:v>
                </c:pt>
                <c:pt idx="6662">
                  <c:v>7</c:v>
                </c:pt>
                <c:pt idx="6663">
                  <c:v>11</c:v>
                </c:pt>
                <c:pt idx="6664">
                  <c:v>14</c:v>
                </c:pt>
                <c:pt idx="6665">
                  <c:v>17</c:v>
                </c:pt>
                <c:pt idx="6666">
                  <c:v>15</c:v>
                </c:pt>
                <c:pt idx="6667">
                  <c:v>10</c:v>
                </c:pt>
                <c:pt idx="6668">
                  <c:v>8</c:v>
                </c:pt>
                <c:pt idx="6669">
                  <c:v>1</c:v>
                </c:pt>
                <c:pt idx="6670">
                  <c:v>-2</c:v>
                </c:pt>
                <c:pt idx="6671">
                  <c:v>-9</c:v>
                </c:pt>
                <c:pt idx="6672">
                  <c:v>-11</c:v>
                </c:pt>
                <c:pt idx="6673">
                  <c:v>-15</c:v>
                </c:pt>
                <c:pt idx="6674">
                  <c:v>-14</c:v>
                </c:pt>
                <c:pt idx="6675">
                  <c:v>-9</c:v>
                </c:pt>
                <c:pt idx="6676">
                  <c:v>-2</c:v>
                </c:pt>
                <c:pt idx="6677">
                  <c:v>1</c:v>
                </c:pt>
                <c:pt idx="6678">
                  <c:v>3</c:v>
                </c:pt>
                <c:pt idx="6679">
                  <c:v>6</c:v>
                </c:pt>
                <c:pt idx="6680">
                  <c:v>7</c:v>
                </c:pt>
                <c:pt idx="6681">
                  <c:v>10</c:v>
                </c:pt>
                <c:pt idx="6682">
                  <c:v>11</c:v>
                </c:pt>
                <c:pt idx="6683">
                  <c:v>10</c:v>
                </c:pt>
                <c:pt idx="6684">
                  <c:v>9</c:v>
                </c:pt>
                <c:pt idx="6685">
                  <c:v>6</c:v>
                </c:pt>
                <c:pt idx="6686">
                  <c:v>3</c:v>
                </c:pt>
                <c:pt idx="6687">
                  <c:v>-2</c:v>
                </c:pt>
                <c:pt idx="6688">
                  <c:v>-9</c:v>
                </c:pt>
                <c:pt idx="6689">
                  <c:v>-11</c:v>
                </c:pt>
                <c:pt idx="6690">
                  <c:v>-14</c:v>
                </c:pt>
                <c:pt idx="6691">
                  <c:v>-13</c:v>
                </c:pt>
                <c:pt idx="6692">
                  <c:v>-6</c:v>
                </c:pt>
                <c:pt idx="6693">
                  <c:v>-4</c:v>
                </c:pt>
                <c:pt idx="6694">
                  <c:v>1</c:v>
                </c:pt>
                <c:pt idx="6695">
                  <c:v>1</c:v>
                </c:pt>
                <c:pt idx="6696">
                  <c:v>4</c:v>
                </c:pt>
                <c:pt idx="6697">
                  <c:v>6</c:v>
                </c:pt>
                <c:pt idx="6698">
                  <c:v>10</c:v>
                </c:pt>
                <c:pt idx="6699">
                  <c:v>9</c:v>
                </c:pt>
                <c:pt idx="6700">
                  <c:v>7</c:v>
                </c:pt>
                <c:pt idx="6701">
                  <c:v>7</c:v>
                </c:pt>
                <c:pt idx="6702">
                  <c:v>2</c:v>
                </c:pt>
                <c:pt idx="6703">
                  <c:v>0</c:v>
                </c:pt>
                <c:pt idx="6704">
                  <c:v>-3</c:v>
                </c:pt>
                <c:pt idx="6705">
                  <c:v>-6</c:v>
                </c:pt>
                <c:pt idx="6706">
                  <c:v>-8</c:v>
                </c:pt>
                <c:pt idx="6707">
                  <c:v>-10</c:v>
                </c:pt>
                <c:pt idx="6708">
                  <c:v>-10</c:v>
                </c:pt>
                <c:pt idx="6709">
                  <c:v>-6</c:v>
                </c:pt>
                <c:pt idx="6710">
                  <c:v>0</c:v>
                </c:pt>
                <c:pt idx="6711">
                  <c:v>1</c:v>
                </c:pt>
                <c:pt idx="6712">
                  <c:v>2</c:v>
                </c:pt>
                <c:pt idx="6713">
                  <c:v>4</c:v>
                </c:pt>
                <c:pt idx="6714">
                  <c:v>5</c:v>
                </c:pt>
                <c:pt idx="6715">
                  <c:v>6</c:v>
                </c:pt>
                <c:pt idx="6716">
                  <c:v>4</c:v>
                </c:pt>
                <c:pt idx="6717">
                  <c:v>5</c:v>
                </c:pt>
                <c:pt idx="6718">
                  <c:v>4</c:v>
                </c:pt>
                <c:pt idx="6719">
                  <c:v>2</c:v>
                </c:pt>
                <c:pt idx="6720">
                  <c:v>1</c:v>
                </c:pt>
                <c:pt idx="6721">
                  <c:v>-3</c:v>
                </c:pt>
                <c:pt idx="6722">
                  <c:v>-3</c:v>
                </c:pt>
                <c:pt idx="6723">
                  <c:v>-6</c:v>
                </c:pt>
                <c:pt idx="6724">
                  <c:v>-7</c:v>
                </c:pt>
                <c:pt idx="6725">
                  <c:v>-4</c:v>
                </c:pt>
                <c:pt idx="6726">
                  <c:v>-4</c:v>
                </c:pt>
                <c:pt idx="6727">
                  <c:v>-1</c:v>
                </c:pt>
                <c:pt idx="6728">
                  <c:v>-1</c:v>
                </c:pt>
                <c:pt idx="6729">
                  <c:v>2</c:v>
                </c:pt>
                <c:pt idx="6730">
                  <c:v>2</c:v>
                </c:pt>
                <c:pt idx="6731">
                  <c:v>5</c:v>
                </c:pt>
                <c:pt idx="6732">
                  <c:v>3</c:v>
                </c:pt>
                <c:pt idx="6733">
                  <c:v>2</c:v>
                </c:pt>
                <c:pt idx="6734">
                  <c:v>3</c:v>
                </c:pt>
                <c:pt idx="6735">
                  <c:v>1</c:v>
                </c:pt>
                <c:pt idx="6736">
                  <c:v>1</c:v>
                </c:pt>
                <c:pt idx="6737">
                  <c:v>0</c:v>
                </c:pt>
                <c:pt idx="6738">
                  <c:v>-2</c:v>
                </c:pt>
                <c:pt idx="6739">
                  <c:v>-2</c:v>
                </c:pt>
                <c:pt idx="6740">
                  <c:v>-3</c:v>
                </c:pt>
                <c:pt idx="6741">
                  <c:v>-4</c:v>
                </c:pt>
                <c:pt idx="6742">
                  <c:v>-2</c:v>
                </c:pt>
                <c:pt idx="6743">
                  <c:v>-1</c:v>
                </c:pt>
                <c:pt idx="6744">
                  <c:v>3</c:v>
                </c:pt>
                <c:pt idx="6745">
                  <c:v>1</c:v>
                </c:pt>
                <c:pt idx="6746">
                  <c:v>2</c:v>
                </c:pt>
                <c:pt idx="6747">
                  <c:v>0</c:v>
                </c:pt>
                <c:pt idx="6748">
                  <c:v>2</c:v>
                </c:pt>
                <c:pt idx="6749">
                  <c:v>1</c:v>
                </c:pt>
                <c:pt idx="6750">
                  <c:v>3</c:v>
                </c:pt>
                <c:pt idx="6751">
                  <c:v>2</c:v>
                </c:pt>
                <c:pt idx="6752">
                  <c:v>3</c:v>
                </c:pt>
                <c:pt idx="6753">
                  <c:v>2</c:v>
                </c:pt>
                <c:pt idx="6754">
                  <c:v>-1</c:v>
                </c:pt>
                <c:pt idx="6755">
                  <c:v>0</c:v>
                </c:pt>
                <c:pt idx="6756">
                  <c:v>0</c:v>
                </c:pt>
                <c:pt idx="6757">
                  <c:v>1</c:v>
                </c:pt>
                <c:pt idx="6758">
                  <c:v>3</c:v>
                </c:pt>
                <c:pt idx="6759">
                  <c:v>3</c:v>
                </c:pt>
                <c:pt idx="6760">
                  <c:v>4</c:v>
                </c:pt>
                <c:pt idx="6761">
                  <c:v>3</c:v>
                </c:pt>
                <c:pt idx="6762">
                  <c:v>0</c:v>
                </c:pt>
                <c:pt idx="6763">
                  <c:v>0</c:v>
                </c:pt>
                <c:pt idx="6764">
                  <c:v>-1</c:v>
                </c:pt>
                <c:pt idx="6765">
                  <c:v>0</c:v>
                </c:pt>
                <c:pt idx="6766">
                  <c:v>-2</c:v>
                </c:pt>
                <c:pt idx="6767">
                  <c:v>-2</c:v>
                </c:pt>
                <c:pt idx="6768">
                  <c:v>-2</c:v>
                </c:pt>
                <c:pt idx="6769">
                  <c:v>1</c:v>
                </c:pt>
                <c:pt idx="6770">
                  <c:v>2</c:v>
                </c:pt>
                <c:pt idx="6771">
                  <c:v>2</c:v>
                </c:pt>
                <c:pt idx="6772">
                  <c:v>3</c:v>
                </c:pt>
                <c:pt idx="6773">
                  <c:v>2</c:v>
                </c:pt>
                <c:pt idx="6774">
                  <c:v>5</c:v>
                </c:pt>
                <c:pt idx="6775">
                  <c:v>6</c:v>
                </c:pt>
                <c:pt idx="6776">
                  <c:v>7</c:v>
                </c:pt>
                <c:pt idx="6777">
                  <c:v>8</c:v>
                </c:pt>
                <c:pt idx="6778">
                  <c:v>4</c:v>
                </c:pt>
                <c:pt idx="6779">
                  <c:v>1</c:v>
                </c:pt>
                <c:pt idx="6780">
                  <c:v>-1</c:v>
                </c:pt>
                <c:pt idx="6781">
                  <c:v>-4</c:v>
                </c:pt>
                <c:pt idx="6782">
                  <c:v>-2</c:v>
                </c:pt>
                <c:pt idx="6783">
                  <c:v>-6</c:v>
                </c:pt>
                <c:pt idx="6784">
                  <c:v>-5</c:v>
                </c:pt>
                <c:pt idx="6785">
                  <c:v>-6</c:v>
                </c:pt>
                <c:pt idx="6786">
                  <c:v>-5</c:v>
                </c:pt>
                <c:pt idx="6787">
                  <c:v>1</c:v>
                </c:pt>
                <c:pt idx="6788">
                  <c:v>5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6</c:v>
                </c:pt>
                <c:pt idx="6793">
                  <c:v>9</c:v>
                </c:pt>
                <c:pt idx="6794">
                  <c:v>8</c:v>
                </c:pt>
                <c:pt idx="6795">
                  <c:v>9</c:v>
                </c:pt>
                <c:pt idx="6796">
                  <c:v>6</c:v>
                </c:pt>
                <c:pt idx="6797">
                  <c:v>2</c:v>
                </c:pt>
                <c:pt idx="6798">
                  <c:v>-3</c:v>
                </c:pt>
                <c:pt idx="6799">
                  <c:v>-8</c:v>
                </c:pt>
                <c:pt idx="6800">
                  <c:v>-10</c:v>
                </c:pt>
                <c:pt idx="6801">
                  <c:v>-11</c:v>
                </c:pt>
                <c:pt idx="6802">
                  <c:v>-9</c:v>
                </c:pt>
                <c:pt idx="6803">
                  <c:v>-7</c:v>
                </c:pt>
                <c:pt idx="6804">
                  <c:v>-4</c:v>
                </c:pt>
                <c:pt idx="6805">
                  <c:v>3</c:v>
                </c:pt>
                <c:pt idx="6806">
                  <c:v>6</c:v>
                </c:pt>
                <c:pt idx="6807">
                  <c:v>9</c:v>
                </c:pt>
                <c:pt idx="6808">
                  <c:v>9</c:v>
                </c:pt>
                <c:pt idx="6809">
                  <c:v>11</c:v>
                </c:pt>
                <c:pt idx="6810">
                  <c:v>12</c:v>
                </c:pt>
                <c:pt idx="6811">
                  <c:v>12</c:v>
                </c:pt>
                <c:pt idx="6812">
                  <c:v>11</c:v>
                </c:pt>
                <c:pt idx="6813">
                  <c:v>7</c:v>
                </c:pt>
                <c:pt idx="6814">
                  <c:v>2</c:v>
                </c:pt>
                <c:pt idx="6815">
                  <c:v>-3</c:v>
                </c:pt>
                <c:pt idx="6816">
                  <c:v>-9</c:v>
                </c:pt>
                <c:pt idx="6817">
                  <c:v>-13</c:v>
                </c:pt>
                <c:pt idx="6818">
                  <c:v>-13</c:v>
                </c:pt>
                <c:pt idx="6819">
                  <c:v>-15</c:v>
                </c:pt>
                <c:pt idx="6820">
                  <c:v>-13</c:v>
                </c:pt>
                <c:pt idx="6821">
                  <c:v>-7</c:v>
                </c:pt>
                <c:pt idx="6822">
                  <c:v>-2</c:v>
                </c:pt>
                <c:pt idx="6823">
                  <c:v>3</c:v>
                </c:pt>
                <c:pt idx="6824">
                  <c:v>10</c:v>
                </c:pt>
                <c:pt idx="6825">
                  <c:v>9</c:v>
                </c:pt>
                <c:pt idx="6826">
                  <c:v>13</c:v>
                </c:pt>
                <c:pt idx="6827">
                  <c:v>13</c:v>
                </c:pt>
                <c:pt idx="6828">
                  <c:v>16</c:v>
                </c:pt>
                <c:pt idx="6829">
                  <c:v>14</c:v>
                </c:pt>
                <c:pt idx="6830">
                  <c:v>10</c:v>
                </c:pt>
                <c:pt idx="6831">
                  <c:v>5</c:v>
                </c:pt>
                <c:pt idx="6832">
                  <c:v>-3</c:v>
                </c:pt>
                <c:pt idx="6833">
                  <c:v>-10</c:v>
                </c:pt>
                <c:pt idx="6834">
                  <c:v>-13</c:v>
                </c:pt>
                <c:pt idx="6835">
                  <c:v>-16</c:v>
                </c:pt>
                <c:pt idx="6836">
                  <c:v>-15</c:v>
                </c:pt>
                <c:pt idx="6837">
                  <c:v>-14</c:v>
                </c:pt>
                <c:pt idx="6838">
                  <c:v>-14</c:v>
                </c:pt>
                <c:pt idx="6839">
                  <c:v>-6</c:v>
                </c:pt>
                <c:pt idx="6840">
                  <c:v>-2</c:v>
                </c:pt>
                <c:pt idx="6841">
                  <c:v>2</c:v>
                </c:pt>
                <c:pt idx="6842">
                  <c:v>8</c:v>
                </c:pt>
                <c:pt idx="6843">
                  <c:v>13</c:v>
                </c:pt>
                <c:pt idx="6844">
                  <c:v>14</c:v>
                </c:pt>
                <c:pt idx="6845">
                  <c:v>19</c:v>
                </c:pt>
                <c:pt idx="6846">
                  <c:v>17</c:v>
                </c:pt>
                <c:pt idx="6847">
                  <c:v>13</c:v>
                </c:pt>
                <c:pt idx="6848">
                  <c:v>6</c:v>
                </c:pt>
                <c:pt idx="6849">
                  <c:v>-2</c:v>
                </c:pt>
                <c:pt idx="6850">
                  <c:v>-10</c:v>
                </c:pt>
                <c:pt idx="6851">
                  <c:v>-11</c:v>
                </c:pt>
                <c:pt idx="6852">
                  <c:v>-16</c:v>
                </c:pt>
                <c:pt idx="6853">
                  <c:v>-15</c:v>
                </c:pt>
                <c:pt idx="6854">
                  <c:v>-16</c:v>
                </c:pt>
                <c:pt idx="6855">
                  <c:v>-15</c:v>
                </c:pt>
                <c:pt idx="6856">
                  <c:v>-11</c:v>
                </c:pt>
                <c:pt idx="6857">
                  <c:v>-8</c:v>
                </c:pt>
                <c:pt idx="6858">
                  <c:v>1</c:v>
                </c:pt>
                <c:pt idx="6859">
                  <c:v>4</c:v>
                </c:pt>
                <c:pt idx="6860">
                  <c:v>9</c:v>
                </c:pt>
                <c:pt idx="6861">
                  <c:v>15</c:v>
                </c:pt>
                <c:pt idx="6862">
                  <c:v>19</c:v>
                </c:pt>
                <c:pt idx="6863">
                  <c:v>17</c:v>
                </c:pt>
                <c:pt idx="6864">
                  <c:v>15</c:v>
                </c:pt>
                <c:pt idx="6865">
                  <c:v>8</c:v>
                </c:pt>
                <c:pt idx="6866">
                  <c:v>0</c:v>
                </c:pt>
                <c:pt idx="6867">
                  <c:v>-6</c:v>
                </c:pt>
                <c:pt idx="6868">
                  <c:v>-9</c:v>
                </c:pt>
                <c:pt idx="6869">
                  <c:v>-16</c:v>
                </c:pt>
                <c:pt idx="6870">
                  <c:v>-15</c:v>
                </c:pt>
                <c:pt idx="6871">
                  <c:v>-18</c:v>
                </c:pt>
                <c:pt idx="6872">
                  <c:v>-16</c:v>
                </c:pt>
                <c:pt idx="6873">
                  <c:v>-13</c:v>
                </c:pt>
                <c:pt idx="6874">
                  <c:v>-9</c:v>
                </c:pt>
                <c:pt idx="6875">
                  <c:v>-3</c:v>
                </c:pt>
                <c:pt idx="6876">
                  <c:v>3</c:v>
                </c:pt>
                <c:pt idx="6877">
                  <c:v>9</c:v>
                </c:pt>
                <c:pt idx="6878">
                  <c:v>12</c:v>
                </c:pt>
                <c:pt idx="6879">
                  <c:v>19</c:v>
                </c:pt>
                <c:pt idx="6880">
                  <c:v>18</c:v>
                </c:pt>
                <c:pt idx="6881">
                  <c:v>15</c:v>
                </c:pt>
                <c:pt idx="6882">
                  <c:v>11</c:v>
                </c:pt>
                <c:pt idx="6883">
                  <c:v>5</c:v>
                </c:pt>
                <c:pt idx="6884">
                  <c:v>-2</c:v>
                </c:pt>
                <c:pt idx="6885">
                  <c:v>-9</c:v>
                </c:pt>
                <c:pt idx="6886">
                  <c:v>-11</c:v>
                </c:pt>
                <c:pt idx="6887">
                  <c:v>-13</c:v>
                </c:pt>
                <c:pt idx="6888">
                  <c:v>-16</c:v>
                </c:pt>
                <c:pt idx="6889">
                  <c:v>-12</c:v>
                </c:pt>
                <c:pt idx="6890">
                  <c:v>-10</c:v>
                </c:pt>
                <c:pt idx="6891">
                  <c:v>-9</c:v>
                </c:pt>
                <c:pt idx="6892">
                  <c:v>-1</c:v>
                </c:pt>
                <c:pt idx="6893">
                  <c:v>1</c:v>
                </c:pt>
                <c:pt idx="6894">
                  <c:v>6</c:v>
                </c:pt>
                <c:pt idx="6895">
                  <c:v>9</c:v>
                </c:pt>
                <c:pt idx="6896">
                  <c:v>13</c:v>
                </c:pt>
                <c:pt idx="6897">
                  <c:v>17</c:v>
                </c:pt>
                <c:pt idx="6898">
                  <c:v>17</c:v>
                </c:pt>
                <c:pt idx="6899">
                  <c:v>13</c:v>
                </c:pt>
                <c:pt idx="6900">
                  <c:v>7</c:v>
                </c:pt>
                <c:pt idx="6901">
                  <c:v>3</c:v>
                </c:pt>
                <c:pt idx="6902">
                  <c:v>-3</c:v>
                </c:pt>
                <c:pt idx="6903">
                  <c:v>-6</c:v>
                </c:pt>
                <c:pt idx="6904">
                  <c:v>-9</c:v>
                </c:pt>
                <c:pt idx="6905">
                  <c:v>-12</c:v>
                </c:pt>
                <c:pt idx="6906">
                  <c:v>-12</c:v>
                </c:pt>
                <c:pt idx="6907">
                  <c:v>-11</c:v>
                </c:pt>
                <c:pt idx="6908">
                  <c:v>-6</c:v>
                </c:pt>
                <c:pt idx="6909">
                  <c:v>-3</c:v>
                </c:pt>
                <c:pt idx="6910">
                  <c:v>2</c:v>
                </c:pt>
                <c:pt idx="6911">
                  <c:v>8</c:v>
                </c:pt>
                <c:pt idx="6912">
                  <c:v>10</c:v>
                </c:pt>
                <c:pt idx="6913">
                  <c:v>14</c:v>
                </c:pt>
                <c:pt idx="6914">
                  <c:v>13</c:v>
                </c:pt>
                <c:pt idx="6915">
                  <c:v>13</c:v>
                </c:pt>
                <c:pt idx="6916">
                  <c:v>9</c:v>
                </c:pt>
                <c:pt idx="6917">
                  <c:v>5</c:v>
                </c:pt>
                <c:pt idx="6918">
                  <c:v>5</c:v>
                </c:pt>
                <c:pt idx="6919">
                  <c:v>-1</c:v>
                </c:pt>
                <c:pt idx="6920">
                  <c:v>-3</c:v>
                </c:pt>
                <c:pt idx="6921">
                  <c:v>-7</c:v>
                </c:pt>
                <c:pt idx="6922">
                  <c:v>-8</c:v>
                </c:pt>
                <c:pt idx="6923">
                  <c:v>-7</c:v>
                </c:pt>
                <c:pt idx="6924">
                  <c:v>-4</c:v>
                </c:pt>
                <c:pt idx="6925">
                  <c:v>-3</c:v>
                </c:pt>
                <c:pt idx="6926">
                  <c:v>0</c:v>
                </c:pt>
                <c:pt idx="6927">
                  <c:v>1</c:v>
                </c:pt>
                <c:pt idx="6928">
                  <c:v>3</c:v>
                </c:pt>
                <c:pt idx="6929">
                  <c:v>7</c:v>
                </c:pt>
                <c:pt idx="6930">
                  <c:v>9</c:v>
                </c:pt>
                <c:pt idx="6931">
                  <c:v>12</c:v>
                </c:pt>
                <c:pt idx="6932">
                  <c:v>11</c:v>
                </c:pt>
                <c:pt idx="6933">
                  <c:v>7</c:v>
                </c:pt>
                <c:pt idx="6934">
                  <c:v>6</c:v>
                </c:pt>
                <c:pt idx="6935">
                  <c:v>0</c:v>
                </c:pt>
                <c:pt idx="6936">
                  <c:v>-1</c:v>
                </c:pt>
                <c:pt idx="6937">
                  <c:v>-1</c:v>
                </c:pt>
                <c:pt idx="6938">
                  <c:v>-3</c:v>
                </c:pt>
                <c:pt idx="6939">
                  <c:v>-2</c:v>
                </c:pt>
                <c:pt idx="6940">
                  <c:v>-1</c:v>
                </c:pt>
                <c:pt idx="6941">
                  <c:v>0</c:v>
                </c:pt>
                <c:pt idx="6942">
                  <c:v>2</c:v>
                </c:pt>
                <c:pt idx="6943">
                  <c:v>3</c:v>
                </c:pt>
                <c:pt idx="6944">
                  <c:v>3</c:v>
                </c:pt>
                <c:pt idx="6945">
                  <c:v>6</c:v>
                </c:pt>
                <c:pt idx="6946">
                  <c:v>7</c:v>
                </c:pt>
                <c:pt idx="6947">
                  <c:v>10</c:v>
                </c:pt>
                <c:pt idx="6948">
                  <c:v>9</c:v>
                </c:pt>
                <c:pt idx="6949">
                  <c:v>7</c:v>
                </c:pt>
                <c:pt idx="6950">
                  <c:v>4</c:v>
                </c:pt>
                <c:pt idx="6951">
                  <c:v>-2</c:v>
                </c:pt>
                <c:pt idx="6952">
                  <c:v>-2</c:v>
                </c:pt>
                <c:pt idx="6953">
                  <c:v>-4</c:v>
                </c:pt>
                <c:pt idx="6954">
                  <c:v>-2</c:v>
                </c:pt>
                <c:pt idx="6955">
                  <c:v>0</c:v>
                </c:pt>
                <c:pt idx="6956">
                  <c:v>1</c:v>
                </c:pt>
                <c:pt idx="6957">
                  <c:v>3</c:v>
                </c:pt>
                <c:pt idx="6958">
                  <c:v>5</c:v>
                </c:pt>
                <c:pt idx="6959">
                  <c:v>5</c:v>
                </c:pt>
                <c:pt idx="6960">
                  <c:v>6</c:v>
                </c:pt>
                <c:pt idx="6961">
                  <c:v>5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5</c:v>
                </c:pt>
                <c:pt idx="6966">
                  <c:v>3</c:v>
                </c:pt>
                <c:pt idx="6967">
                  <c:v>-1</c:v>
                </c:pt>
                <c:pt idx="6968">
                  <c:v>-3</c:v>
                </c:pt>
                <c:pt idx="6969">
                  <c:v>-4</c:v>
                </c:pt>
                <c:pt idx="6970">
                  <c:v>-5</c:v>
                </c:pt>
                <c:pt idx="6971">
                  <c:v>-4</c:v>
                </c:pt>
                <c:pt idx="6972">
                  <c:v>0</c:v>
                </c:pt>
                <c:pt idx="6973">
                  <c:v>1</c:v>
                </c:pt>
                <c:pt idx="6974">
                  <c:v>5</c:v>
                </c:pt>
                <c:pt idx="6975">
                  <c:v>7</c:v>
                </c:pt>
                <c:pt idx="6976">
                  <c:v>9</c:v>
                </c:pt>
                <c:pt idx="6977">
                  <c:v>9</c:v>
                </c:pt>
                <c:pt idx="6978">
                  <c:v>7</c:v>
                </c:pt>
                <c:pt idx="6979">
                  <c:v>8</c:v>
                </c:pt>
                <c:pt idx="6980">
                  <c:v>7</c:v>
                </c:pt>
                <c:pt idx="6981">
                  <c:v>7</c:v>
                </c:pt>
                <c:pt idx="6982">
                  <c:v>4</c:v>
                </c:pt>
                <c:pt idx="6983">
                  <c:v>1</c:v>
                </c:pt>
                <c:pt idx="6984">
                  <c:v>-3</c:v>
                </c:pt>
                <c:pt idx="6985">
                  <c:v>-6</c:v>
                </c:pt>
                <c:pt idx="6986">
                  <c:v>-8</c:v>
                </c:pt>
                <c:pt idx="6987">
                  <c:v>-7</c:v>
                </c:pt>
                <c:pt idx="6988">
                  <c:v>-5</c:v>
                </c:pt>
                <c:pt idx="6989">
                  <c:v>-5</c:v>
                </c:pt>
                <c:pt idx="6990">
                  <c:v>-2</c:v>
                </c:pt>
                <c:pt idx="6991">
                  <c:v>5</c:v>
                </c:pt>
                <c:pt idx="6992">
                  <c:v>7</c:v>
                </c:pt>
                <c:pt idx="6993">
                  <c:v>8</c:v>
                </c:pt>
                <c:pt idx="6994">
                  <c:v>9</c:v>
                </c:pt>
                <c:pt idx="6995">
                  <c:v>8</c:v>
                </c:pt>
                <c:pt idx="6996">
                  <c:v>7</c:v>
                </c:pt>
                <c:pt idx="6997">
                  <c:v>5</c:v>
                </c:pt>
                <c:pt idx="6998">
                  <c:v>4</c:v>
                </c:pt>
                <c:pt idx="6999">
                  <c:v>-1</c:v>
                </c:pt>
                <c:pt idx="7000">
                  <c:v>-4</c:v>
                </c:pt>
                <c:pt idx="7001">
                  <c:v>-7</c:v>
                </c:pt>
                <c:pt idx="7002">
                  <c:v>-9</c:v>
                </c:pt>
                <c:pt idx="7003">
                  <c:v>-9</c:v>
                </c:pt>
                <c:pt idx="7004">
                  <c:v>-9</c:v>
                </c:pt>
                <c:pt idx="7005">
                  <c:v>-8</c:v>
                </c:pt>
                <c:pt idx="7006">
                  <c:v>-7</c:v>
                </c:pt>
                <c:pt idx="7007">
                  <c:v>-4</c:v>
                </c:pt>
                <c:pt idx="7008">
                  <c:v>-2</c:v>
                </c:pt>
                <c:pt idx="7009">
                  <c:v>1</c:v>
                </c:pt>
                <c:pt idx="7010">
                  <c:v>9</c:v>
                </c:pt>
                <c:pt idx="7011">
                  <c:v>12</c:v>
                </c:pt>
                <c:pt idx="7012">
                  <c:v>11</c:v>
                </c:pt>
                <c:pt idx="7013">
                  <c:v>9</c:v>
                </c:pt>
                <c:pt idx="7014">
                  <c:v>6</c:v>
                </c:pt>
                <c:pt idx="7015">
                  <c:v>3</c:v>
                </c:pt>
                <c:pt idx="7016">
                  <c:v>0</c:v>
                </c:pt>
                <c:pt idx="7017">
                  <c:v>-3</c:v>
                </c:pt>
                <c:pt idx="7018">
                  <c:v>-6</c:v>
                </c:pt>
                <c:pt idx="7019">
                  <c:v>-8</c:v>
                </c:pt>
                <c:pt idx="7020">
                  <c:v>-10</c:v>
                </c:pt>
                <c:pt idx="7021">
                  <c:v>-8</c:v>
                </c:pt>
                <c:pt idx="7022">
                  <c:v>-8</c:v>
                </c:pt>
                <c:pt idx="7023">
                  <c:v>-7</c:v>
                </c:pt>
                <c:pt idx="7024">
                  <c:v>-3</c:v>
                </c:pt>
                <c:pt idx="7025">
                  <c:v>0</c:v>
                </c:pt>
                <c:pt idx="7026">
                  <c:v>4</c:v>
                </c:pt>
                <c:pt idx="7027">
                  <c:v>8</c:v>
                </c:pt>
                <c:pt idx="7028">
                  <c:v>9</c:v>
                </c:pt>
                <c:pt idx="7029">
                  <c:v>12</c:v>
                </c:pt>
                <c:pt idx="7030">
                  <c:v>10</c:v>
                </c:pt>
                <c:pt idx="7031">
                  <c:v>9</c:v>
                </c:pt>
                <c:pt idx="7032">
                  <c:v>3</c:v>
                </c:pt>
                <c:pt idx="7033">
                  <c:v>-1</c:v>
                </c:pt>
                <c:pt idx="7034">
                  <c:v>-5</c:v>
                </c:pt>
                <c:pt idx="7035">
                  <c:v>-8</c:v>
                </c:pt>
                <c:pt idx="7036">
                  <c:v>-10</c:v>
                </c:pt>
                <c:pt idx="7037">
                  <c:v>-10</c:v>
                </c:pt>
                <c:pt idx="7038">
                  <c:v>-9</c:v>
                </c:pt>
                <c:pt idx="7039">
                  <c:v>-7</c:v>
                </c:pt>
                <c:pt idx="7040">
                  <c:v>-6</c:v>
                </c:pt>
                <c:pt idx="7041">
                  <c:v>-3</c:v>
                </c:pt>
                <c:pt idx="7042">
                  <c:v>1</c:v>
                </c:pt>
                <c:pt idx="7043">
                  <c:v>5</c:v>
                </c:pt>
                <c:pt idx="7044">
                  <c:v>10</c:v>
                </c:pt>
                <c:pt idx="7045">
                  <c:v>11</c:v>
                </c:pt>
                <c:pt idx="7046">
                  <c:v>11</c:v>
                </c:pt>
                <c:pt idx="7047">
                  <c:v>9</c:v>
                </c:pt>
                <c:pt idx="7048">
                  <c:v>6</c:v>
                </c:pt>
                <c:pt idx="7049">
                  <c:v>4</c:v>
                </c:pt>
                <c:pt idx="7050">
                  <c:v>0</c:v>
                </c:pt>
                <c:pt idx="7051">
                  <c:v>-4</c:v>
                </c:pt>
                <c:pt idx="7052">
                  <c:v>-7</c:v>
                </c:pt>
                <c:pt idx="7053">
                  <c:v>-9</c:v>
                </c:pt>
                <c:pt idx="7054">
                  <c:v>-9</c:v>
                </c:pt>
                <c:pt idx="7055">
                  <c:v>-8</c:v>
                </c:pt>
                <c:pt idx="7056">
                  <c:v>-6</c:v>
                </c:pt>
                <c:pt idx="7057">
                  <c:v>-5</c:v>
                </c:pt>
                <c:pt idx="7058">
                  <c:v>-1</c:v>
                </c:pt>
                <c:pt idx="7059">
                  <c:v>2</c:v>
                </c:pt>
                <c:pt idx="7060">
                  <c:v>6</c:v>
                </c:pt>
                <c:pt idx="7061">
                  <c:v>10</c:v>
                </c:pt>
                <c:pt idx="7062">
                  <c:v>12</c:v>
                </c:pt>
                <c:pt idx="7063">
                  <c:v>12</c:v>
                </c:pt>
                <c:pt idx="7064">
                  <c:v>11</c:v>
                </c:pt>
                <c:pt idx="7065">
                  <c:v>9</c:v>
                </c:pt>
                <c:pt idx="7066">
                  <c:v>4</c:v>
                </c:pt>
                <c:pt idx="7067">
                  <c:v>0</c:v>
                </c:pt>
                <c:pt idx="7068">
                  <c:v>-5</c:v>
                </c:pt>
                <c:pt idx="7069">
                  <c:v>-7</c:v>
                </c:pt>
                <c:pt idx="7070">
                  <c:v>-8</c:v>
                </c:pt>
                <c:pt idx="7071">
                  <c:v>-7</c:v>
                </c:pt>
                <c:pt idx="7072">
                  <c:v>-8</c:v>
                </c:pt>
                <c:pt idx="7073">
                  <c:v>-8</c:v>
                </c:pt>
                <c:pt idx="7074">
                  <c:v>-6</c:v>
                </c:pt>
                <c:pt idx="7075">
                  <c:v>-3</c:v>
                </c:pt>
                <c:pt idx="7076">
                  <c:v>2</c:v>
                </c:pt>
                <c:pt idx="7077">
                  <c:v>7</c:v>
                </c:pt>
                <c:pt idx="7078">
                  <c:v>11</c:v>
                </c:pt>
                <c:pt idx="7079">
                  <c:v>13</c:v>
                </c:pt>
                <c:pt idx="7080">
                  <c:v>13</c:v>
                </c:pt>
                <c:pt idx="7081">
                  <c:v>10</c:v>
                </c:pt>
                <c:pt idx="7082">
                  <c:v>11</c:v>
                </c:pt>
                <c:pt idx="7083">
                  <c:v>9</c:v>
                </c:pt>
                <c:pt idx="7084">
                  <c:v>4</c:v>
                </c:pt>
                <c:pt idx="7085">
                  <c:v>-2</c:v>
                </c:pt>
                <c:pt idx="7086">
                  <c:v>-5</c:v>
                </c:pt>
                <c:pt idx="7087">
                  <c:v>-8</c:v>
                </c:pt>
                <c:pt idx="7088">
                  <c:v>-9</c:v>
                </c:pt>
                <c:pt idx="7089">
                  <c:v>-8</c:v>
                </c:pt>
                <c:pt idx="7090">
                  <c:v>-8</c:v>
                </c:pt>
                <c:pt idx="7091">
                  <c:v>-6</c:v>
                </c:pt>
                <c:pt idx="7092">
                  <c:v>-4</c:v>
                </c:pt>
                <c:pt idx="7093">
                  <c:v>0</c:v>
                </c:pt>
                <c:pt idx="7094">
                  <c:v>3</c:v>
                </c:pt>
                <c:pt idx="7095">
                  <c:v>9</c:v>
                </c:pt>
                <c:pt idx="7096">
                  <c:v>12</c:v>
                </c:pt>
                <c:pt idx="7097">
                  <c:v>14</c:v>
                </c:pt>
                <c:pt idx="7098">
                  <c:v>14</c:v>
                </c:pt>
                <c:pt idx="7099">
                  <c:v>12</c:v>
                </c:pt>
                <c:pt idx="7100">
                  <c:v>11</c:v>
                </c:pt>
                <c:pt idx="7101">
                  <c:v>7</c:v>
                </c:pt>
                <c:pt idx="7102">
                  <c:v>6</c:v>
                </c:pt>
                <c:pt idx="7103">
                  <c:v>-1</c:v>
                </c:pt>
                <c:pt idx="7104">
                  <c:v>-7</c:v>
                </c:pt>
                <c:pt idx="7105">
                  <c:v>-10</c:v>
                </c:pt>
                <c:pt idx="7106">
                  <c:v>-12</c:v>
                </c:pt>
                <c:pt idx="7107">
                  <c:v>-12</c:v>
                </c:pt>
                <c:pt idx="7108">
                  <c:v>-9</c:v>
                </c:pt>
                <c:pt idx="7109">
                  <c:v>-6</c:v>
                </c:pt>
                <c:pt idx="7110">
                  <c:v>-1</c:v>
                </c:pt>
                <c:pt idx="7111">
                  <c:v>2</c:v>
                </c:pt>
                <c:pt idx="7112">
                  <c:v>5</c:v>
                </c:pt>
                <c:pt idx="7113">
                  <c:v>9</c:v>
                </c:pt>
                <c:pt idx="7114">
                  <c:v>11</c:v>
                </c:pt>
                <c:pt idx="7115">
                  <c:v>15</c:v>
                </c:pt>
                <c:pt idx="7116">
                  <c:v>16</c:v>
                </c:pt>
                <c:pt idx="7117">
                  <c:v>14</c:v>
                </c:pt>
                <c:pt idx="7118">
                  <c:v>14</c:v>
                </c:pt>
                <c:pt idx="7119">
                  <c:v>6</c:v>
                </c:pt>
                <c:pt idx="7120">
                  <c:v>3</c:v>
                </c:pt>
                <c:pt idx="7121">
                  <c:v>-1</c:v>
                </c:pt>
                <c:pt idx="7122">
                  <c:v>-8</c:v>
                </c:pt>
                <c:pt idx="7123">
                  <c:v>-10</c:v>
                </c:pt>
                <c:pt idx="7124">
                  <c:v>-12</c:v>
                </c:pt>
                <c:pt idx="7125">
                  <c:v>-13</c:v>
                </c:pt>
                <c:pt idx="7126">
                  <c:v>-11</c:v>
                </c:pt>
                <c:pt idx="7127">
                  <c:v>-7</c:v>
                </c:pt>
                <c:pt idx="7128">
                  <c:v>-2</c:v>
                </c:pt>
                <c:pt idx="7129">
                  <c:v>3</c:v>
                </c:pt>
                <c:pt idx="7130">
                  <c:v>7</c:v>
                </c:pt>
                <c:pt idx="7131">
                  <c:v>10</c:v>
                </c:pt>
                <c:pt idx="7132">
                  <c:v>12</c:v>
                </c:pt>
                <c:pt idx="7133">
                  <c:v>14</c:v>
                </c:pt>
                <c:pt idx="7134">
                  <c:v>13</c:v>
                </c:pt>
                <c:pt idx="7135">
                  <c:v>14</c:v>
                </c:pt>
                <c:pt idx="7136">
                  <c:v>11</c:v>
                </c:pt>
                <c:pt idx="7137">
                  <c:v>8</c:v>
                </c:pt>
                <c:pt idx="7138">
                  <c:v>3</c:v>
                </c:pt>
                <c:pt idx="7139">
                  <c:v>-2</c:v>
                </c:pt>
                <c:pt idx="7140">
                  <c:v>-11</c:v>
                </c:pt>
                <c:pt idx="7141">
                  <c:v>-12</c:v>
                </c:pt>
                <c:pt idx="7142">
                  <c:v>-13</c:v>
                </c:pt>
                <c:pt idx="7143">
                  <c:v>-13</c:v>
                </c:pt>
                <c:pt idx="7144">
                  <c:v>-7</c:v>
                </c:pt>
                <c:pt idx="7145">
                  <c:v>-3</c:v>
                </c:pt>
                <c:pt idx="7146">
                  <c:v>1</c:v>
                </c:pt>
                <c:pt idx="7147">
                  <c:v>5</c:v>
                </c:pt>
                <c:pt idx="7148">
                  <c:v>5</c:v>
                </c:pt>
                <c:pt idx="7149">
                  <c:v>8</c:v>
                </c:pt>
                <c:pt idx="7150">
                  <c:v>10</c:v>
                </c:pt>
                <c:pt idx="7151">
                  <c:v>11</c:v>
                </c:pt>
                <c:pt idx="7152">
                  <c:v>14</c:v>
                </c:pt>
                <c:pt idx="7153">
                  <c:v>12</c:v>
                </c:pt>
                <c:pt idx="7154">
                  <c:v>10</c:v>
                </c:pt>
                <c:pt idx="7155">
                  <c:v>7</c:v>
                </c:pt>
                <c:pt idx="7156">
                  <c:v>0</c:v>
                </c:pt>
                <c:pt idx="7157">
                  <c:v>-2</c:v>
                </c:pt>
                <c:pt idx="7158">
                  <c:v>-6</c:v>
                </c:pt>
                <c:pt idx="7159">
                  <c:v>-10</c:v>
                </c:pt>
                <c:pt idx="7160">
                  <c:v>-10</c:v>
                </c:pt>
                <c:pt idx="7161">
                  <c:v>-10</c:v>
                </c:pt>
                <c:pt idx="7162">
                  <c:v>-7</c:v>
                </c:pt>
                <c:pt idx="7163">
                  <c:v>-3</c:v>
                </c:pt>
                <c:pt idx="7164">
                  <c:v>0</c:v>
                </c:pt>
                <c:pt idx="7165">
                  <c:v>1</c:v>
                </c:pt>
                <c:pt idx="7166">
                  <c:v>4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8</c:v>
                </c:pt>
                <c:pt idx="7171">
                  <c:v>7</c:v>
                </c:pt>
                <c:pt idx="7172">
                  <c:v>6</c:v>
                </c:pt>
                <c:pt idx="7173">
                  <c:v>6</c:v>
                </c:pt>
                <c:pt idx="7174">
                  <c:v>4</c:v>
                </c:pt>
                <c:pt idx="7175">
                  <c:v>-2</c:v>
                </c:pt>
                <c:pt idx="7176">
                  <c:v>-5</c:v>
                </c:pt>
                <c:pt idx="7177">
                  <c:v>-7</c:v>
                </c:pt>
                <c:pt idx="7178">
                  <c:v>-8</c:v>
                </c:pt>
                <c:pt idx="7179">
                  <c:v>-7</c:v>
                </c:pt>
                <c:pt idx="7180">
                  <c:v>-4</c:v>
                </c:pt>
                <c:pt idx="7181">
                  <c:v>-3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1</c:v>
                </c:pt>
                <c:pt idx="7186">
                  <c:v>2</c:v>
                </c:pt>
                <c:pt idx="7187">
                  <c:v>5</c:v>
                </c:pt>
                <c:pt idx="7188">
                  <c:v>5</c:v>
                </c:pt>
                <c:pt idx="7189">
                  <c:v>5</c:v>
                </c:pt>
                <c:pt idx="7190">
                  <c:v>4</c:v>
                </c:pt>
                <c:pt idx="7191">
                  <c:v>3</c:v>
                </c:pt>
                <c:pt idx="7192">
                  <c:v>4</c:v>
                </c:pt>
                <c:pt idx="7193">
                  <c:v>1</c:v>
                </c:pt>
                <c:pt idx="7194">
                  <c:v>0</c:v>
                </c:pt>
                <c:pt idx="7195">
                  <c:v>-2</c:v>
                </c:pt>
                <c:pt idx="7196">
                  <c:v>-4</c:v>
                </c:pt>
                <c:pt idx="7197">
                  <c:v>-4</c:v>
                </c:pt>
                <c:pt idx="7198">
                  <c:v>-3</c:v>
                </c:pt>
                <c:pt idx="7199">
                  <c:v>-1</c:v>
                </c:pt>
                <c:pt idx="7200">
                  <c:v>-1</c:v>
                </c:pt>
                <c:pt idx="7201">
                  <c:v>-1</c:v>
                </c:pt>
                <c:pt idx="7202">
                  <c:v>-1</c:v>
                </c:pt>
                <c:pt idx="7203">
                  <c:v>-1</c:v>
                </c:pt>
                <c:pt idx="7204">
                  <c:v>-1</c:v>
                </c:pt>
                <c:pt idx="7205">
                  <c:v>0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3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2</c:v>
                </c:pt>
                <c:pt idx="7215">
                  <c:v>1</c:v>
                </c:pt>
                <c:pt idx="7216">
                  <c:v>-1</c:v>
                </c:pt>
                <c:pt idx="7217">
                  <c:v>-2</c:v>
                </c:pt>
                <c:pt idx="7218">
                  <c:v>-2</c:v>
                </c:pt>
                <c:pt idx="7219">
                  <c:v>-3</c:v>
                </c:pt>
                <c:pt idx="7220">
                  <c:v>-2</c:v>
                </c:pt>
                <c:pt idx="7221">
                  <c:v>-3</c:v>
                </c:pt>
                <c:pt idx="7222">
                  <c:v>-3</c:v>
                </c:pt>
                <c:pt idx="7223">
                  <c:v>-3</c:v>
                </c:pt>
                <c:pt idx="7224">
                  <c:v>-2</c:v>
                </c:pt>
                <c:pt idx="7225">
                  <c:v>-2</c:v>
                </c:pt>
                <c:pt idx="7226">
                  <c:v>0</c:v>
                </c:pt>
                <c:pt idx="7227">
                  <c:v>2</c:v>
                </c:pt>
                <c:pt idx="7228">
                  <c:v>4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5</c:v>
                </c:pt>
                <c:pt idx="7233">
                  <c:v>5</c:v>
                </c:pt>
                <c:pt idx="7234">
                  <c:v>4</c:v>
                </c:pt>
                <c:pt idx="7235">
                  <c:v>2</c:v>
                </c:pt>
                <c:pt idx="7236">
                  <c:v>-1</c:v>
                </c:pt>
                <c:pt idx="7237">
                  <c:v>-3</c:v>
                </c:pt>
                <c:pt idx="7238">
                  <c:v>-5</c:v>
                </c:pt>
                <c:pt idx="7239">
                  <c:v>-3</c:v>
                </c:pt>
                <c:pt idx="7240">
                  <c:v>-3</c:v>
                </c:pt>
                <c:pt idx="7241">
                  <c:v>-2</c:v>
                </c:pt>
                <c:pt idx="7242">
                  <c:v>-3</c:v>
                </c:pt>
                <c:pt idx="7243">
                  <c:v>-2</c:v>
                </c:pt>
                <c:pt idx="7244">
                  <c:v>-1</c:v>
                </c:pt>
                <c:pt idx="7245">
                  <c:v>1</c:v>
                </c:pt>
                <c:pt idx="7246">
                  <c:v>3</c:v>
                </c:pt>
                <c:pt idx="7247">
                  <c:v>6</c:v>
                </c:pt>
                <c:pt idx="7248">
                  <c:v>9</c:v>
                </c:pt>
                <c:pt idx="7249">
                  <c:v>10</c:v>
                </c:pt>
                <c:pt idx="7250">
                  <c:v>9</c:v>
                </c:pt>
                <c:pt idx="7251">
                  <c:v>7</c:v>
                </c:pt>
                <c:pt idx="7252">
                  <c:v>4</c:v>
                </c:pt>
                <c:pt idx="7253">
                  <c:v>2</c:v>
                </c:pt>
                <c:pt idx="7254">
                  <c:v>-1</c:v>
                </c:pt>
                <c:pt idx="7255">
                  <c:v>-2</c:v>
                </c:pt>
                <c:pt idx="7256">
                  <c:v>-2</c:v>
                </c:pt>
                <c:pt idx="7257">
                  <c:v>-3</c:v>
                </c:pt>
                <c:pt idx="7258">
                  <c:v>-2</c:v>
                </c:pt>
                <c:pt idx="7259">
                  <c:v>-3</c:v>
                </c:pt>
                <c:pt idx="7260">
                  <c:v>-3</c:v>
                </c:pt>
                <c:pt idx="7261">
                  <c:v>-3</c:v>
                </c:pt>
                <c:pt idx="7262">
                  <c:v>-2</c:v>
                </c:pt>
                <c:pt idx="7263">
                  <c:v>0</c:v>
                </c:pt>
                <c:pt idx="7264">
                  <c:v>2</c:v>
                </c:pt>
                <c:pt idx="7265">
                  <c:v>4</c:v>
                </c:pt>
                <c:pt idx="7266">
                  <c:v>5</c:v>
                </c:pt>
                <c:pt idx="7267">
                  <c:v>10</c:v>
                </c:pt>
                <c:pt idx="7268">
                  <c:v>10</c:v>
                </c:pt>
                <c:pt idx="7269">
                  <c:v>10</c:v>
                </c:pt>
                <c:pt idx="7270">
                  <c:v>6</c:v>
                </c:pt>
                <c:pt idx="7271">
                  <c:v>6</c:v>
                </c:pt>
                <c:pt idx="7272">
                  <c:v>4</c:v>
                </c:pt>
                <c:pt idx="7273">
                  <c:v>2</c:v>
                </c:pt>
                <c:pt idx="7274">
                  <c:v>1</c:v>
                </c:pt>
                <c:pt idx="7275">
                  <c:v>-1</c:v>
                </c:pt>
                <c:pt idx="7276">
                  <c:v>-3</c:v>
                </c:pt>
                <c:pt idx="7277">
                  <c:v>-3</c:v>
                </c:pt>
                <c:pt idx="7278">
                  <c:v>-4</c:v>
                </c:pt>
                <c:pt idx="7279">
                  <c:v>-4</c:v>
                </c:pt>
                <c:pt idx="7280">
                  <c:v>-3</c:v>
                </c:pt>
                <c:pt idx="7281">
                  <c:v>-1</c:v>
                </c:pt>
                <c:pt idx="7282">
                  <c:v>0</c:v>
                </c:pt>
                <c:pt idx="7283">
                  <c:v>2</c:v>
                </c:pt>
                <c:pt idx="7284">
                  <c:v>4</c:v>
                </c:pt>
                <c:pt idx="7285">
                  <c:v>6</c:v>
                </c:pt>
                <c:pt idx="7286">
                  <c:v>7</c:v>
                </c:pt>
                <c:pt idx="7287">
                  <c:v>7</c:v>
                </c:pt>
                <c:pt idx="7288">
                  <c:v>8</c:v>
                </c:pt>
                <c:pt idx="7289">
                  <c:v>7</c:v>
                </c:pt>
                <c:pt idx="7290">
                  <c:v>6</c:v>
                </c:pt>
                <c:pt idx="7291">
                  <c:v>7</c:v>
                </c:pt>
                <c:pt idx="7292">
                  <c:v>4</c:v>
                </c:pt>
                <c:pt idx="7293">
                  <c:v>3</c:v>
                </c:pt>
                <c:pt idx="7294">
                  <c:v>1</c:v>
                </c:pt>
                <c:pt idx="7295">
                  <c:v>-1</c:v>
                </c:pt>
                <c:pt idx="7296">
                  <c:v>-3</c:v>
                </c:pt>
                <c:pt idx="7297">
                  <c:v>-3</c:v>
                </c:pt>
                <c:pt idx="7298">
                  <c:v>-2</c:v>
                </c:pt>
                <c:pt idx="7299">
                  <c:v>-2</c:v>
                </c:pt>
                <c:pt idx="7300">
                  <c:v>-1</c:v>
                </c:pt>
                <c:pt idx="7301">
                  <c:v>0</c:v>
                </c:pt>
                <c:pt idx="7302">
                  <c:v>1</c:v>
                </c:pt>
                <c:pt idx="7303">
                  <c:v>3</c:v>
                </c:pt>
                <c:pt idx="7304">
                  <c:v>6</c:v>
                </c:pt>
                <c:pt idx="7305">
                  <c:v>7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6</c:v>
                </c:pt>
                <c:pt idx="7311">
                  <c:v>5</c:v>
                </c:pt>
                <c:pt idx="7312">
                  <c:v>3</c:v>
                </c:pt>
                <c:pt idx="7313">
                  <c:v>2</c:v>
                </c:pt>
                <c:pt idx="7314">
                  <c:v>1</c:v>
                </c:pt>
                <c:pt idx="7315">
                  <c:v>-1</c:v>
                </c:pt>
                <c:pt idx="7316">
                  <c:v>-2</c:v>
                </c:pt>
                <c:pt idx="7317">
                  <c:v>-2</c:v>
                </c:pt>
                <c:pt idx="7318">
                  <c:v>-2</c:v>
                </c:pt>
                <c:pt idx="7319">
                  <c:v>-2</c:v>
                </c:pt>
                <c:pt idx="7320">
                  <c:v>-1</c:v>
                </c:pt>
                <c:pt idx="7321">
                  <c:v>1</c:v>
                </c:pt>
                <c:pt idx="7322">
                  <c:v>1</c:v>
                </c:pt>
                <c:pt idx="7323">
                  <c:v>3</c:v>
                </c:pt>
                <c:pt idx="7324">
                  <c:v>4</c:v>
                </c:pt>
                <c:pt idx="7325">
                  <c:v>8</c:v>
                </c:pt>
                <c:pt idx="7326">
                  <c:v>9</c:v>
                </c:pt>
                <c:pt idx="7327">
                  <c:v>8</c:v>
                </c:pt>
                <c:pt idx="7328">
                  <c:v>6</c:v>
                </c:pt>
                <c:pt idx="7329">
                  <c:v>6</c:v>
                </c:pt>
                <c:pt idx="7330">
                  <c:v>6</c:v>
                </c:pt>
                <c:pt idx="7331">
                  <c:v>6</c:v>
                </c:pt>
                <c:pt idx="7332">
                  <c:v>5</c:v>
                </c:pt>
                <c:pt idx="7333">
                  <c:v>4</c:v>
                </c:pt>
                <c:pt idx="7334">
                  <c:v>1</c:v>
                </c:pt>
                <c:pt idx="7335">
                  <c:v>-1</c:v>
                </c:pt>
                <c:pt idx="7336">
                  <c:v>-3</c:v>
                </c:pt>
                <c:pt idx="7337">
                  <c:v>-3</c:v>
                </c:pt>
                <c:pt idx="7338">
                  <c:v>-2</c:v>
                </c:pt>
                <c:pt idx="7339">
                  <c:v>-1</c:v>
                </c:pt>
                <c:pt idx="7340">
                  <c:v>1</c:v>
                </c:pt>
                <c:pt idx="7341">
                  <c:v>3</c:v>
                </c:pt>
                <c:pt idx="7342">
                  <c:v>3</c:v>
                </c:pt>
                <c:pt idx="7343">
                  <c:v>4</c:v>
                </c:pt>
                <c:pt idx="7344">
                  <c:v>5</c:v>
                </c:pt>
                <c:pt idx="7345">
                  <c:v>7</c:v>
                </c:pt>
                <c:pt idx="7346">
                  <c:v>9</c:v>
                </c:pt>
                <c:pt idx="7347">
                  <c:v>11</c:v>
                </c:pt>
                <c:pt idx="7348">
                  <c:v>10</c:v>
                </c:pt>
                <c:pt idx="7349">
                  <c:v>9</c:v>
                </c:pt>
                <c:pt idx="7350">
                  <c:v>8</c:v>
                </c:pt>
                <c:pt idx="7351">
                  <c:v>5</c:v>
                </c:pt>
                <c:pt idx="7352">
                  <c:v>4</c:v>
                </c:pt>
                <c:pt idx="7353">
                  <c:v>2</c:v>
                </c:pt>
                <c:pt idx="7354">
                  <c:v>2</c:v>
                </c:pt>
                <c:pt idx="7355">
                  <c:v>1</c:v>
                </c:pt>
                <c:pt idx="7356">
                  <c:v>-1</c:v>
                </c:pt>
                <c:pt idx="7357">
                  <c:v>-1</c:v>
                </c:pt>
                <c:pt idx="7358">
                  <c:v>-2</c:v>
                </c:pt>
                <c:pt idx="7359">
                  <c:v>-2</c:v>
                </c:pt>
                <c:pt idx="7360">
                  <c:v>1</c:v>
                </c:pt>
                <c:pt idx="7361">
                  <c:v>1</c:v>
                </c:pt>
                <c:pt idx="7362">
                  <c:v>2</c:v>
                </c:pt>
                <c:pt idx="7363">
                  <c:v>6</c:v>
                </c:pt>
                <c:pt idx="7364">
                  <c:v>8</c:v>
                </c:pt>
                <c:pt idx="7365">
                  <c:v>8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8</c:v>
                </c:pt>
                <c:pt idx="7371">
                  <c:v>7</c:v>
                </c:pt>
                <c:pt idx="7372">
                  <c:v>5</c:v>
                </c:pt>
                <c:pt idx="7373">
                  <c:v>5</c:v>
                </c:pt>
                <c:pt idx="7374">
                  <c:v>3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-1</c:v>
                </c:pt>
                <c:pt idx="7379">
                  <c:v>0</c:v>
                </c:pt>
                <c:pt idx="7380">
                  <c:v>0</c:v>
                </c:pt>
                <c:pt idx="7381">
                  <c:v>2</c:v>
                </c:pt>
                <c:pt idx="7382">
                  <c:v>3</c:v>
                </c:pt>
                <c:pt idx="7383">
                  <c:v>5</c:v>
                </c:pt>
                <c:pt idx="7384">
                  <c:v>6</c:v>
                </c:pt>
                <c:pt idx="7385">
                  <c:v>6</c:v>
                </c:pt>
                <c:pt idx="7386">
                  <c:v>8</c:v>
                </c:pt>
                <c:pt idx="7387">
                  <c:v>8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7</c:v>
                </c:pt>
                <c:pt idx="7392">
                  <c:v>6</c:v>
                </c:pt>
                <c:pt idx="7393">
                  <c:v>5</c:v>
                </c:pt>
                <c:pt idx="7394">
                  <c:v>4</c:v>
                </c:pt>
                <c:pt idx="7395">
                  <c:v>2</c:v>
                </c:pt>
                <c:pt idx="7396">
                  <c:v>1</c:v>
                </c:pt>
                <c:pt idx="7397">
                  <c:v>-1</c:v>
                </c:pt>
                <c:pt idx="7398">
                  <c:v>-1</c:v>
                </c:pt>
                <c:pt idx="7399">
                  <c:v>-1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1</c:v>
                </c:pt>
                <c:pt idx="7404">
                  <c:v>3</c:v>
                </c:pt>
                <c:pt idx="7405">
                  <c:v>5</c:v>
                </c:pt>
                <c:pt idx="7406">
                  <c:v>6</c:v>
                </c:pt>
                <c:pt idx="7407">
                  <c:v>9</c:v>
                </c:pt>
                <c:pt idx="7408">
                  <c:v>10</c:v>
                </c:pt>
                <c:pt idx="7409">
                  <c:v>11</c:v>
                </c:pt>
                <c:pt idx="7410">
                  <c:v>10</c:v>
                </c:pt>
                <c:pt idx="7411">
                  <c:v>9</c:v>
                </c:pt>
                <c:pt idx="7412">
                  <c:v>7</c:v>
                </c:pt>
                <c:pt idx="7413">
                  <c:v>6</c:v>
                </c:pt>
                <c:pt idx="7414">
                  <c:v>6</c:v>
                </c:pt>
                <c:pt idx="7415">
                  <c:v>5</c:v>
                </c:pt>
                <c:pt idx="7416">
                  <c:v>4</c:v>
                </c:pt>
                <c:pt idx="7417">
                  <c:v>2</c:v>
                </c:pt>
                <c:pt idx="7418">
                  <c:v>-1</c:v>
                </c:pt>
                <c:pt idx="7419">
                  <c:v>-1</c:v>
                </c:pt>
                <c:pt idx="7420">
                  <c:v>-2</c:v>
                </c:pt>
                <c:pt idx="7421">
                  <c:v>-3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3</c:v>
                </c:pt>
                <c:pt idx="7426">
                  <c:v>3</c:v>
                </c:pt>
                <c:pt idx="7427">
                  <c:v>5</c:v>
                </c:pt>
                <c:pt idx="7428">
                  <c:v>7</c:v>
                </c:pt>
                <c:pt idx="7429">
                  <c:v>8</c:v>
                </c:pt>
                <c:pt idx="7430">
                  <c:v>9</c:v>
                </c:pt>
                <c:pt idx="7431">
                  <c:v>9</c:v>
                </c:pt>
                <c:pt idx="7432">
                  <c:v>10</c:v>
                </c:pt>
                <c:pt idx="7433">
                  <c:v>9</c:v>
                </c:pt>
                <c:pt idx="7434">
                  <c:v>6</c:v>
                </c:pt>
                <c:pt idx="7435">
                  <c:v>6</c:v>
                </c:pt>
                <c:pt idx="7436">
                  <c:v>3</c:v>
                </c:pt>
                <c:pt idx="7437">
                  <c:v>2</c:v>
                </c:pt>
                <c:pt idx="7438">
                  <c:v>1</c:v>
                </c:pt>
                <c:pt idx="7439">
                  <c:v>0</c:v>
                </c:pt>
                <c:pt idx="7440">
                  <c:v>-1</c:v>
                </c:pt>
                <c:pt idx="7441">
                  <c:v>-2</c:v>
                </c:pt>
                <c:pt idx="7442">
                  <c:v>-2</c:v>
                </c:pt>
                <c:pt idx="7443">
                  <c:v>-2</c:v>
                </c:pt>
                <c:pt idx="7444">
                  <c:v>0</c:v>
                </c:pt>
                <c:pt idx="7445">
                  <c:v>1</c:v>
                </c:pt>
                <c:pt idx="7446">
                  <c:v>1</c:v>
                </c:pt>
                <c:pt idx="7447">
                  <c:v>4</c:v>
                </c:pt>
                <c:pt idx="7448">
                  <c:v>4</c:v>
                </c:pt>
                <c:pt idx="7449">
                  <c:v>5</c:v>
                </c:pt>
                <c:pt idx="7450">
                  <c:v>6</c:v>
                </c:pt>
                <c:pt idx="7451">
                  <c:v>7</c:v>
                </c:pt>
                <c:pt idx="7452">
                  <c:v>10</c:v>
                </c:pt>
                <c:pt idx="7453">
                  <c:v>11</c:v>
                </c:pt>
                <c:pt idx="7454">
                  <c:v>9</c:v>
                </c:pt>
                <c:pt idx="7455">
                  <c:v>7</c:v>
                </c:pt>
                <c:pt idx="7456">
                  <c:v>6</c:v>
                </c:pt>
                <c:pt idx="7457">
                  <c:v>5</c:v>
                </c:pt>
                <c:pt idx="7458">
                  <c:v>3</c:v>
                </c:pt>
                <c:pt idx="7459">
                  <c:v>2</c:v>
                </c:pt>
                <c:pt idx="7460">
                  <c:v>3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-1</c:v>
                </c:pt>
                <c:pt idx="7466">
                  <c:v>-1</c:v>
                </c:pt>
                <c:pt idx="7467">
                  <c:v>0</c:v>
                </c:pt>
                <c:pt idx="7468">
                  <c:v>1</c:v>
                </c:pt>
                <c:pt idx="7469">
                  <c:v>3</c:v>
                </c:pt>
                <c:pt idx="7470">
                  <c:v>6</c:v>
                </c:pt>
                <c:pt idx="7471">
                  <c:v>6</c:v>
                </c:pt>
                <c:pt idx="7472">
                  <c:v>7</c:v>
                </c:pt>
                <c:pt idx="7473">
                  <c:v>8</c:v>
                </c:pt>
                <c:pt idx="7474">
                  <c:v>9</c:v>
                </c:pt>
                <c:pt idx="7475">
                  <c:v>9</c:v>
                </c:pt>
                <c:pt idx="7476">
                  <c:v>9</c:v>
                </c:pt>
                <c:pt idx="7477">
                  <c:v>10</c:v>
                </c:pt>
                <c:pt idx="7478">
                  <c:v>9</c:v>
                </c:pt>
                <c:pt idx="7479">
                  <c:v>7</c:v>
                </c:pt>
                <c:pt idx="7480">
                  <c:v>7</c:v>
                </c:pt>
                <c:pt idx="7481">
                  <c:v>4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2</c:v>
                </c:pt>
                <c:pt idx="7490">
                  <c:v>3</c:v>
                </c:pt>
                <c:pt idx="7491">
                  <c:v>3</c:v>
                </c:pt>
                <c:pt idx="7492">
                  <c:v>5</c:v>
                </c:pt>
                <c:pt idx="7493">
                  <c:v>7</c:v>
                </c:pt>
                <c:pt idx="7494">
                  <c:v>8</c:v>
                </c:pt>
                <c:pt idx="7495">
                  <c:v>10</c:v>
                </c:pt>
                <c:pt idx="7496">
                  <c:v>9</c:v>
                </c:pt>
                <c:pt idx="7497">
                  <c:v>9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7</c:v>
                </c:pt>
                <c:pt idx="7503">
                  <c:v>7</c:v>
                </c:pt>
                <c:pt idx="7504">
                  <c:v>6</c:v>
                </c:pt>
                <c:pt idx="7505">
                  <c:v>5</c:v>
                </c:pt>
                <c:pt idx="7506">
                  <c:v>4</c:v>
                </c:pt>
                <c:pt idx="7507">
                  <c:v>2</c:v>
                </c:pt>
                <c:pt idx="7508">
                  <c:v>2</c:v>
                </c:pt>
                <c:pt idx="7509">
                  <c:v>1</c:v>
                </c:pt>
                <c:pt idx="7510">
                  <c:v>2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4</c:v>
                </c:pt>
                <c:pt idx="7515">
                  <c:v>6</c:v>
                </c:pt>
                <c:pt idx="7516">
                  <c:v>6</c:v>
                </c:pt>
                <c:pt idx="7517">
                  <c:v>8</c:v>
                </c:pt>
                <c:pt idx="7518">
                  <c:v>8</c:v>
                </c:pt>
                <c:pt idx="7519">
                  <c:v>9</c:v>
                </c:pt>
                <c:pt idx="7520">
                  <c:v>9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7</c:v>
                </c:pt>
                <c:pt idx="7526">
                  <c:v>6</c:v>
                </c:pt>
                <c:pt idx="7527">
                  <c:v>5</c:v>
                </c:pt>
                <c:pt idx="7528">
                  <c:v>4</c:v>
                </c:pt>
                <c:pt idx="7529">
                  <c:v>2</c:v>
                </c:pt>
                <c:pt idx="7530">
                  <c:v>1</c:v>
                </c:pt>
                <c:pt idx="7531">
                  <c:v>3</c:v>
                </c:pt>
                <c:pt idx="7532">
                  <c:v>2</c:v>
                </c:pt>
                <c:pt idx="7533">
                  <c:v>2</c:v>
                </c:pt>
                <c:pt idx="7534">
                  <c:v>3</c:v>
                </c:pt>
                <c:pt idx="7535">
                  <c:v>2</c:v>
                </c:pt>
                <c:pt idx="7536">
                  <c:v>3</c:v>
                </c:pt>
                <c:pt idx="7537">
                  <c:v>4</c:v>
                </c:pt>
                <c:pt idx="7538">
                  <c:v>6</c:v>
                </c:pt>
                <c:pt idx="7539">
                  <c:v>6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7</c:v>
                </c:pt>
                <c:pt idx="7545">
                  <c:v>7</c:v>
                </c:pt>
                <c:pt idx="7546">
                  <c:v>8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6</c:v>
                </c:pt>
                <c:pt idx="7551">
                  <c:v>4</c:v>
                </c:pt>
                <c:pt idx="7552">
                  <c:v>4</c:v>
                </c:pt>
                <c:pt idx="7553">
                  <c:v>5</c:v>
                </c:pt>
                <c:pt idx="7554">
                  <c:v>2</c:v>
                </c:pt>
                <c:pt idx="7555">
                  <c:v>3</c:v>
                </c:pt>
                <c:pt idx="7556">
                  <c:v>2</c:v>
                </c:pt>
                <c:pt idx="7557">
                  <c:v>4</c:v>
                </c:pt>
                <c:pt idx="7558">
                  <c:v>3</c:v>
                </c:pt>
                <c:pt idx="7559">
                  <c:v>4</c:v>
                </c:pt>
                <c:pt idx="7560">
                  <c:v>3</c:v>
                </c:pt>
                <c:pt idx="7561">
                  <c:v>4</c:v>
                </c:pt>
                <c:pt idx="7562">
                  <c:v>6</c:v>
                </c:pt>
                <c:pt idx="7563">
                  <c:v>7</c:v>
                </c:pt>
                <c:pt idx="7564">
                  <c:v>7</c:v>
                </c:pt>
                <c:pt idx="7565">
                  <c:v>9</c:v>
                </c:pt>
                <c:pt idx="7566">
                  <c:v>8</c:v>
                </c:pt>
                <c:pt idx="7567">
                  <c:v>8</c:v>
                </c:pt>
                <c:pt idx="7568">
                  <c:v>7</c:v>
                </c:pt>
                <c:pt idx="7569">
                  <c:v>6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4</c:v>
                </c:pt>
                <c:pt idx="7576">
                  <c:v>5</c:v>
                </c:pt>
                <c:pt idx="7577">
                  <c:v>3</c:v>
                </c:pt>
                <c:pt idx="7578">
                  <c:v>3</c:v>
                </c:pt>
                <c:pt idx="7579">
                  <c:v>4</c:v>
                </c:pt>
                <c:pt idx="7580">
                  <c:v>3</c:v>
                </c:pt>
                <c:pt idx="7581">
                  <c:v>3</c:v>
                </c:pt>
                <c:pt idx="7582">
                  <c:v>4</c:v>
                </c:pt>
                <c:pt idx="7583">
                  <c:v>3</c:v>
                </c:pt>
                <c:pt idx="7584">
                  <c:v>5</c:v>
                </c:pt>
                <c:pt idx="7585">
                  <c:v>5</c:v>
                </c:pt>
                <c:pt idx="7586">
                  <c:v>6</c:v>
                </c:pt>
                <c:pt idx="7587">
                  <c:v>7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9</c:v>
                </c:pt>
                <c:pt idx="7592">
                  <c:v>7</c:v>
                </c:pt>
                <c:pt idx="7593">
                  <c:v>8</c:v>
                </c:pt>
                <c:pt idx="7594">
                  <c:v>6</c:v>
                </c:pt>
                <c:pt idx="7595">
                  <c:v>6</c:v>
                </c:pt>
                <c:pt idx="7596">
                  <c:v>7</c:v>
                </c:pt>
                <c:pt idx="7597">
                  <c:v>8</c:v>
                </c:pt>
                <c:pt idx="7598">
                  <c:v>7</c:v>
                </c:pt>
                <c:pt idx="7599">
                  <c:v>7</c:v>
                </c:pt>
                <c:pt idx="7600">
                  <c:v>5</c:v>
                </c:pt>
                <c:pt idx="7601">
                  <c:v>4</c:v>
                </c:pt>
                <c:pt idx="7602">
                  <c:v>3</c:v>
                </c:pt>
                <c:pt idx="7603">
                  <c:v>2</c:v>
                </c:pt>
                <c:pt idx="7604">
                  <c:v>2</c:v>
                </c:pt>
                <c:pt idx="7605">
                  <c:v>3</c:v>
                </c:pt>
                <c:pt idx="7606">
                  <c:v>5</c:v>
                </c:pt>
                <c:pt idx="7607">
                  <c:v>6</c:v>
                </c:pt>
                <c:pt idx="7608">
                  <c:v>7</c:v>
                </c:pt>
                <c:pt idx="7609">
                  <c:v>6</c:v>
                </c:pt>
                <c:pt idx="7610">
                  <c:v>8</c:v>
                </c:pt>
                <c:pt idx="7611">
                  <c:v>7</c:v>
                </c:pt>
                <c:pt idx="7612">
                  <c:v>9</c:v>
                </c:pt>
                <c:pt idx="7613">
                  <c:v>8</c:v>
                </c:pt>
                <c:pt idx="7614">
                  <c:v>9</c:v>
                </c:pt>
                <c:pt idx="7615">
                  <c:v>9</c:v>
                </c:pt>
                <c:pt idx="7616">
                  <c:v>9</c:v>
                </c:pt>
                <c:pt idx="7617">
                  <c:v>8</c:v>
                </c:pt>
                <c:pt idx="7618">
                  <c:v>7</c:v>
                </c:pt>
                <c:pt idx="7619">
                  <c:v>8</c:v>
                </c:pt>
                <c:pt idx="7620">
                  <c:v>6</c:v>
                </c:pt>
                <c:pt idx="7621">
                  <c:v>7</c:v>
                </c:pt>
                <c:pt idx="7622">
                  <c:v>5</c:v>
                </c:pt>
                <c:pt idx="7623">
                  <c:v>5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4</c:v>
                </c:pt>
                <c:pt idx="7628">
                  <c:v>5</c:v>
                </c:pt>
                <c:pt idx="7629">
                  <c:v>6</c:v>
                </c:pt>
                <c:pt idx="7630">
                  <c:v>6</c:v>
                </c:pt>
                <c:pt idx="7631">
                  <c:v>5</c:v>
                </c:pt>
                <c:pt idx="7632">
                  <c:v>5</c:v>
                </c:pt>
                <c:pt idx="7633">
                  <c:v>6</c:v>
                </c:pt>
                <c:pt idx="7634">
                  <c:v>7</c:v>
                </c:pt>
                <c:pt idx="7635">
                  <c:v>8</c:v>
                </c:pt>
                <c:pt idx="7636">
                  <c:v>9</c:v>
                </c:pt>
                <c:pt idx="7637">
                  <c:v>9</c:v>
                </c:pt>
                <c:pt idx="7638">
                  <c:v>9</c:v>
                </c:pt>
                <c:pt idx="7639">
                  <c:v>8</c:v>
                </c:pt>
                <c:pt idx="7640">
                  <c:v>8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6</c:v>
                </c:pt>
                <c:pt idx="7645">
                  <c:v>5</c:v>
                </c:pt>
                <c:pt idx="7646">
                  <c:v>5</c:v>
                </c:pt>
                <c:pt idx="7647">
                  <c:v>5</c:v>
                </c:pt>
                <c:pt idx="7648">
                  <c:v>3</c:v>
                </c:pt>
                <c:pt idx="7649">
                  <c:v>3</c:v>
                </c:pt>
                <c:pt idx="7650">
                  <c:v>2</c:v>
                </c:pt>
                <c:pt idx="7651">
                  <c:v>3</c:v>
                </c:pt>
                <c:pt idx="7652">
                  <c:v>5</c:v>
                </c:pt>
                <c:pt idx="7653">
                  <c:v>6</c:v>
                </c:pt>
                <c:pt idx="7654">
                  <c:v>6</c:v>
                </c:pt>
                <c:pt idx="7655">
                  <c:v>6</c:v>
                </c:pt>
                <c:pt idx="7656">
                  <c:v>6</c:v>
                </c:pt>
                <c:pt idx="7657">
                  <c:v>7</c:v>
                </c:pt>
                <c:pt idx="7658">
                  <c:v>9</c:v>
                </c:pt>
                <c:pt idx="7659">
                  <c:v>10</c:v>
                </c:pt>
                <c:pt idx="7660">
                  <c:v>11</c:v>
                </c:pt>
                <c:pt idx="7661">
                  <c:v>10</c:v>
                </c:pt>
                <c:pt idx="7662">
                  <c:v>9</c:v>
                </c:pt>
                <c:pt idx="7663">
                  <c:v>8</c:v>
                </c:pt>
                <c:pt idx="7664">
                  <c:v>6</c:v>
                </c:pt>
                <c:pt idx="7665">
                  <c:v>6</c:v>
                </c:pt>
                <c:pt idx="7666">
                  <c:v>7</c:v>
                </c:pt>
                <c:pt idx="7667">
                  <c:v>6</c:v>
                </c:pt>
                <c:pt idx="7668">
                  <c:v>5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4</c:v>
                </c:pt>
                <c:pt idx="7675">
                  <c:v>6</c:v>
                </c:pt>
                <c:pt idx="7676">
                  <c:v>6</c:v>
                </c:pt>
                <c:pt idx="7677">
                  <c:v>6</c:v>
                </c:pt>
                <c:pt idx="7678">
                  <c:v>6</c:v>
                </c:pt>
                <c:pt idx="7679">
                  <c:v>8</c:v>
                </c:pt>
                <c:pt idx="7680">
                  <c:v>9</c:v>
                </c:pt>
                <c:pt idx="7681">
                  <c:v>11</c:v>
                </c:pt>
                <c:pt idx="7682">
                  <c:v>10</c:v>
                </c:pt>
                <c:pt idx="7683">
                  <c:v>11</c:v>
                </c:pt>
                <c:pt idx="7684">
                  <c:v>9</c:v>
                </c:pt>
                <c:pt idx="7685">
                  <c:v>8</c:v>
                </c:pt>
                <c:pt idx="7686">
                  <c:v>8</c:v>
                </c:pt>
                <c:pt idx="7687">
                  <c:v>6</c:v>
                </c:pt>
                <c:pt idx="7688">
                  <c:v>6</c:v>
                </c:pt>
                <c:pt idx="7689">
                  <c:v>6</c:v>
                </c:pt>
                <c:pt idx="7690">
                  <c:v>6</c:v>
                </c:pt>
                <c:pt idx="7691">
                  <c:v>5</c:v>
                </c:pt>
                <c:pt idx="7692">
                  <c:v>5</c:v>
                </c:pt>
                <c:pt idx="7693">
                  <c:v>4</c:v>
                </c:pt>
                <c:pt idx="7694">
                  <c:v>3</c:v>
                </c:pt>
                <c:pt idx="7695">
                  <c:v>2</c:v>
                </c:pt>
                <c:pt idx="7696">
                  <c:v>3</c:v>
                </c:pt>
                <c:pt idx="7697">
                  <c:v>7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9</c:v>
                </c:pt>
                <c:pt idx="7703">
                  <c:v>10</c:v>
                </c:pt>
                <c:pt idx="7704">
                  <c:v>11</c:v>
                </c:pt>
                <c:pt idx="7705">
                  <c:v>10</c:v>
                </c:pt>
                <c:pt idx="7706">
                  <c:v>10</c:v>
                </c:pt>
                <c:pt idx="7707">
                  <c:v>10</c:v>
                </c:pt>
                <c:pt idx="7708">
                  <c:v>9</c:v>
                </c:pt>
                <c:pt idx="7709">
                  <c:v>8</c:v>
                </c:pt>
                <c:pt idx="7710">
                  <c:v>6</c:v>
                </c:pt>
                <c:pt idx="7711">
                  <c:v>5</c:v>
                </c:pt>
                <c:pt idx="7712">
                  <c:v>5</c:v>
                </c:pt>
                <c:pt idx="7713">
                  <c:v>6</c:v>
                </c:pt>
                <c:pt idx="7714">
                  <c:v>6</c:v>
                </c:pt>
                <c:pt idx="7715">
                  <c:v>5</c:v>
                </c:pt>
                <c:pt idx="7716">
                  <c:v>3</c:v>
                </c:pt>
                <c:pt idx="7717">
                  <c:v>1</c:v>
                </c:pt>
                <c:pt idx="7718">
                  <c:v>3</c:v>
                </c:pt>
                <c:pt idx="7719">
                  <c:v>5</c:v>
                </c:pt>
                <c:pt idx="7720">
                  <c:v>7</c:v>
                </c:pt>
                <c:pt idx="7721">
                  <c:v>9</c:v>
                </c:pt>
                <c:pt idx="7722">
                  <c:v>10</c:v>
                </c:pt>
                <c:pt idx="7723">
                  <c:v>9</c:v>
                </c:pt>
                <c:pt idx="7724">
                  <c:v>9</c:v>
                </c:pt>
                <c:pt idx="7725">
                  <c:v>8</c:v>
                </c:pt>
                <c:pt idx="7726">
                  <c:v>9</c:v>
                </c:pt>
                <c:pt idx="7727">
                  <c:v>9</c:v>
                </c:pt>
                <c:pt idx="7728">
                  <c:v>10</c:v>
                </c:pt>
                <c:pt idx="7729">
                  <c:v>10</c:v>
                </c:pt>
                <c:pt idx="7730">
                  <c:v>11</c:v>
                </c:pt>
                <c:pt idx="7731">
                  <c:v>9</c:v>
                </c:pt>
                <c:pt idx="7732">
                  <c:v>6</c:v>
                </c:pt>
                <c:pt idx="7733">
                  <c:v>2</c:v>
                </c:pt>
                <c:pt idx="7734">
                  <c:v>1</c:v>
                </c:pt>
                <c:pt idx="7735">
                  <c:v>2</c:v>
                </c:pt>
                <c:pt idx="7736">
                  <c:v>5</c:v>
                </c:pt>
                <c:pt idx="7737">
                  <c:v>7</c:v>
                </c:pt>
                <c:pt idx="7738">
                  <c:v>5</c:v>
                </c:pt>
                <c:pt idx="7739">
                  <c:v>4</c:v>
                </c:pt>
                <c:pt idx="7740">
                  <c:v>2</c:v>
                </c:pt>
                <c:pt idx="7741">
                  <c:v>1</c:v>
                </c:pt>
                <c:pt idx="7742">
                  <c:v>2</c:v>
                </c:pt>
                <c:pt idx="7743">
                  <c:v>6</c:v>
                </c:pt>
                <c:pt idx="7744">
                  <c:v>8</c:v>
                </c:pt>
                <c:pt idx="7745">
                  <c:v>11</c:v>
                </c:pt>
                <c:pt idx="7746">
                  <c:v>11</c:v>
                </c:pt>
                <c:pt idx="7747">
                  <c:v>12</c:v>
                </c:pt>
                <c:pt idx="7748">
                  <c:v>10</c:v>
                </c:pt>
                <c:pt idx="7749">
                  <c:v>10</c:v>
                </c:pt>
                <c:pt idx="7750">
                  <c:v>9</c:v>
                </c:pt>
                <c:pt idx="7751">
                  <c:v>9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5</c:v>
                </c:pt>
                <c:pt idx="7756">
                  <c:v>4</c:v>
                </c:pt>
                <c:pt idx="7757">
                  <c:v>2</c:v>
                </c:pt>
                <c:pt idx="7758">
                  <c:v>2</c:v>
                </c:pt>
                <c:pt idx="7759">
                  <c:v>3</c:v>
                </c:pt>
                <c:pt idx="7760">
                  <c:v>3</c:v>
                </c:pt>
                <c:pt idx="7761">
                  <c:v>4</c:v>
                </c:pt>
                <c:pt idx="7762">
                  <c:v>3</c:v>
                </c:pt>
                <c:pt idx="7763">
                  <c:v>3</c:v>
                </c:pt>
                <c:pt idx="7764">
                  <c:v>4</c:v>
                </c:pt>
                <c:pt idx="7765">
                  <c:v>4</c:v>
                </c:pt>
                <c:pt idx="7766">
                  <c:v>7</c:v>
                </c:pt>
                <c:pt idx="7767">
                  <c:v>7</c:v>
                </c:pt>
                <c:pt idx="7768">
                  <c:v>9</c:v>
                </c:pt>
                <c:pt idx="7769">
                  <c:v>10</c:v>
                </c:pt>
                <c:pt idx="7770">
                  <c:v>11</c:v>
                </c:pt>
                <c:pt idx="7771">
                  <c:v>12</c:v>
                </c:pt>
                <c:pt idx="7772">
                  <c:v>11</c:v>
                </c:pt>
                <c:pt idx="7773">
                  <c:v>10</c:v>
                </c:pt>
                <c:pt idx="7774">
                  <c:v>9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7</c:v>
                </c:pt>
                <c:pt idx="7779">
                  <c:v>6</c:v>
                </c:pt>
                <c:pt idx="7780">
                  <c:v>4</c:v>
                </c:pt>
                <c:pt idx="7781">
                  <c:v>3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5</c:v>
                </c:pt>
                <c:pt idx="7786">
                  <c:v>3</c:v>
                </c:pt>
                <c:pt idx="7787">
                  <c:v>4</c:v>
                </c:pt>
                <c:pt idx="7788">
                  <c:v>5</c:v>
                </c:pt>
                <c:pt idx="7789">
                  <c:v>8</c:v>
                </c:pt>
                <c:pt idx="7790">
                  <c:v>11</c:v>
                </c:pt>
                <c:pt idx="7791">
                  <c:v>10</c:v>
                </c:pt>
                <c:pt idx="7792">
                  <c:v>11</c:v>
                </c:pt>
                <c:pt idx="7793">
                  <c:v>10</c:v>
                </c:pt>
                <c:pt idx="7794">
                  <c:v>11</c:v>
                </c:pt>
                <c:pt idx="7795">
                  <c:v>11</c:v>
                </c:pt>
                <c:pt idx="7796">
                  <c:v>10</c:v>
                </c:pt>
                <c:pt idx="7797">
                  <c:v>11</c:v>
                </c:pt>
                <c:pt idx="7798">
                  <c:v>9</c:v>
                </c:pt>
                <c:pt idx="7799">
                  <c:v>9</c:v>
                </c:pt>
                <c:pt idx="7800">
                  <c:v>9</c:v>
                </c:pt>
                <c:pt idx="7801">
                  <c:v>7</c:v>
                </c:pt>
                <c:pt idx="7802">
                  <c:v>7</c:v>
                </c:pt>
                <c:pt idx="7803">
                  <c:v>6</c:v>
                </c:pt>
                <c:pt idx="7804">
                  <c:v>6</c:v>
                </c:pt>
                <c:pt idx="7805">
                  <c:v>6</c:v>
                </c:pt>
                <c:pt idx="7806">
                  <c:v>7</c:v>
                </c:pt>
                <c:pt idx="7807">
                  <c:v>6</c:v>
                </c:pt>
                <c:pt idx="7808">
                  <c:v>4</c:v>
                </c:pt>
                <c:pt idx="7809">
                  <c:v>5</c:v>
                </c:pt>
                <c:pt idx="7810">
                  <c:v>4</c:v>
                </c:pt>
                <c:pt idx="7811">
                  <c:v>7</c:v>
                </c:pt>
                <c:pt idx="7812">
                  <c:v>9</c:v>
                </c:pt>
                <c:pt idx="7813">
                  <c:v>11</c:v>
                </c:pt>
                <c:pt idx="7814">
                  <c:v>12</c:v>
                </c:pt>
                <c:pt idx="7815">
                  <c:v>11</c:v>
                </c:pt>
                <c:pt idx="7816">
                  <c:v>10</c:v>
                </c:pt>
                <c:pt idx="7817">
                  <c:v>9</c:v>
                </c:pt>
                <c:pt idx="7818">
                  <c:v>8</c:v>
                </c:pt>
                <c:pt idx="7819">
                  <c:v>11</c:v>
                </c:pt>
                <c:pt idx="7820">
                  <c:v>10</c:v>
                </c:pt>
                <c:pt idx="7821">
                  <c:v>12</c:v>
                </c:pt>
                <c:pt idx="7822">
                  <c:v>12</c:v>
                </c:pt>
                <c:pt idx="7823">
                  <c:v>10</c:v>
                </c:pt>
                <c:pt idx="7824">
                  <c:v>9</c:v>
                </c:pt>
                <c:pt idx="7825">
                  <c:v>8</c:v>
                </c:pt>
                <c:pt idx="7826">
                  <c:v>7</c:v>
                </c:pt>
                <c:pt idx="7827">
                  <c:v>6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6</c:v>
                </c:pt>
                <c:pt idx="7832">
                  <c:v>6</c:v>
                </c:pt>
                <c:pt idx="7833">
                  <c:v>5</c:v>
                </c:pt>
                <c:pt idx="7834">
                  <c:v>5</c:v>
                </c:pt>
                <c:pt idx="7835">
                  <c:v>6</c:v>
                </c:pt>
                <c:pt idx="7836">
                  <c:v>9</c:v>
                </c:pt>
                <c:pt idx="7837">
                  <c:v>10</c:v>
                </c:pt>
                <c:pt idx="7838">
                  <c:v>11</c:v>
                </c:pt>
                <c:pt idx="7839">
                  <c:v>11</c:v>
                </c:pt>
                <c:pt idx="7840">
                  <c:v>11</c:v>
                </c:pt>
                <c:pt idx="7841">
                  <c:v>9</c:v>
                </c:pt>
                <c:pt idx="7842">
                  <c:v>9</c:v>
                </c:pt>
                <c:pt idx="7843">
                  <c:v>10</c:v>
                </c:pt>
                <c:pt idx="7844">
                  <c:v>11</c:v>
                </c:pt>
                <c:pt idx="7845">
                  <c:v>12</c:v>
                </c:pt>
                <c:pt idx="7846">
                  <c:v>11</c:v>
                </c:pt>
                <c:pt idx="7847">
                  <c:v>9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8</c:v>
                </c:pt>
                <c:pt idx="7852">
                  <c:v>7</c:v>
                </c:pt>
                <c:pt idx="7853">
                  <c:v>7</c:v>
                </c:pt>
                <c:pt idx="7854">
                  <c:v>6</c:v>
                </c:pt>
                <c:pt idx="7855">
                  <c:v>5</c:v>
                </c:pt>
                <c:pt idx="7856">
                  <c:v>4</c:v>
                </c:pt>
                <c:pt idx="7857">
                  <c:v>4</c:v>
                </c:pt>
                <c:pt idx="7858">
                  <c:v>6</c:v>
                </c:pt>
                <c:pt idx="7859">
                  <c:v>8</c:v>
                </c:pt>
                <c:pt idx="7860">
                  <c:v>9</c:v>
                </c:pt>
                <c:pt idx="7861">
                  <c:v>11</c:v>
                </c:pt>
                <c:pt idx="7862">
                  <c:v>11</c:v>
                </c:pt>
                <c:pt idx="7863">
                  <c:v>10</c:v>
                </c:pt>
                <c:pt idx="7864">
                  <c:v>10</c:v>
                </c:pt>
                <c:pt idx="7865">
                  <c:v>9</c:v>
                </c:pt>
                <c:pt idx="7866">
                  <c:v>9</c:v>
                </c:pt>
                <c:pt idx="7867">
                  <c:v>13</c:v>
                </c:pt>
                <c:pt idx="7868">
                  <c:v>12</c:v>
                </c:pt>
                <c:pt idx="7869">
                  <c:v>13</c:v>
                </c:pt>
                <c:pt idx="7870">
                  <c:v>12</c:v>
                </c:pt>
                <c:pt idx="7871">
                  <c:v>9</c:v>
                </c:pt>
                <c:pt idx="7872">
                  <c:v>7</c:v>
                </c:pt>
                <c:pt idx="7873">
                  <c:v>6</c:v>
                </c:pt>
                <c:pt idx="7874">
                  <c:v>5</c:v>
                </c:pt>
                <c:pt idx="7875">
                  <c:v>6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6</c:v>
                </c:pt>
                <c:pt idx="7880">
                  <c:v>4</c:v>
                </c:pt>
                <c:pt idx="7881">
                  <c:v>5</c:v>
                </c:pt>
                <c:pt idx="7882">
                  <c:v>6</c:v>
                </c:pt>
                <c:pt idx="7883">
                  <c:v>9</c:v>
                </c:pt>
                <c:pt idx="7884">
                  <c:v>11</c:v>
                </c:pt>
                <c:pt idx="7885">
                  <c:v>10</c:v>
                </c:pt>
                <c:pt idx="7886">
                  <c:v>10</c:v>
                </c:pt>
                <c:pt idx="7887">
                  <c:v>9</c:v>
                </c:pt>
                <c:pt idx="7888">
                  <c:v>9</c:v>
                </c:pt>
                <c:pt idx="7889">
                  <c:v>8</c:v>
                </c:pt>
                <c:pt idx="7890">
                  <c:v>10</c:v>
                </c:pt>
                <c:pt idx="7891">
                  <c:v>10</c:v>
                </c:pt>
                <c:pt idx="7892">
                  <c:v>12</c:v>
                </c:pt>
                <c:pt idx="7893">
                  <c:v>13</c:v>
                </c:pt>
                <c:pt idx="7894">
                  <c:v>13</c:v>
                </c:pt>
                <c:pt idx="7895">
                  <c:v>12</c:v>
                </c:pt>
                <c:pt idx="7896">
                  <c:v>11</c:v>
                </c:pt>
                <c:pt idx="7897">
                  <c:v>7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7</c:v>
                </c:pt>
                <c:pt idx="7902">
                  <c:v>5</c:v>
                </c:pt>
                <c:pt idx="7903">
                  <c:v>4</c:v>
                </c:pt>
                <c:pt idx="7904">
                  <c:v>6</c:v>
                </c:pt>
                <c:pt idx="7905">
                  <c:v>8</c:v>
                </c:pt>
                <c:pt idx="7906">
                  <c:v>8</c:v>
                </c:pt>
                <c:pt idx="7907">
                  <c:v>10</c:v>
                </c:pt>
                <c:pt idx="7908">
                  <c:v>8</c:v>
                </c:pt>
                <c:pt idx="7909">
                  <c:v>10</c:v>
                </c:pt>
                <c:pt idx="7910">
                  <c:v>10</c:v>
                </c:pt>
                <c:pt idx="7911">
                  <c:v>11</c:v>
                </c:pt>
                <c:pt idx="7912">
                  <c:v>11</c:v>
                </c:pt>
                <c:pt idx="7913">
                  <c:v>12</c:v>
                </c:pt>
                <c:pt idx="7914">
                  <c:v>12</c:v>
                </c:pt>
                <c:pt idx="7915">
                  <c:v>13</c:v>
                </c:pt>
                <c:pt idx="7916">
                  <c:v>12</c:v>
                </c:pt>
                <c:pt idx="7917">
                  <c:v>11</c:v>
                </c:pt>
                <c:pt idx="7918">
                  <c:v>11</c:v>
                </c:pt>
                <c:pt idx="7919">
                  <c:v>9</c:v>
                </c:pt>
                <c:pt idx="7920">
                  <c:v>9</c:v>
                </c:pt>
                <c:pt idx="7921">
                  <c:v>8</c:v>
                </c:pt>
                <c:pt idx="7922">
                  <c:v>8</c:v>
                </c:pt>
                <c:pt idx="7923">
                  <c:v>6</c:v>
                </c:pt>
                <c:pt idx="7924">
                  <c:v>5</c:v>
                </c:pt>
                <c:pt idx="7925">
                  <c:v>4</c:v>
                </c:pt>
                <c:pt idx="7926">
                  <c:v>5</c:v>
                </c:pt>
                <c:pt idx="7927">
                  <c:v>6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9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12</c:v>
                </c:pt>
                <c:pt idx="7936">
                  <c:v>13</c:v>
                </c:pt>
                <c:pt idx="7937">
                  <c:v>13</c:v>
                </c:pt>
                <c:pt idx="7938">
                  <c:v>12</c:v>
                </c:pt>
                <c:pt idx="7939">
                  <c:v>13</c:v>
                </c:pt>
                <c:pt idx="7940">
                  <c:v>11</c:v>
                </c:pt>
                <c:pt idx="7941">
                  <c:v>12</c:v>
                </c:pt>
                <c:pt idx="7942">
                  <c:v>10</c:v>
                </c:pt>
                <c:pt idx="7943">
                  <c:v>10</c:v>
                </c:pt>
                <c:pt idx="7944">
                  <c:v>9</c:v>
                </c:pt>
                <c:pt idx="7945">
                  <c:v>8</c:v>
                </c:pt>
                <c:pt idx="7946">
                  <c:v>7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6</c:v>
                </c:pt>
                <c:pt idx="7951">
                  <c:v>9</c:v>
                </c:pt>
                <c:pt idx="7952">
                  <c:v>9</c:v>
                </c:pt>
                <c:pt idx="7953">
                  <c:v>9</c:v>
                </c:pt>
                <c:pt idx="7954">
                  <c:v>9</c:v>
                </c:pt>
                <c:pt idx="7955">
                  <c:v>9</c:v>
                </c:pt>
                <c:pt idx="7956">
                  <c:v>10</c:v>
                </c:pt>
                <c:pt idx="7957">
                  <c:v>11</c:v>
                </c:pt>
                <c:pt idx="7958">
                  <c:v>14</c:v>
                </c:pt>
                <c:pt idx="7959">
                  <c:v>15</c:v>
                </c:pt>
                <c:pt idx="7960">
                  <c:v>15</c:v>
                </c:pt>
                <c:pt idx="7961">
                  <c:v>13</c:v>
                </c:pt>
                <c:pt idx="7962">
                  <c:v>12</c:v>
                </c:pt>
                <c:pt idx="7963">
                  <c:v>10</c:v>
                </c:pt>
                <c:pt idx="7964">
                  <c:v>9</c:v>
                </c:pt>
                <c:pt idx="7965">
                  <c:v>9</c:v>
                </c:pt>
                <c:pt idx="7966">
                  <c:v>8</c:v>
                </c:pt>
                <c:pt idx="7967">
                  <c:v>9</c:v>
                </c:pt>
                <c:pt idx="7968">
                  <c:v>9</c:v>
                </c:pt>
                <c:pt idx="7969">
                  <c:v>7</c:v>
                </c:pt>
                <c:pt idx="7970">
                  <c:v>7</c:v>
                </c:pt>
                <c:pt idx="7971">
                  <c:v>5</c:v>
                </c:pt>
                <c:pt idx="7972">
                  <c:v>6</c:v>
                </c:pt>
                <c:pt idx="7973">
                  <c:v>6</c:v>
                </c:pt>
                <c:pt idx="7974">
                  <c:v>9</c:v>
                </c:pt>
                <c:pt idx="7975">
                  <c:v>9</c:v>
                </c:pt>
                <c:pt idx="7976">
                  <c:v>10</c:v>
                </c:pt>
                <c:pt idx="7977">
                  <c:v>10</c:v>
                </c:pt>
                <c:pt idx="7978">
                  <c:v>13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14</c:v>
                </c:pt>
                <c:pt idx="7983">
                  <c:v>14</c:v>
                </c:pt>
                <c:pt idx="7984">
                  <c:v>14</c:v>
                </c:pt>
                <c:pt idx="7985">
                  <c:v>12</c:v>
                </c:pt>
                <c:pt idx="7986">
                  <c:v>11</c:v>
                </c:pt>
                <c:pt idx="7987">
                  <c:v>10</c:v>
                </c:pt>
                <c:pt idx="7988">
                  <c:v>8</c:v>
                </c:pt>
                <c:pt idx="7989">
                  <c:v>9</c:v>
                </c:pt>
                <c:pt idx="7990">
                  <c:v>9</c:v>
                </c:pt>
                <c:pt idx="7991">
                  <c:v>10</c:v>
                </c:pt>
                <c:pt idx="7992">
                  <c:v>9</c:v>
                </c:pt>
                <c:pt idx="7993">
                  <c:v>7</c:v>
                </c:pt>
                <c:pt idx="7994">
                  <c:v>5</c:v>
                </c:pt>
                <c:pt idx="7995">
                  <c:v>7</c:v>
                </c:pt>
                <c:pt idx="7996">
                  <c:v>9</c:v>
                </c:pt>
                <c:pt idx="7997">
                  <c:v>11</c:v>
                </c:pt>
                <c:pt idx="7998">
                  <c:v>12</c:v>
                </c:pt>
                <c:pt idx="7999">
                  <c:v>12</c:v>
                </c:pt>
                <c:pt idx="8000">
                  <c:v>11</c:v>
                </c:pt>
                <c:pt idx="8001">
                  <c:v>12</c:v>
                </c:pt>
                <c:pt idx="8002">
                  <c:v>12</c:v>
                </c:pt>
                <c:pt idx="8003">
                  <c:v>13</c:v>
                </c:pt>
                <c:pt idx="8004">
                  <c:v>14</c:v>
                </c:pt>
                <c:pt idx="8005">
                  <c:v>13</c:v>
                </c:pt>
                <c:pt idx="8006">
                  <c:v>15</c:v>
                </c:pt>
                <c:pt idx="8007">
                  <c:v>14</c:v>
                </c:pt>
                <c:pt idx="8008">
                  <c:v>13</c:v>
                </c:pt>
                <c:pt idx="8009">
                  <c:v>11</c:v>
                </c:pt>
                <c:pt idx="8010">
                  <c:v>10</c:v>
                </c:pt>
                <c:pt idx="8011">
                  <c:v>7</c:v>
                </c:pt>
                <c:pt idx="8012">
                  <c:v>7</c:v>
                </c:pt>
                <c:pt idx="8013">
                  <c:v>8</c:v>
                </c:pt>
                <c:pt idx="8014">
                  <c:v>9</c:v>
                </c:pt>
                <c:pt idx="8015">
                  <c:v>8</c:v>
                </c:pt>
                <c:pt idx="8016">
                  <c:v>8</c:v>
                </c:pt>
                <c:pt idx="8017">
                  <c:v>6</c:v>
                </c:pt>
                <c:pt idx="8018">
                  <c:v>8</c:v>
                </c:pt>
                <c:pt idx="8019">
                  <c:v>10</c:v>
                </c:pt>
                <c:pt idx="8020">
                  <c:v>11</c:v>
                </c:pt>
                <c:pt idx="8021">
                  <c:v>13</c:v>
                </c:pt>
                <c:pt idx="8022">
                  <c:v>12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13</c:v>
                </c:pt>
                <c:pt idx="8028">
                  <c:v>13</c:v>
                </c:pt>
                <c:pt idx="8029">
                  <c:v>12</c:v>
                </c:pt>
                <c:pt idx="8030">
                  <c:v>10</c:v>
                </c:pt>
                <c:pt idx="8031">
                  <c:v>10</c:v>
                </c:pt>
                <c:pt idx="8032">
                  <c:v>8</c:v>
                </c:pt>
                <c:pt idx="8033">
                  <c:v>9</c:v>
                </c:pt>
                <c:pt idx="8034">
                  <c:v>9</c:v>
                </c:pt>
                <c:pt idx="8035">
                  <c:v>9</c:v>
                </c:pt>
                <c:pt idx="8036">
                  <c:v>9</c:v>
                </c:pt>
                <c:pt idx="8037">
                  <c:v>8</c:v>
                </c:pt>
                <c:pt idx="8038">
                  <c:v>8</c:v>
                </c:pt>
                <c:pt idx="8039">
                  <c:v>7</c:v>
                </c:pt>
                <c:pt idx="8040">
                  <c:v>9</c:v>
                </c:pt>
                <c:pt idx="8041">
                  <c:v>11</c:v>
                </c:pt>
                <c:pt idx="8042">
                  <c:v>13</c:v>
                </c:pt>
                <c:pt idx="8043">
                  <c:v>13</c:v>
                </c:pt>
                <c:pt idx="8044">
                  <c:v>14</c:v>
                </c:pt>
                <c:pt idx="8045">
                  <c:v>14</c:v>
                </c:pt>
                <c:pt idx="8046">
                  <c:v>14</c:v>
                </c:pt>
                <c:pt idx="8047">
                  <c:v>15</c:v>
                </c:pt>
                <c:pt idx="8048">
                  <c:v>14</c:v>
                </c:pt>
                <c:pt idx="8049">
                  <c:v>15</c:v>
                </c:pt>
                <c:pt idx="8050">
                  <c:v>14</c:v>
                </c:pt>
                <c:pt idx="8051">
                  <c:v>12</c:v>
                </c:pt>
                <c:pt idx="8052">
                  <c:v>10</c:v>
                </c:pt>
                <c:pt idx="8053">
                  <c:v>9</c:v>
                </c:pt>
                <c:pt idx="8054">
                  <c:v>7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10</c:v>
                </c:pt>
                <c:pt idx="8059">
                  <c:v>9</c:v>
                </c:pt>
                <c:pt idx="8060">
                  <c:v>10</c:v>
                </c:pt>
                <c:pt idx="8061">
                  <c:v>9</c:v>
                </c:pt>
                <c:pt idx="8062">
                  <c:v>9</c:v>
                </c:pt>
                <c:pt idx="8063">
                  <c:v>10</c:v>
                </c:pt>
                <c:pt idx="8064">
                  <c:v>12</c:v>
                </c:pt>
                <c:pt idx="8065">
                  <c:v>14</c:v>
                </c:pt>
                <c:pt idx="8066">
                  <c:v>17</c:v>
                </c:pt>
                <c:pt idx="8067">
                  <c:v>15</c:v>
                </c:pt>
                <c:pt idx="8068">
                  <c:v>15</c:v>
                </c:pt>
                <c:pt idx="8069">
                  <c:v>14</c:v>
                </c:pt>
                <c:pt idx="8070">
                  <c:v>14</c:v>
                </c:pt>
                <c:pt idx="8071">
                  <c:v>13</c:v>
                </c:pt>
                <c:pt idx="8072">
                  <c:v>13</c:v>
                </c:pt>
                <c:pt idx="8073">
                  <c:v>13</c:v>
                </c:pt>
                <c:pt idx="8074">
                  <c:v>12</c:v>
                </c:pt>
                <c:pt idx="8075">
                  <c:v>11</c:v>
                </c:pt>
                <c:pt idx="8076">
                  <c:v>9</c:v>
                </c:pt>
                <c:pt idx="8077">
                  <c:v>9</c:v>
                </c:pt>
                <c:pt idx="8078">
                  <c:v>7</c:v>
                </c:pt>
                <c:pt idx="8079">
                  <c:v>8</c:v>
                </c:pt>
                <c:pt idx="8080">
                  <c:v>10</c:v>
                </c:pt>
                <c:pt idx="8081">
                  <c:v>11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13</c:v>
                </c:pt>
                <c:pt idx="8086">
                  <c:v>14</c:v>
                </c:pt>
                <c:pt idx="8087">
                  <c:v>17</c:v>
                </c:pt>
                <c:pt idx="8088">
                  <c:v>19</c:v>
                </c:pt>
                <c:pt idx="8089">
                  <c:v>19</c:v>
                </c:pt>
                <c:pt idx="8090">
                  <c:v>18</c:v>
                </c:pt>
                <c:pt idx="8091">
                  <c:v>15</c:v>
                </c:pt>
                <c:pt idx="8092">
                  <c:v>14</c:v>
                </c:pt>
                <c:pt idx="8093">
                  <c:v>14</c:v>
                </c:pt>
                <c:pt idx="8094">
                  <c:v>14</c:v>
                </c:pt>
                <c:pt idx="8095">
                  <c:v>14</c:v>
                </c:pt>
                <c:pt idx="8096">
                  <c:v>15</c:v>
                </c:pt>
                <c:pt idx="8097">
                  <c:v>13</c:v>
                </c:pt>
                <c:pt idx="8098">
                  <c:v>12</c:v>
                </c:pt>
                <c:pt idx="8099">
                  <c:v>11</c:v>
                </c:pt>
                <c:pt idx="8100">
                  <c:v>9</c:v>
                </c:pt>
                <c:pt idx="8101">
                  <c:v>10</c:v>
                </c:pt>
                <c:pt idx="8102">
                  <c:v>10</c:v>
                </c:pt>
                <c:pt idx="8103">
                  <c:v>12</c:v>
                </c:pt>
                <c:pt idx="8104">
                  <c:v>13</c:v>
                </c:pt>
                <c:pt idx="8105">
                  <c:v>13</c:v>
                </c:pt>
                <c:pt idx="8106">
                  <c:v>13</c:v>
                </c:pt>
                <c:pt idx="8107">
                  <c:v>14</c:v>
                </c:pt>
                <c:pt idx="8108">
                  <c:v>15</c:v>
                </c:pt>
                <c:pt idx="8109">
                  <c:v>18</c:v>
                </c:pt>
                <c:pt idx="8110">
                  <c:v>19</c:v>
                </c:pt>
                <c:pt idx="8111">
                  <c:v>19</c:v>
                </c:pt>
                <c:pt idx="8112">
                  <c:v>19</c:v>
                </c:pt>
                <c:pt idx="8113">
                  <c:v>16</c:v>
                </c:pt>
                <c:pt idx="8114">
                  <c:v>17</c:v>
                </c:pt>
                <c:pt idx="8115">
                  <c:v>17</c:v>
                </c:pt>
                <c:pt idx="8116">
                  <c:v>16</c:v>
                </c:pt>
                <c:pt idx="8117">
                  <c:v>16</c:v>
                </c:pt>
                <c:pt idx="8118">
                  <c:v>14</c:v>
                </c:pt>
                <c:pt idx="8119">
                  <c:v>13</c:v>
                </c:pt>
                <c:pt idx="8120">
                  <c:v>12</c:v>
                </c:pt>
                <c:pt idx="8121">
                  <c:v>12</c:v>
                </c:pt>
                <c:pt idx="8122">
                  <c:v>13</c:v>
                </c:pt>
                <c:pt idx="8123">
                  <c:v>13</c:v>
                </c:pt>
                <c:pt idx="8124">
                  <c:v>12</c:v>
                </c:pt>
                <c:pt idx="8125">
                  <c:v>12</c:v>
                </c:pt>
                <c:pt idx="8126">
                  <c:v>12</c:v>
                </c:pt>
                <c:pt idx="8127">
                  <c:v>14</c:v>
                </c:pt>
                <c:pt idx="8128">
                  <c:v>13</c:v>
                </c:pt>
                <c:pt idx="8129">
                  <c:v>15</c:v>
                </c:pt>
                <c:pt idx="8130">
                  <c:v>15</c:v>
                </c:pt>
                <c:pt idx="8131">
                  <c:v>16</c:v>
                </c:pt>
                <c:pt idx="8132">
                  <c:v>17</c:v>
                </c:pt>
                <c:pt idx="8133">
                  <c:v>17</c:v>
                </c:pt>
                <c:pt idx="8134">
                  <c:v>18</c:v>
                </c:pt>
                <c:pt idx="8135">
                  <c:v>19</c:v>
                </c:pt>
                <c:pt idx="8136">
                  <c:v>17</c:v>
                </c:pt>
                <c:pt idx="8137">
                  <c:v>17</c:v>
                </c:pt>
                <c:pt idx="8138">
                  <c:v>16</c:v>
                </c:pt>
                <c:pt idx="8139">
                  <c:v>16</c:v>
                </c:pt>
                <c:pt idx="8140">
                  <c:v>15</c:v>
                </c:pt>
                <c:pt idx="8141">
                  <c:v>13</c:v>
                </c:pt>
                <c:pt idx="8142">
                  <c:v>14</c:v>
                </c:pt>
                <c:pt idx="8143">
                  <c:v>13</c:v>
                </c:pt>
                <c:pt idx="8144">
                  <c:v>15</c:v>
                </c:pt>
                <c:pt idx="8145">
                  <c:v>14</c:v>
                </c:pt>
                <c:pt idx="8146">
                  <c:v>13</c:v>
                </c:pt>
                <c:pt idx="8147">
                  <c:v>13</c:v>
                </c:pt>
                <c:pt idx="8148">
                  <c:v>12</c:v>
                </c:pt>
                <c:pt idx="8149">
                  <c:v>12</c:v>
                </c:pt>
                <c:pt idx="8150">
                  <c:v>13</c:v>
                </c:pt>
                <c:pt idx="8151">
                  <c:v>14</c:v>
                </c:pt>
                <c:pt idx="8152">
                  <c:v>16</c:v>
                </c:pt>
                <c:pt idx="8153">
                  <c:v>18</c:v>
                </c:pt>
                <c:pt idx="8154">
                  <c:v>18</c:v>
                </c:pt>
                <c:pt idx="8155">
                  <c:v>17</c:v>
                </c:pt>
                <c:pt idx="8156">
                  <c:v>17</c:v>
                </c:pt>
                <c:pt idx="8157">
                  <c:v>16</c:v>
                </c:pt>
                <c:pt idx="8158">
                  <c:v>17</c:v>
                </c:pt>
                <c:pt idx="8159">
                  <c:v>19</c:v>
                </c:pt>
                <c:pt idx="8160">
                  <c:v>18</c:v>
                </c:pt>
                <c:pt idx="8161">
                  <c:v>20</c:v>
                </c:pt>
                <c:pt idx="8162">
                  <c:v>16</c:v>
                </c:pt>
                <c:pt idx="8163">
                  <c:v>15</c:v>
                </c:pt>
                <c:pt idx="8164">
                  <c:v>14</c:v>
                </c:pt>
                <c:pt idx="8165">
                  <c:v>13</c:v>
                </c:pt>
                <c:pt idx="8166">
                  <c:v>15</c:v>
                </c:pt>
                <c:pt idx="8167">
                  <c:v>14</c:v>
                </c:pt>
                <c:pt idx="8168">
                  <c:v>15</c:v>
                </c:pt>
                <c:pt idx="8169">
                  <c:v>15</c:v>
                </c:pt>
                <c:pt idx="8170">
                  <c:v>14</c:v>
                </c:pt>
                <c:pt idx="8171">
                  <c:v>14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16</c:v>
                </c:pt>
                <c:pt idx="8176">
                  <c:v>17</c:v>
                </c:pt>
                <c:pt idx="8177">
                  <c:v>18</c:v>
                </c:pt>
                <c:pt idx="8178">
                  <c:v>19</c:v>
                </c:pt>
                <c:pt idx="8179">
                  <c:v>17</c:v>
                </c:pt>
                <c:pt idx="8180">
                  <c:v>17</c:v>
                </c:pt>
                <c:pt idx="8181">
                  <c:v>18</c:v>
                </c:pt>
                <c:pt idx="8182">
                  <c:v>20</c:v>
                </c:pt>
                <c:pt idx="8183">
                  <c:v>21</c:v>
                </c:pt>
                <c:pt idx="8184">
                  <c:v>20</c:v>
                </c:pt>
                <c:pt idx="8185">
                  <c:v>19</c:v>
                </c:pt>
                <c:pt idx="8186">
                  <c:v>18</c:v>
                </c:pt>
                <c:pt idx="8187">
                  <c:v>15</c:v>
                </c:pt>
                <c:pt idx="8188">
                  <c:v>16</c:v>
                </c:pt>
                <c:pt idx="8189">
                  <c:v>15</c:v>
                </c:pt>
                <c:pt idx="8190">
                  <c:v>16</c:v>
                </c:pt>
                <c:pt idx="8191">
                  <c:v>16</c:v>
                </c:pt>
                <c:pt idx="8192">
                  <c:v>16</c:v>
                </c:pt>
                <c:pt idx="8193">
                  <c:v>15</c:v>
                </c:pt>
                <c:pt idx="8194">
                  <c:v>14</c:v>
                </c:pt>
                <c:pt idx="8195">
                  <c:v>12</c:v>
                </c:pt>
                <c:pt idx="8196">
                  <c:v>13</c:v>
                </c:pt>
                <c:pt idx="8197">
                  <c:v>14</c:v>
                </c:pt>
                <c:pt idx="8198">
                  <c:v>17</c:v>
                </c:pt>
                <c:pt idx="8199">
                  <c:v>21</c:v>
                </c:pt>
                <c:pt idx="8200">
                  <c:v>21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'Filter Test'!$H$5</c:f>
              <c:strCache>
                <c:ptCount val="1"/>
                <c:pt idx="0">
                  <c:v>PT1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'Filter Test'!$A$6:$A$8206</c:f>
              <c:numCache>
                <c:formatCode>General</c:formatCode>
                <c:ptCount val="8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</c:numCache>
            </c:numRef>
          </c:xVal>
          <c:yVal>
            <c:numRef>
              <c:f>'Filter Test'!$H$6:$H$8206</c:f>
              <c:numCache>
                <c:formatCode>0.0</c:formatCode>
                <c:ptCount val="8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9.4247779607693788E-2</c:v>
                </c:pt>
                <c:pt idx="52">
                  <c:v>0.17961291525440715</c:v>
                </c:pt>
                <c:pt idx="53">
                  <c:v>0.25693257641050821</c:v>
                </c:pt>
                <c:pt idx="54">
                  <c:v>0.32696503118262749</c:v>
                </c:pt>
                <c:pt idx="55">
                  <c:v>0.39039708259199823</c:v>
                </c:pt>
                <c:pt idx="56">
                  <c:v>0.35360302439238095</c:v>
                </c:pt>
                <c:pt idx="57">
                  <c:v>0.32027672448083389</c:v>
                </c:pt>
                <c:pt idx="58">
                  <c:v>0.2900913543384902</c:v>
                </c:pt>
                <c:pt idx="59">
                  <c:v>0.26275088830869875</c:v>
                </c:pt>
                <c:pt idx="60">
                  <c:v>0.14373942088796096</c:v>
                </c:pt>
                <c:pt idx="61">
                  <c:v>3.5944520019481091E-2</c:v>
                </c:pt>
                <c:pt idx="62">
                  <c:v>-6.1690950789113075E-2</c:v>
                </c:pt>
                <c:pt idx="63">
                  <c:v>-0.15012449526304544</c:v>
                </c:pt>
                <c:pt idx="64">
                  <c:v>-0.23022337452747146</c:v>
                </c:pt>
                <c:pt idx="65">
                  <c:v>-0.30277311227216058</c:v>
                </c:pt>
                <c:pt idx="66">
                  <c:v>-0.27423741871559848</c:v>
                </c:pt>
                <c:pt idx="67">
                  <c:v>-0.24839115091630792</c:v>
                </c:pt>
                <c:pt idx="68">
                  <c:v>-0.13073305686055253</c:v>
                </c:pt>
                <c:pt idx="69">
                  <c:v>-2.4163976922425293E-2</c:v>
                </c:pt>
                <c:pt idx="70">
                  <c:v>7.2361203856698642E-2</c:v>
                </c:pt>
                <c:pt idx="71">
                  <c:v>0.1597891006711589</c:v>
                </c:pt>
                <c:pt idx="72">
                  <c:v>0.2389771123350857</c:v>
                </c:pt>
                <c:pt idx="73">
                  <c:v>0.31070182972813926</c:v>
                </c:pt>
                <c:pt idx="74">
                  <c:v>0.28141887215621436</c:v>
                </c:pt>
                <c:pt idx="75">
                  <c:v>0.25489576831578969</c:v>
                </c:pt>
                <c:pt idx="76">
                  <c:v>0.23087240812062937</c:v>
                </c:pt>
                <c:pt idx="77">
                  <c:v>0.11486541667488497</c:v>
                </c:pt>
                <c:pt idx="78">
                  <c:v>9.7918265918706948E-3</c:v>
                </c:pt>
                <c:pt idx="79">
                  <c:v>-8.537881093041047E-2</c:v>
                </c:pt>
                <c:pt idx="80">
                  <c:v>-0.17157982718236797</c:v>
                </c:pt>
                <c:pt idx="81">
                  <c:v>-0.15540880944495797</c:v>
                </c:pt>
                <c:pt idx="82">
                  <c:v>-0.1407618742232955</c:v>
                </c:pt>
                <c:pt idx="83">
                  <c:v>-0.12749538012433242</c:v>
                </c:pt>
                <c:pt idx="84">
                  <c:v>-2.1231444029681412E-2</c:v>
                </c:pt>
                <c:pt idx="85">
                  <c:v>7.5017352035674875E-2</c:v>
                </c:pt>
                <c:pt idx="86">
                  <c:v>0.16219491278195761</c:v>
                </c:pt>
                <c:pt idx="87">
                  <c:v>0.24115618199628835</c:v>
                </c:pt>
                <c:pt idx="88">
                  <c:v>0.31267552691216305</c:v>
                </c:pt>
                <c:pt idx="89">
                  <c:v>0.28320655276302598</c:v>
                </c:pt>
                <c:pt idx="90">
                  <c:v>0.16226718438706783</c:v>
                </c:pt>
                <c:pt idx="91">
                  <c:v>5.2726082947700675E-2</c:v>
                </c:pt>
                <c:pt idx="92">
                  <c:v>-0.14073879251291876</c:v>
                </c:pt>
                <c:pt idx="93">
                  <c:v>-0.31597003302929583</c:v>
                </c:pt>
                <c:pt idx="94">
                  <c:v>-0.47468611820910261</c:v>
                </c:pt>
                <c:pt idx="95">
                  <c:v>-0.61844356477268703</c:v>
                </c:pt>
                <c:pt idx="96">
                  <c:v>-0.65440441158788809</c:v>
                </c:pt>
                <c:pt idx="97">
                  <c:v>-0.59272824883025033</c:v>
                </c:pt>
                <c:pt idx="98">
                  <c:v>-0.53686492746724257</c:v>
                </c:pt>
                <c:pt idx="99">
                  <c:v>-0.29777104088882178</c:v>
                </c:pt>
                <c:pt idx="100">
                  <c:v>-8.1211222238190967E-2</c:v>
                </c:pt>
                <c:pt idx="101">
                  <c:v>0.11493831435237309</c:v>
                </c:pt>
                <c:pt idx="102">
                  <c:v>0.29260119264819839</c:v>
                </c:pt>
                <c:pt idx="103">
                  <c:v>0.35927195953823643</c:v>
                </c:pt>
                <c:pt idx="104">
                  <c:v>0.41965915468414622</c:v>
                </c:pt>
                <c:pt idx="105">
                  <c:v>0.38010721116312374</c:v>
                </c:pt>
                <c:pt idx="106">
                  <c:v>0.25003517089043276</c:v>
                </c:pt>
                <c:pt idx="107">
                  <c:v>0.13222213160248542</c:v>
                </c:pt>
                <c:pt idx="108">
                  <c:v>2.5512709676261097E-2</c:v>
                </c:pt>
                <c:pt idx="109">
                  <c:v>-7.1139586170196015E-2</c:v>
                </c:pt>
                <c:pt idx="110">
                  <c:v>-0.15868261773913861</c:v>
                </c:pt>
                <c:pt idx="111">
                  <c:v>-0.23797491296258214</c:v>
                </c:pt>
                <c:pt idx="112">
                  <c:v>-0.21554630581352457</c:v>
                </c:pt>
                <c:pt idx="113">
                  <c:v>-0.10098376548026516</c:v>
                </c:pt>
                <c:pt idx="114">
                  <c:v>2.7815098003676902E-3</c:v>
                </c:pt>
                <c:pt idx="115">
                  <c:v>0.19101491789311359</c:v>
                </c:pt>
                <c:pt idx="116">
                  <c:v>0.3615077452251293</c:v>
                </c:pt>
                <c:pt idx="117">
                  <c:v>0.51593200214206458</c:v>
                </c:pt>
                <c:pt idx="118">
                  <c:v>0.65580211572701064</c:v>
                </c:pt>
                <c:pt idx="119">
                  <c:v>0.68824200206540587</c:v>
                </c:pt>
                <c:pt idx="120">
                  <c:v>0.71762450114568133</c:v>
                </c:pt>
                <c:pt idx="121">
                  <c:v>0.55574220571292821</c:v>
                </c:pt>
                <c:pt idx="122">
                  <c:v>0.40911695718250873</c:v>
                </c:pt>
                <c:pt idx="123">
                  <c:v>0.18206303315281377</c:v>
                </c:pt>
                <c:pt idx="124">
                  <c:v>-2.3591562685868428E-2</c:v>
                </c:pt>
                <c:pt idx="125">
                  <c:v>-0.30411144910833099</c:v>
                </c:pt>
                <c:pt idx="126">
                  <c:v>-0.46394517949198022</c:v>
                </c:pt>
                <c:pt idx="127">
                  <c:v>-0.60871493568055568</c:v>
                </c:pt>
                <c:pt idx="128">
                  <c:v>-0.64559268418631699</c:v>
                </c:pt>
                <c:pt idx="129">
                  <c:v>-0.58474700717078554</c:v>
                </c:pt>
                <c:pt idx="130">
                  <c:v>-0.43538812050500103</c:v>
                </c:pt>
                <c:pt idx="131">
                  <c:v>-0.20585819766445007</c:v>
                </c:pt>
                <c:pt idx="132">
                  <c:v>2.0390395948536866E-3</c:v>
                </c:pt>
                <c:pt idx="133">
                  <c:v>0.19034242385589412</c:v>
                </c:pt>
                <c:pt idx="134">
                  <c:v>0.36089863225771712</c:v>
                </c:pt>
                <c:pt idx="135">
                  <c:v>0.42113251711166744</c:v>
                </c:pt>
                <c:pt idx="136">
                  <c:v>0.38144171245329367</c:v>
                </c:pt>
                <c:pt idx="137">
                  <c:v>0.25124389839712058</c:v>
                </c:pt>
                <c:pt idx="138">
                  <c:v>0.13331693922551716</c:v>
                </c:pt>
                <c:pt idx="139">
                  <c:v>-0.16199122510366307</c:v>
                </c:pt>
                <c:pt idx="140">
                  <c:v>-0.42946725064479407</c:v>
                </c:pt>
                <c:pt idx="141">
                  <c:v>-0.67173425468038273</c:v>
                </c:pt>
                <c:pt idx="142">
                  <c:v>-0.79692035190571509</c:v>
                </c:pt>
                <c:pt idx="143">
                  <c:v>-0.81606015782211327</c:v>
                </c:pt>
                <c:pt idx="144">
                  <c:v>-0.73914829992107489</c:v>
                </c:pt>
                <c:pt idx="145">
                  <c:v>-0.66948521385271187</c:v>
                </c:pt>
                <c:pt idx="146">
                  <c:v>-0.51213993935921798</c:v>
                </c:pt>
                <c:pt idx="147">
                  <c:v>-0.27537632801080514</c:v>
                </c:pt>
                <c:pt idx="148">
                  <c:v>-6.0927161323879209E-2</c:v>
                </c:pt>
                <c:pt idx="149">
                  <c:v>0.22755842717177754</c:v>
                </c:pt>
                <c:pt idx="150">
                  <c:v>0.48885488950289979</c:v>
                </c:pt>
                <c:pt idx="151">
                  <c:v>0.7255247404399684</c:v>
                </c:pt>
                <c:pt idx="152">
                  <c:v>0.84564120381844055</c:v>
                </c:pt>
                <c:pt idx="153">
                  <c:v>0.86018917762146907</c:v>
                </c:pt>
                <c:pt idx="154">
                  <c:v>0.6848704779803837</c:v>
                </c:pt>
                <c:pt idx="155">
                  <c:v>0.52607517650417879</c:v>
                </c:pt>
                <c:pt idx="156">
                  <c:v>0.38224597960424056</c:v>
                </c:pt>
                <c:pt idx="157">
                  <c:v>0.25197236515487931</c:v>
                </c:pt>
                <c:pt idx="158">
                  <c:v>0.22822452921653291</c:v>
                </c:pt>
                <c:pt idx="159">
                  <c:v>0.30096265369355724</c:v>
                </c:pt>
                <c:pt idx="160">
                  <c:v>0.46109315105348775</c:v>
                </c:pt>
                <c:pt idx="161">
                  <c:v>0.70037948419746288</c:v>
                </c:pt>
                <c:pt idx="162">
                  <c:v>0.91711361175215145</c:v>
                </c:pt>
                <c:pt idx="163">
                  <c:v>1.2076688086272938</c:v>
                </c:pt>
                <c:pt idx="164">
                  <c:v>1.5650876029511713</c:v>
                </c:pt>
                <c:pt idx="165">
                  <c:v>1.8888204695199646</c:v>
                </c:pt>
                <c:pt idx="166">
                  <c:v>2.0877944526209213</c:v>
                </c:pt>
                <c:pt idx="167">
                  <c:v>2.1737678000072203</c:v>
                </c:pt>
                <c:pt idx="168">
                  <c:v>2.157390570689226</c:v>
                </c:pt>
                <c:pt idx="169">
                  <c:v>2.0483090792628849</c:v>
                </c:pt>
                <c:pt idx="170">
                  <c:v>1.8552604965920783</c:v>
                </c:pt>
                <c:pt idx="171">
                  <c:v>1.6804063141944074</c:v>
                </c:pt>
                <c:pt idx="172">
                  <c:v>1.4277839706351421</c:v>
                </c:pt>
                <c:pt idx="173">
                  <c:v>1.1989707220356296</c:v>
                </c:pt>
                <c:pt idx="174">
                  <c:v>1.0859703936691381</c:v>
                </c:pt>
                <c:pt idx="175">
                  <c:v>1.0778678749538224</c:v>
                </c:pt>
                <c:pt idx="176">
                  <c:v>1.2590245598520426</c:v>
                </c:pt>
                <c:pt idx="177">
                  <c:v>1.4231076294375149</c:v>
                </c:pt>
                <c:pt idx="178">
                  <c:v>1.6659740136510357</c:v>
                </c:pt>
                <c:pt idx="179">
                  <c:v>1.8859507804110831</c:v>
                </c:pt>
                <c:pt idx="180">
                  <c:v>2.0851952253387163</c:v>
                </c:pt>
                <c:pt idx="181">
                  <c:v>2.2656613237327528</c:v>
                </c:pt>
                <c:pt idx="182">
                  <c:v>2.3348711134509941</c:v>
                </c:pt>
                <c:pt idx="183">
                  <c:v>2.3033102545534816</c:v>
                </c:pt>
                <c:pt idx="184">
                  <c:v>2.2747239365295715</c:v>
                </c:pt>
                <c:pt idx="185">
                  <c:v>2.1545840358988806</c:v>
                </c:pt>
                <c:pt idx="186">
                  <c:v>1.9515192745372274</c:v>
                </c:pt>
                <c:pt idx="187">
                  <c:v>1.7675929160504764</c:v>
                </c:pt>
                <c:pt idx="188">
                  <c:v>1.5067534288547366</c:v>
                </c:pt>
                <c:pt idx="189">
                  <c:v>1.2704974841612047</c:v>
                </c:pt>
                <c:pt idx="190">
                  <c:v>1.15075591728185</c:v>
                </c:pt>
                <c:pt idx="191">
                  <c:v>1.0422997272076207</c:v>
                </c:pt>
                <c:pt idx="192">
                  <c:v>1.0383130718402913</c:v>
                </c:pt>
                <c:pt idx="193">
                  <c:v>1.1289499294970875</c:v>
                </c:pt>
                <c:pt idx="194">
                  <c:v>1.305292244176806</c:v>
                </c:pt>
                <c:pt idx="195">
                  <c:v>1.4650146872470797</c:v>
                </c:pt>
                <c:pt idx="196">
                  <c:v>1.6096836447044638</c:v>
                </c:pt>
                <c:pt idx="197">
                  <c:v>1.6464700945356359</c:v>
                </c:pt>
                <c:pt idx="198">
                  <c:v>1.5855417235428764</c:v>
                </c:pt>
                <c:pt idx="199">
                  <c:v>1.4361079366236045</c:v>
                </c:pt>
                <c:pt idx="200">
                  <c:v>1.3007579523198431</c:v>
                </c:pt>
                <c:pt idx="201">
                  <c:v>1.0839166238989537</c:v>
                </c:pt>
                <c:pt idx="202">
                  <c:v>0.88751210920891577</c:v>
                </c:pt>
                <c:pt idx="203">
                  <c:v>0.61537050432564677</c:v>
                </c:pt>
                <c:pt idx="204">
                  <c:v>0.36887764144150026</c:v>
                </c:pt>
                <c:pt idx="205">
                  <c:v>0.23986396318102207</c:v>
                </c:pt>
                <c:pt idx="206">
                  <c:v>0.12300953763561534</c:v>
                </c:pt>
                <c:pt idx="207">
                  <c:v>1.7168382235195775E-2</c:v>
                </c:pt>
                <c:pt idx="208">
                  <c:v>1.55503003300724E-2</c:v>
                </c:pt>
                <c:pt idx="209">
                  <c:v>1.4084719051730287E-2</c:v>
                </c:pt>
                <c:pt idx="210">
                  <c:v>1.2757265554706526E-2</c:v>
                </c:pt>
                <c:pt idx="211">
                  <c:v>0.1058027012100035</c:v>
                </c:pt>
                <c:pt idx="212">
                  <c:v>9.5831031544464415E-2</c:v>
                </c:pt>
                <c:pt idx="213">
                  <c:v>8.6799169603883786E-2</c:v>
                </c:pt>
                <c:pt idx="214">
                  <c:v>-0.10987701861846147</c:v>
                </c:pt>
                <c:pt idx="215">
                  <c:v>-0.38226469240683958</c:v>
                </c:pt>
                <c:pt idx="216">
                  <c:v>-0.62898043274815829</c:v>
                </c:pt>
                <c:pt idx="217">
                  <c:v>-0.94669154197573313</c:v>
                </c:pt>
                <c:pt idx="218">
                  <c:v>-1.2344590846019117</c:v>
                </c:pt>
                <c:pt idx="219">
                  <c:v>-1.4951051752924105</c:v>
                </c:pt>
                <c:pt idx="220">
                  <c:v>-1.7311859506719041</c:v>
                </c:pt>
                <c:pt idx="221">
                  <c:v>-1.9450166371638178</c:v>
                </c:pt>
                <c:pt idx="222">
                  <c:v>-2.1386942562418798</c:v>
                </c:pt>
                <c:pt idx="223">
                  <c:v>-2.219870410154436</c:v>
                </c:pt>
                <c:pt idx="224">
                  <c:v>-2.2933958918036415</c:v>
                </c:pt>
                <c:pt idx="225">
                  <c:v>-2.2657439804551291</c:v>
                </c:pt>
                <c:pt idx="226">
                  <c:v>-2.1464504207454289</c:v>
                </c:pt>
                <c:pt idx="227">
                  <c:v>-2.0384000141598659</c:v>
                </c:pt>
                <c:pt idx="228">
                  <c:v>-1.9405331184807009</c:v>
                </c:pt>
                <c:pt idx="229">
                  <c:v>-1.9461377400240887</c:v>
                </c:pt>
                <c:pt idx="230">
                  <c:v>-1.9512141384314707</c:v>
                </c:pt>
                <c:pt idx="231">
                  <c:v>-2.0500598771682466</c:v>
                </c:pt>
                <c:pt idx="232">
                  <c:v>-2.2338374041130931</c:v>
                </c:pt>
                <c:pt idx="233">
                  <c:v>-2.4002943072015945</c:v>
                </c:pt>
                <c:pt idx="234">
                  <c:v>-2.5510630167736319</c:v>
                </c:pt>
                <c:pt idx="235">
                  <c:v>-2.6876221102341873</c:v>
                </c:pt>
                <c:pt idx="236">
                  <c:v>-2.7170630327431522</c:v>
                </c:pt>
                <c:pt idx="237">
                  <c:v>-2.7437292136760449</c:v>
                </c:pt>
                <c:pt idx="238">
                  <c:v>-2.6736343866577017</c:v>
                </c:pt>
                <c:pt idx="239">
                  <c:v>-2.6101458414478227</c:v>
                </c:pt>
                <c:pt idx="240">
                  <c:v>-2.4583931710468034</c:v>
                </c:pt>
                <c:pt idx="241">
                  <c:v>-2.3209428528806186</c:v>
                </c:pt>
                <c:pt idx="242">
                  <c:v>-2.1964469220079677</c:v>
                </c:pt>
                <c:pt idx="243">
                  <c:v>-2.083684456190257</c:v>
                </c:pt>
                <c:pt idx="244">
                  <c:v>-1.9815496023989541</c:v>
                </c:pt>
                <c:pt idx="245">
                  <c:v>-1.889040731798038</c:v>
                </c:pt>
                <c:pt idx="246">
                  <c:v>-1.8052506168452738</c:v>
                </c:pt>
                <c:pt idx="247">
                  <c:v>-1.729357534179881</c:v>
                </c:pt>
                <c:pt idx="248">
                  <c:v>-1.7548649856509784</c:v>
                </c:pt>
                <c:pt idx="249">
                  <c:v>-1.7779684164574738</c:v>
                </c:pt>
                <c:pt idx="250">
                  <c:v>-1.8931421798168309</c:v>
                </c:pt>
                <c:pt idx="251">
                  <c:v>-1.9032132921028126</c:v>
                </c:pt>
                <c:pt idx="252">
                  <c:v>-1.912335224417661</c:v>
                </c:pt>
                <c:pt idx="253">
                  <c:v>-1.9205974348661032</c:v>
                </c:pt>
                <c:pt idx="254">
                  <c:v>-1.8338331707174345</c:v>
                </c:pt>
                <c:pt idx="255">
                  <c:v>-1.6609984662063795</c:v>
                </c:pt>
                <c:pt idx="256">
                  <c:v>-1.5044530488346433</c:v>
                </c:pt>
                <c:pt idx="257">
                  <c:v>-1.3626616894579529</c:v>
                </c:pt>
                <c:pt idx="258">
                  <c:v>-1.2342338508700721</c:v>
                </c:pt>
                <c:pt idx="259">
                  <c:v>-1.1179100509089144</c:v>
                </c:pt>
                <c:pt idx="260">
                  <c:v>-1.0125495108096252</c:v>
                </c:pt>
                <c:pt idx="261">
                  <c:v>-0.91711896767296142</c:v>
                </c:pt>
                <c:pt idx="262">
                  <c:v>-0.83068254133368447</c:v>
                </c:pt>
                <c:pt idx="263">
                  <c:v>-0.75239255625410839</c:v>
                </c:pt>
                <c:pt idx="264">
                  <c:v>-0.77572900804149558</c:v>
                </c:pt>
                <c:pt idx="265">
                  <c:v>-0.70261827145630584</c:v>
                </c:pt>
                <c:pt idx="266">
                  <c:v>-0.73064583906744696</c:v>
                </c:pt>
                <c:pt idx="267">
                  <c:v>-0.75603187066343347</c:v>
                </c:pt>
                <c:pt idx="268">
                  <c:v>-0.68477754554075376</c:v>
                </c:pt>
                <c:pt idx="269">
                  <c:v>-0.6202387823483313</c:v>
                </c:pt>
                <c:pt idx="270">
                  <c:v>-0.46753487467772759</c:v>
                </c:pt>
                <c:pt idx="271">
                  <c:v>-0.32922297124249655</c:v>
                </c:pt>
                <c:pt idx="272">
                  <c:v>-0.20394665759934985</c:v>
                </c:pt>
                <c:pt idx="273">
                  <c:v>-9.0477358354506751E-2</c:v>
                </c:pt>
                <c:pt idx="274">
                  <c:v>-8.1950068224824868E-2</c:v>
                </c:pt>
                <c:pt idx="275">
                  <c:v>2.0021323351757686E-2</c:v>
                </c:pt>
                <c:pt idx="276">
                  <c:v>1.8134358081046853E-2</c:v>
                </c:pt>
                <c:pt idx="277">
                  <c:v>0.11067301470499114</c:v>
                </c:pt>
                <c:pt idx="278">
                  <c:v>0.10024232880655608</c:v>
                </c:pt>
                <c:pt idx="279">
                  <c:v>9.0794711893833813E-2</c:v>
                </c:pt>
                <c:pt idx="280">
                  <c:v>0.17648529150541348</c:v>
                </c:pt>
                <c:pt idx="281">
                  <c:v>0.25409972425530547</c:v>
                </c:pt>
                <c:pt idx="282">
                  <c:v>0.32439916905300947</c:v>
                </c:pt>
                <c:pt idx="283">
                  <c:v>0.38807304727087621</c:v>
                </c:pt>
                <c:pt idx="284">
                  <c:v>0.53999358345539217</c:v>
                </c:pt>
                <c:pt idx="285">
                  <c:v>0.67759594642770715</c:v>
                </c:pt>
                <c:pt idx="286">
                  <c:v>0.80222959222110957</c:v>
                </c:pt>
                <c:pt idx="287">
                  <c:v>0.91511679363407195</c:v>
                </c:pt>
                <c:pt idx="288">
                  <c:v>1.1116124065754298</c:v>
                </c:pt>
                <c:pt idx="289">
                  <c:v>1.1953409646867181</c:v>
                </c:pt>
                <c:pt idx="290">
                  <c:v>1.2711782921062638</c:v>
                </c:pt>
                <c:pt idx="291">
                  <c:v>1.3398681198051356</c:v>
                </c:pt>
                <c:pt idx="292">
                  <c:v>1.4020840837617536</c:v>
                </c:pt>
                <c:pt idx="293">
                  <c:v>1.4584363312593083</c:v>
                </c:pt>
                <c:pt idx="294">
                  <c:v>1.5094775045543152</c:v>
                </c:pt>
                <c:pt idx="295">
                  <c:v>1.4614603809900022</c:v>
                </c:pt>
                <c:pt idx="296">
                  <c:v>1.5122165443124678</c:v>
                </c:pt>
                <c:pt idx="297">
                  <c:v>1.5581890519403856</c:v>
                </c:pt>
                <c:pt idx="298">
                  <c:v>1.5055809731936807</c:v>
                </c:pt>
                <c:pt idx="299">
                  <c:v>1.552178868665973</c:v>
                </c:pt>
                <c:pt idx="300">
                  <c:v>1.5001372363479166</c:v>
                </c:pt>
                <c:pt idx="301">
                  <c:v>1.5472481919306909</c:v>
                </c:pt>
                <c:pt idx="302">
                  <c:v>1.4956712649468982</c:v>
                </c:pt>
                <c:pt idx="303">
                  <c:v>1.5432031284180099</c:v>
                </c:pt>
                <c:pt idx="304">
                  <c:v>1.5862552192963533</c:v>
                </c:pt>
                <c:pt idx="305">
                  <c:v>1.6252497462019442</c:v>
                </c:pt>
                <c:pt idx="306">
                  <c:v>1.6605691255298307</c:v>
                </c:pt>
                <c:pt idx="307">
                  <c:v>1.692559731778942</c:v>
                </c:pt>
                <c:pt idx="308">
                  <c:v>1.7215352944207705</c:v>
                </c:pt>
                <c:pt idx="309">
                  <c:v>1.747779974620723</c:v>
                </c:pt>
                <c:pt idx="310">
                  <c:v>1.771551151985316</c:v>
                </c:pt>
                <c:pt idx="311">
                  <c:v>1.7930819486646354</c:v>
                </c:pt>
                <c:pt idx="312">
                  <c:v>1.7183357359560505</c:v>
                </c:pt>
                <c:pt idx="313">
                  <c:v>1.650634187829334</c:v>
                </c:pt>
                <c:pt idx="314">
                  <c:v>1.6835611398972579</c:v>
                </c:pt>
                <c:pt idx="315">
                  <c:v>1.713384799843531</c:v>
                </c:pt>
                <c:pt idx="316">
                  <c:v>1.740397646060093</c:v>
                </c:pt>
                <c:pt idx="317">
                  <c:v>1.7648645914998597</c:v>
                </c:pt>
                <c:pt idx="318">
                  <c:v>1.8812733612658399</c:v>
                </c:pt>
                <c:pt idx="319">
                  <c:v>1.9867108629545132</c:v>
                </c:pt>
                <c:pt idx="320">
                  <c:v>2.0822111142216464</c:v>
                </c:pt>
                <c:pt idx="321">
                  <c:v>2.1687106788548753</c:v>
                </c:pt>
                <c:pt idx="322">
                  <c:v>2.1528100719766967</c:v>
                </c:pt>
                <c:pt idx="323">
                  <c:v>2.1384080619912011</c:v>
                </c:pt>
                <c:pt idx="324">
                  <c:v>2.0311156298610324</c:v>
                </c:pt>
                <c:pt idx="325">
                  <c:v>1.9339352712278415</c:v>
                </c:pt>
                <c:pt idx="326">
                  <c:v>1.8459139456173081</c:v>
                </c:pt>
                <c:pt idx="327">
                  <c:v>1.7661884345036933</c:v>
                </c:pt>
                <c:pt idx="328">
                  <c:v>1.5997290961829316</c:v>
                </c:pt>
                <c:pt idx="329">
                  <c:v>1.5432059605015613</c:v>
                </c:pt>
                <c:pt idx="330">
                  <c:v>1.4920100048546245</c:v>
                </c:pt>
                <c:pt idx="331">
                  <c:v>1.4456391543523055</c:v>
                </c:pt>
                <c:pt idx="332">
                  <c:v>1.4036386535483505</c:v>
                </c:pt>
                <c:pt idx="333">
                  <c:v>1.3655966066875793</c:v>
                </c:pt>
                <c:pt idx="334">
                  <c:v>1.3311399382751676</c:v>
                </c:pt>
                <c:pt idx="335">
                  <c:v>1.2999307343533044</c:v>
                </c:pt>
                <c:pt idx="336">
                  <c:v>1.2716629286044003</c:v>
                </c:pt>
                <c:pt idx="337">
                  <c:v>1.2460593007817122</c:v>
                </c:pt>
                <c:pt idx="338">
                  <c:v>1.2228687580312141</c:v>
                </c:pt>
                <c:pt idx="339">
                  <c:v>1.2018638724428479</c:v>
                </c:pt>
                <c:pt idx="340">
                  <c:v>1.1828386506820987</c:v>
                </c:pt>
                <c:pt idx="341">
                  <c:v>1.1656065138288441</c:v>
                </c:pt>
                <c:pt idx="342">
                  <c:v>1.0557506880042109</c:v>
                </c:pt>
                <c:pt idx="343">
                  <c:v>0.956248529840519</c:v>
                </c:pt>
                <c:pt idx="344">
                  <c:v>0.86612422914992859</c:v>
                </c:pt>
                <c:pt idx="345">
                  <c:v>0.78449394368812242</c:v>
                </c:pt>
                <c:pt idx="346">
                  <c:v>0.71055713137983367</c:v>
                </c:pt>
                <c:pt idx="347">
                  <c:v>0.643588699462872</c:v>
                </c:pt>
                <c:pt idx="348">
                  <c:v>0.58293189355789299</c:v>
                </c:pt>
                <c:pt idx="349">
                  <c:v>0.62223963653524683</c:v>
                </c:pt>
                <c:pt idx="350">
                  <c:v>0.65784271201559519</c:v>
                </c:pt>
                <c:pt idx="351">
                  <c:v>0.69009027668471556</c:v>
                </c:pt>
                <c:pt idx="352">
                  <c:v>0.62505080037832206</c:v>
                </c:pt>
                <c:pt idx="353">
                  <c:v>0.56614115030065337</c:v>
                </c:pt>
                <c:pt idx="354">
                  <c:v>0.51278360394027112</c:v>
                </c:pt>
                <c:pt idx="355">
                  <c:v>0.46445488784966948</c:v>
                </c:pt>
                <c:pt idx="356">
                  <c:v>0.4206810459418977</c:v>
                </c:pt>
                <c:pt idx="357">
                  <c:v>0.2867850118311378</c:v>
                </c:pt>
                <c:pt idx="358">
                  <c:v>0.25975616124128686</c:v>
                </c:pt>
                <c:pt idx="359">
                  <c:v>0.1410269401971837</c:v>
                </c:pt>
                <c:pt idx="360">
                  <c:v>3.3487684611038335E-2</c:v>
                </c:pt>
                <c:pt idx="361">
                  <c:v>-6.3916234915448553E-2</c:v>
                </c:pt>
                <c:pt idx="362">
                  <c:v>-0.24638783090917138</c:v>
                </c:pt>
                <c:pt idx="363">
                  <c:v>-0.41166188413901361</c:v>
                </c:pt>
                <c:pt idx="364">
                  <c:v>-0.46711144521748565</c:v>
                </c:pt>
                <c:pt idx="365">
                  <c:v>-0.51733500828409051</c:v>
                </c:pt>
                <c:pt idx="366">
                  <c:v>-0.56282511204768093</c:v>
                </c:pt>
                <c:pt idx="367">
                  <c:v>-0.60402787453742934</c:v>
                </c:pt>
                <c:pt idx="368">
                  <c:v>-0.64134736814881577</c:v>
                </c:pt>
                <c:pt idx="369">
                  <c:v>-0.76939736195893926</c:v>
                </c:pt>
                <c:pt idx="370">
                  <c:v>-0.79113114856598599</c:v>
                </c:pt>
                <c:pt idx="371">
                  <c:v>-0.90506435365054483</c:v>
                </c:pt>
                <c:pt idx="372">
                  <c:v>-1.008259607132296</c:v>
                </c:pt>
                <c:pt idx="373">
                  <c:v>-1.1017289371073391</c:v>
                </c:pt>
                <c:pt idx="374">
                  <c:v>-1.1863889902708156</c:v>
                </c:pt>
                <c:pt idx="375">
                  <c:v>-1.2630700214021648</c:v>
                </c:pt>
                <c:pt idx="376">
                  <c:v>-1.3325240356113561</c:v>
                </c:pt>
                <c:pt idx="377">
                  <c:v>-1.3954321631964899</c:v>
                </c:pt>
                <c:pt idx="378">
                  <c:v>-1.4524113394374474</c:v>
                </c:pt>
                <c:pt idx="379">
                  <c:v>-1.4097725752261252</c:v>
                </c:pt>
                <c:pt idx="380">
                  <c:v>-1.2769046402592426</c:v>
                </c:pt>
                <c:pt idx="381">
                  <c:v>-1.1565592131440479</c:v>
                </c:pt>
                <c:pt idx="382">
                  <c:v>-1.1418038549280938</c:v>
                </c:pt>
                <c:pt idx="383">
                  <c:v>-1.1284391564613094</c:v>
                </c:pt>
                <c:pt idx="384">
                  <c:v>-1.2105818307578395</c:v>
                </c:pt>
                <c:pt idx="385">
                  <c:v>-1.1907349607831901</c:v>
                </c:pt>
                <c:pt idx="386">
                  <c:v>-1.2670063938435077</c:v>
                </c:pt>
                <c:pt idx="387">
                  <c:v>-1.2418416340826997</c:v>
                </c:pt>
                <c:pt idx="388">
                  <c:v>-1.2190485970537088</c:v>
                </c:pt>
                <c:pt idx="389">
                  <c:v>-1.2926515327629102</c:v>
                </c:pt>
                <c:pt idx="390">
                  <c:v>-1.3593175552089114</c:v>
                </c:pt>
                <c:pt idx="391">
                  <c:v>-1.4197004530641004</c:v>
                </c:pt>
                <c:pt idx="392">
                  <c:v>-1.4743923968701595</c:v>
                </c:pt>
                <c:pt idx="393">
                  <c:v>-1.6181775260177627</c:v>
                </c:pt>
                <c:pt idx="394">
                  <c:v>-1.6541634463949049</c:v>
                </c:pt>
                <c:pt idx="395">
                  <c:v>-1.6867577736793622</c:v>
                </c:pt>
                <c:pt idx="396">
                  <c:v>-1.6220323783817592</c:v>
                </c:pt>
                <c:pt idx="397">
                  <c:v>-1.4691594282674918</c:v>
                </c:pt>
                <c:pt idx="398">
                  <c:v>-1.4249421938712656</c:v>
                </c:pt>
                <c:pt idx="399">
                  <c:v>-1.3848923356372767</c:v>
                </c:pt>
                <c:pt idx="400">
                  <c:v>-1.3486170876154442</c:v>
                </c:pt>
                <c:pt idx="401">
                  <c:v>-1.3157607011743877</c:v>
                </c:pt>
                <c:pt idx="402">
                  <c:v>-1.1917531765936393</c:v>
                </c:pt>
                <c:pt idx="403">
                  <c:v>-1.1736808654669668</c:v>
                </c:pt>
                <c:pt idx="404">
                  <c:v>-1.1573118295363627</c:v>
                </c:pt>
                <c:pt idx="405">
                  <c:v>-1.1424855388965365</c:v>
                </c:pt>
                <c:pt idx="406">
                  <c:v>-1.1290565932293322</c:v>
                </c:pt>
                <c:pt idx="407">
                  <c:v>-1.1168932958737343</c:v>
                </c:pt>
                <c:pt idx="408">
                  <c:v>-1.1058763622866097</c:v>
                </c:pt>
                <c:pt idx="409">
                  <c:v>-1.0958977502281571</c:v>
                </c:pt>
                <c:pt idx="410">
                  <c:v>-1.0868596001997801</c:v>
                </c:pt>
                <c:pt idx="411">
                  <c:v>-1.0786732757433388</c:v>
                </c:pt>
                <c:pt idx="412">
                  <c:v>-1.0712584941900654</c:v>
                </c:pt>
                <c:pt idx="413">
                  <c:v>-1.0645425393344639</c:v>
                </c:pt>
                <c:pt idx="414">
                  <c:v>-0.96421176870425462</c:v>
                </c:pt>
                <c:pt idx="415">
                  <c:v>-0.96758473003996526</c:v>
                </c:pt>
                <c:pt idx="416">
                  <c:v>-0.87639201765138874</c:v>
                </c:pt>
                <c:pt idx="417">
                  <c:v>-0.88804179552953233</c:v>
                </c:pt>
                <c:pt idx="418">
                  <c:v>-0.89859360770973806</c:v>
                </c:pt>
                <c:pt idx="419">
                  <c:v>-0.90815093502112199</c:v>
                </c:pt>
                <c:pt idx="420">
                  <c:v>-0.91680750545442402</c:v>
                </c:pt>
                <c:pt idx="421">
                  <c:v>-0.92464821334536973</c:v>
                </c:pt>
                <c:pt idx="422">
                  <c:v>-0.93174995192704124</c:v>
                </c:pt>
                <c:pt idx="423">
                  <c:v>-0.84393458780834218</c:v>
                </c:pt>
                <c:pt idx="424">
                  <c:v>-0.76439562677327166</c:v>
                </c:pt>
                <c:pt idx="425">
                  <c:v>-0.69235303620805944</c:v>
                </c:pt>
                <c:pt idx="426">
                  <c:v>-0.62710029984080462</c:v>
                </c:pt>
                <c:pt idx="427">
                  <c:v>-0.56799748898948976</c:v>
                </c:pt>
                <c:pt idx="428">
                  <c:v>-0.42021720722179107</c:v>
                </c:pt>
                <c:pt idx="429">
                  <c:v>-0.28636488888049733</c:v>
                </c:pt>
                <c:pt idx="430">
                  <c:v>-0.1651278543382127</c:v>
                </c:pt>
                <c:pt idx="431">
                  <c:v>-5.5317141107759676E-2</c:v>
                </c:pt>
                <c:pt idx="432">
                  <c:v>4.4144156223585945E-2</c:v>
                </c:pt>
                <c:pt idx="433">
                  <c:v>0.13423144712455159</c:v>
                </c:pt>
                <c:pt idx="434">
                  <c:v>0.21582821088722884</c:v>
                </c:pt>
                <c:pt idx="435">
                  <c:v>0.2897346608421002</c:v>
                </c:pt>
                <c:pt idx="436">
                  <c:v>0.35667559199003784</c:v>
                </c:pt>
                <c:pt idx="437">
                  <c:v>0.41730748901241083</c:v>
                </c:pt>
                <c:pt idx="438">
                  <c:v>0.47222496436702283</c:v>
                </c:pt>
                <c:pt idx="439">
                  <c:v>0.5219665896078024</c:v>
                </c:pt>
                <c:pt idx="440">
                  <c:v>0.56702017711556052</c:v>
                </c:pt>
                <c:pt idx="441">
                  <c:v>0.6078275640373515</c:v>
                </c:pt>
                <c:pt idx="442">
                  <c:v>0.64478894535017162</c:v>
                </c:pt>
                <c:pt idx="443">
                  <c:v>0.67826679854302507</c:v>
                </c:pt>
                <c:pt idx="444">
                  <c:v>0.70858943840641975</c:v>
                </c:pt>
                <c:pt idx="445">
                  <c:v>0.73605423679084581</c:v>
                </c:pt>
                <c:pt idx="446">
                  <c:v>0.76093053891016671</c:v>
                </c:pt>
                <c:pt idx="447">
                  <c:v>0.78346230478989143</c:v>
                </c:pt>
                <c:pt idx="448">
                  <c:v>0.80387050176481167</c:v>
                </c:pt>
                <c:pt idx="449">
                  <c:v>0.8223552714890493</c:v>
                </c:pt>
                <c:pt idx="450">
                  <c:v>0.83909789271021795</c:v>
                </c:pt>
                <c:pt idx="451">
                  <c:v>0.76001477944878504</c:v>
                </c:pt>
                <c:pt idx="452">
                  <c:v>0.6883850740167059</c:v>
                </c:pt>
                <c:pt idx="453">
                  <c:v>0.62350630927555339</c:v>
                </c:pt>
                <c:pt idx="454">
                  <c:v>0.56474222405494445</c:v>
                </c:pt>
                <c:pt idx="455">
                  <c:v>0.51151652338705522</c:v>
                </c:pt>
                <c:pt idx="456">
                  <c:v>0.55755500643287204</c:v>
                </c:pt>
                <c:pt idx="457">
                  <c:v>0.59925446467511423</c:v>
                </c:pt>
                <c:pt idx="458">
                  <c:v>0.63702384156718128</c:v>
                </c:pt>
                <c:pt idx="459">
                  <c:v>0.67123353855000489</c:v>
                </c:pt>
                <c:pt idx="460">
                  <c:v>0.60797126794345158</c:v>
                </c:pt>
                <c:pt idx="461">
                  <c:v>0.73916688508989459</c:v>
                </c:pt>
                <c:pt idx="462">
                  <c:v>0.7637498270183305</c:v>
                </c:pt>
                <c:pt idx="463">
                  <c:v>0.88026366086148022</c:v>
                </c:pt>
                <c:pt idx="464">
                  <c:v>0.89154854496363956</c:v>
                </c:pt>
                <c:pt idx="465">
                  <c:v>0.90176985379604013</c:v>
                </c:pt>
                <c:pt idx="466">
                  <c:v>1.0052756065739963</c:v>
                </c:pt>
                <c:pt idx="467">
                  <c:v>1.0047783923683133</c:v>
                </c:pt>
                <c:pt idx="468">
                  <c:v>1.0043280394975054</c:v>
                </c:pt>
                <c:pt idx="469">
                  <c:v>1.0039201313848112</c:v>
                </c:pt>
                <c:pt idx="470">
                  <c:v>1.0035506677060222</c:v>
                </c:pt>
                <c:pt idx="471">
                  <c:v>0.90896824555091105</c:v>
                </c:pt>
                <c:pt idx="472">
                  <c:v>0.91754778628153044</c:v>
                </c:pt>
                <c:pt idx="473">
                  <c:v>0.92531872434823526</c:v>
                </c:pt>
                <c:pt idx="474">
                  <c:v>1.026605048364378</c:v>
                </c:pt>
                <c:pt idx="475">
                  <c:v>1.02409758162968</c:v>
                </c:pt>
                <c:pt idx="476">
                  <c:v>1.1160742176748613</c:v>
                </c:pt>
                <c:pt idx="477">
                  <c:v>1.1051344803893055</c:v>
                </c:pt>
                <c:pt idx="478">
                  <c:v>1.1894735686600986</c:v>
                </c:pt>
                <c:pt idx="479">
                  <c:v>1.1716161055195384</c:v>
                </c:pt>
                <c:pt idx="480">
                  <c:v>1.1554416686294022</c:v>
                </c:pt>
                <c:pt idx="481">
                  <c:v>1.23503941611026</c:v>
                </c:pt>
                <c:pt idx="482">
                  <c:v>1.1186396934138854</c:v>
                </c:pt>
                <c:pt idx="483">
                  <c:v>1.1074581657362892</c:v>
                </c:pt>
                <c:pt idx="484">
                  <c:v>1.0030826926072347</c:v>
                </c:pt>
                <c:pt idx="485">
                  <c:v>0.90854437606609595</c:v>
                </c:pt>
                <c:pt idx="486">
                  <c:v>0.82291608594680887</c:v>
                </c:pt>
                <c:pt idx="487">
                  <c:v>0.74535807204286808</c:v>
                </c:pt>
                <c:pt idx="488">
                  <c:v>0.76935750834785011</c:v>
                </c:pt>
                <c:pt idx="489">
                  <c:v>0.69684727146155745</c:v>
                </c:pt>
                <c:pt idx="490">
                  <c:v>0.72541874300831966</c:v>
                </c:pt>
                <c:pt idx="491">
                  <c:v>0.65704963719398124</c:v>
                </c:pt>
                <c:pt idx="492">
                  <c:v>0.68937194740410157</c:v>
                </c:pt>
                <c:pt idx="493">
                  <c:v>0.62440017203743314</c:v>
                </c:pt>
                <c:pt idx="494">
                  <c:v>0.56555184223624311</c:v>
                </c:pt>
                <c:pt idx="495">
                  <c:v>0.51224983685243641</c:v>
                </c:pt>
                <c:pt idx="496">
                  <c:v>0.46397142712469086</c:v>
                </c:pt>
                <c:pt idx="497">
                  <c:v>0.42024315031677584</c:v>
                </c:pt>
                <c:pt idx="498">
                  <c:v>0.38063616650407739</c:v>
                </c:pt>
                <c:pt idx="499">
                  <c:v>0.25051427336498988</c:v>
                </c:pt>
                <c:pt idx="500">
                  <c:v>0.22690385934030477</c:v>
                </c:pt>
                <c:pt idx="501">
                  <c:v>0.11127089480537079</c:v>
                </c:pt>
                <c:pt idx="502">
                  <c:v>6.5360804273095346E-3</c:v>
                </c:pt>
                <c:pt idx="503">
                  <c:v>-8.8327710247995489E-2</c:v>
                </c:pt>
                <c:pt idx="504">
                  <c:v>-0.17425079928698395</c:v>
                </c:pt>
                <c:pt idx="505">
                  <c:v>-0.15782804835931979</c:v>
                </c:pt>
                <c:pt idx="506">
                  <c:v>-0.14295310524163818</c:v>
                </c:pt>
                <c:pt idx="507">
                  <c:v>-0.1294800924845888</c:v>
                </c:pt>
                <c:pt idx="508">
                  <c:v>-0.11727688126451746</c:v>
                </c:pt>
                <c:pt idx="509">
                  <c:v>-0.10622379560602155</c:v>
                </c:pt>
                <c:pt idx="510">
                  <c:v>-9.6212438728652511E-2</c:v>
                </c:pt>
                <c:pt idx="511">
                  <c:v>-8.7144630007835733E-2</c:v>
                </c:pt>
                <c:pt idx="512">
                  <c:v>-0.17317922173255701</c:v>
                </c:pt>
                <c:pt idx="513">
                  <c:v>-0.25110524421776881</c:v>
                </c:pt>
                <c:pt idx="514">
                  <c:v>-0.32168691211009021</c:v>
                </c:pt>
                <c:pt idx="515">
                  <c:v>-0.29136863491485887</c:v>
                </c:pt>
                <c:pt idx="516">
                  <c:v>-0.26390778802680864</c:v>
                </c:pt>
                <c:pt idx="517">
                  <c:v>-0.23903506498410401</c:v>
                </c:pt>
                <c:pt idx="518">
                  <c:v>-0.2165065408609714</c:v>
                </c:pt>
                <c:pt idx="519">
                  <c:v>-0.19610128011428241</c:v>
                </c:pt>
                <c:pt idx="520">
                  <c:v>-0.17761916988528489</c:v>
                </c:pt>
                <c:pt idx="521">
                  <c:v>-0.16087895750783504</c:v>
                </c:pt>
                <c:pt idx="522">
                  <c:v>-0.14571647297712106</c:v>
                </c:pt>
                <c:pt idx="523">
                  <c:v>-0.1319830189467629</c:v>
                </c:pt>
                <c:pt idx="524">
                  <c:v>-0.11954391246511031</c:v>
                </c:pt>
                <c:pt idx="525">
                  <c:v>-0.10827716414965716</c:v>
                </c:pt>
                <c:pt idx="526">
                  <c:v>-9.8072281846334181E-2</c:v>
                </c:pt>
                <c:pt idx="527">
                  <c:v>-0.18307696664895104</c:v>
                </c:pt>
                <c:pt idx="528">
                  <c:v>-0.26007014865266942</c:v>
                </c:pt>
                <c:pt idx="529">
                  <c:v>-0.32980689420760623</c:v>
                </c:pt>
                <c:pt idx="530">
                  <c:v>-0.39297110633692356</c:v>
                </c:pt>
                <c:pt idx="531">
                  <c:v>-0.45018223172238336</c:v>
                </c:pt>
                <c:pt idx="532">
                  <c:v>-0.50200133557140625</c:v>
                </c:pt>
                <c:pt idx="533">
                  <c:v>-0.64318438354909202</c:v>
                </c:pt>
                <c:pt idx="534">
                  <c:v>-0.67681346312894064</c:v>
                </c:pt>
                <c:pt idx="535">
                  <c:v>-0.7072730766281381</c:v>
                </c:pt>
                <c:pt idx="536">
                  <c:v>-0.82910971879502138</c:v>
                </c:pt>
                <c:pt idx="537">
                  <c:v>-0.84521574835512503</c:v>
                </c:pt>
                <c:pt idx="538">
                  <c:v>-0.9540515999985868</c:v>
                </c:pt>
                <c:pt idx="539">
                  <c:v>-0.95838213467524613</c:v>
                </c:pt>
                <c:pt idx="540">
                  <c:v>-0.96230452607411621</c:v>
                </c:pt>
                <c:pt idx="541">
                  <c:v>-0.96585724079289048</c:v>
                </c:pt>
                <c:pt idx="542">
                  <c:v>-0.96907512003784069</c:v>
                </c:pt>
                <c:pt idx="543">
                  <c:v>-0.97198972130890871</c:v>
                </c:pt>
                <c:pt idx="544">
                  <c:v>-0.97462962788173679</c:v>
                </c:pt>
                <c:pt idx="545">
                  <c:v>-0.97702072912170401</c:v>
                </c:pt>
                <c:pt idx="546">
                  <c:v>-0.9791864743789872</c:v>
                </c:pt>
                <c:pt idx="547">
                  <c:v>-0.98114810295457555</c:v>
                </c:pt>
                <c:pt idx="548">
                  <c:v>-0.9829248523924996</c:v>
                </c:pt>
                <c:pt idx="549">
                  <c:v>-0.98453414714098009</c:v>
                </c:pt>
                <c:pt idx="550">
                  <c:v>-0.98599176943268196</c:v>
                </c:pt>
                <c:pt idx="551">
                  <c:v>-0.98731201405988434</c:v>
                </c:pt>
                <c:pt idx="552">
                  <c:v>-0.98850782856243391</c:v>
                </c:pt>
                <c:pt idx="553">
                  <c:v>-0.89534316059560171</c:v>
                </c:pt>
                <c:pt idx="554">
                  <c:v>-0.90520683533022528</c:v>
                </c:pt>
                <c:pt idx="555">
                  <c:v>-0.81989310101464419</c:v>
                </c:pt>
                <c:pt idx="556">
                  <c:v>-0.74261999672834733</c:v>
                </c:pt>
                <c:pt idx="557">
                  <c:v>-0.67262971094442781</c:v>
                </c:pt>
                <c:pt idx="558">
                  <c:v>-0.60923585418975057</c:v>
                </c:pt>
                <c:pt idx="559">
                  <c:v>-0.55181672767496992</c:v>
                </c:pt>
                <c:pt idx="560">
                  <c:v>-0.4998092263412206</c:v>
                </c:pt>
                <c:pt idx="561">
                  <c:v>-0.45270331653112128</c:v>
                </c:pt>
                <c:pt idx="562">
                  <c:v>-0.41003703412702414</c:v>
                </c:pt>
                <c:pt idx="563">
                  <c:v>-0.37139195410362796</c:v>
                </c:pt>
                <c:pt idx="564">
                  <c:v>-0.33638908706519849</c:v>
                </c:pt>
                <c:pt idx="565">
                  <c:v>-0.30468516252504435</c:v>
                </c:pt>
                <c:pt idx="566">
                  <c:v>-0.27596926247764964</c:v>
                </c:pt>
                <c:pt idx="567">
                  <c:v>-0.34420755185685209</c:v>
                </c:pt>
                <c:pt idx="568">
                  <c:v>-0.40601453397783743</c:v>
                </c:pt>
                <c:pt idx="569">
                  <c:v>-0.46199634526966749</c:v>
                </c:pt>
                <c:pt idx="570">
                  <c:v>-0.51270199514882564</c:v>
                </c:pt>
                <c:pt idx="571">
                  <c:v>-0.55862875011330804</c:v>
                </c:pt>
                <c:pt idx="572">
                  <c:v>-0.50597923079010754</c:v>
                </c:pt>
                <c:pt idx="573">
                  <c:v>-0.45829181176053102</c:v>
                </c:pt>
                <c:pt idx="574">
                  <c:v>-0.41509882608971382</c:v>
                </c:pt>
                <c:pt idx="575">
                  <c:v>-0.47022446302069187</c:v>
                </c:pt>
                <c:pt idx="576">
                  <c:v>-0.52015463107146531</c:v>
                </c:pt>
                <c:pt idx="577">
                  <c:v>-0.4711312120403206</c:v>
                </c:pt>
                <c:pt idx="578">
                  <c:v>-0.42672814140163884</c:v>
                </c:pt>
                <c:pt idx="579">
                  <c:v>-0.38650996157841638</c:v>
                </c:pt>
                <c:pt idx="580">
                  <c:v>-0.25583447629570177</c:v>
                </c:pt>
                <c:pt idx="581">
                  <c:v>-0.2317226449577347</c:v>
                </c:pt>
                <c:pt idx="582">
                  <c:v>-0.20988330018564624</c:v>
                </c:pt>
                <c:pt idx="583">
                  <c:v>-0.19010226516641401</c:v>
                </c:pt>
                <c:pt idx="584">
                  <c:v>-0.17218554877608647</c:v>
                </c:pt>
                <c:pt idx="585">
                  <c:v>-0.15595744312340806</c:v>
                </c:pt>
                <c:pt idx="586">
                  <c:v>-4.701102078803987E-2</c:v>
                </c:pt>
                <c:pt idx="587">
                  <c:v>-4.2580336461675979E-2</c:v>
                </c:pt>
                <c:pt idx="588">
                  <c:v>5.5680545312479283E-2</c:v>
                </c:pt>
                <c:pt idx="589">
                  <c:v>0.14468055715712633</c:v>
                </c:pt>
                <c:pt idx="590">
                  <c:v>0.13104473589266313</c:v>
                </c:pt>
                <c:pt idx="591">
                  <c:v>0.21294184011319678</c:v>
                </c:pt>
                <c:pt idx="592">
                  <c:v>0.19287254449695143</c:v>
                </c:pt>
                <c:pt idx="593">
                  <c:v>0.2689425150385214</c:v>
                </c:pt>
                <c:pt idx="594">
                  <c:v>0.24359528015403198</c:v>
                </c:pt>
                <c:pt idx="595">
                  <c:v>0.22063696587660034</c:v>
                </c:pt>
                <c:pt idx="596">
                  <c:v>0.19984242174335226</c:v>
                </c:pt>
                <c:pt idx="597">
                  <c:v>0.18100771722261699</c:v>
                </c:pt>
                <c:pt idx="598">
                  <c:v>0.25819592139022185</c:v>
                </c:pt>
                <c:pt idx="599">
                  <c:v>0.23386152909543079</c:v>
                </c:pt>
                <c:pt idx="600">
                  <c:v>0.30606837885022015</c:v>
                </c:pt>
                <c:pt idx="601">
                  <c:v>0.27722211373546046</c:v>
                </c:pt>
                <c:pt idx="602">
                  <c:v>0.34534232466543557</c:v>
                </c:pt>
                <c:pt idx="603">
                  <c:v>0.31279457736115895</c:v>
                </c:pt>
                <c:pt idx="604">
                  <c:v>0.37756216257923653</c:v>
                </c:pt>
                <c:pt idx="605">
                  <c:v>0.43622554669995817</c:v>
                </c:pt>
                <c:pt idx="606">
                  <c:v>0.48936003712302856</c:v>
                </c:pt>
                <c:pt idx="607">
                  <c:v>0.53748671980313834</c:v>
                </c:pt>
                <c:pt idx="608">
                  <c:v>0.58107756950076372</c:v>
                </c:pt>
                <c:pt idx="609">
                  <c:v>0.62056007840317517</c:v>
                </c:pt>
                <c:pt idx="610">
                  <c:v>0.65632144850819329</c:v>
                </c:pt>
                <c:pt idx="611">
                  <c:v>0.59446460927739075</c:v>
                </c:pt>
                <c:pt idx="612">
                  <c:v>0.53843763979764148</c:v>
                </c:pt>
                <c:pt idx="613">
                  <c:v>0.48769108778950654</c:v>
                </c:pt>
                <c:pt idx="614">
                  <c:v>0.4417272856308847</c:v>
                </c:pt>
                <c:pt idx="615">
                  <c:v>0.49434324937573404</c:v>
                </c:pt>
                <c:pt idx="616">
                  <c:v>0.44775249575801868</c:v>
                </c:pt>
                <c:pt idx="617">
                  <c:v>0.49980059682671585</c:v>
                </c:pt>
                <c:pt idx="618">
                  <c:v>0.4526955003291977</c:v>
                </c:pt>
                <c:pt idx="619">
                  <c:v>0.50427773419247057</c:v>
                </c:pt>
                <c:pt idx="620">
                  <c:v>0.45675067743923142</c:v>
                </c:pt>
                <c:pt idx="621">
                  <c:v>0.50795071986396767</c:v>
                </c:pt>
                <c:pt idx="622">
                  <c:v>0.55432527197435277</c:v>
                </c:pt>
                <c:pt idx="623">
                  <c:v>0.59632912551803285</c:v>
                </c:pt>
                <c:pt idx="624">
                  <c:v>0.54012642952256051</c:v>
                </c:pt>
                <c:pt idx="625">
                  <c:v>0.48922071283262769</c:v>
                </c:pt>
                <c:pt idx="626">
                  <c:v>0.3488649673023656</c:v>
                </c:pt>
                <c:pt idx="627">
                  <c:v>0.41023299835890076</c:v>
                </c:pt>
                <c:pt idx="628">
                  <c:v>0.37156944914176765</c:v>
                </c:pt>
                <c:pt idx="629">
                  <c:v>0.43079763319779596</c:v>
                </c:pt>
                <c:pt idx="630">
                  <c:v>0.48444369241634777</c:v>
                </c:pt>
                <c:pt idx="631">
                  <c:v>0.43878595006115445</c:v>
                </c:pt>
                <c:pt idx="632">
                  <c:v>0.39743134854483825</c:v>
                </c:pt>
                <c:pt idx="633">
                  <c:v>0.35997432639799581</c:v>
                </c:pt>
                <c:pt idx="634">
                  <c:v>0.42029532502690325</c:v>
                </c:pt>
                <c:pt idx="635">
                  <c:v>0.38068342386362364</c:v>
                </c:pt>
                <c:pt idx="636">
                  <c:v>0.43905263603871636</c:v>
                </c:pt>
                <c:pt idx="637">
                  <c:v>0.3976728999611624</c:v>
                </c:pt>
                <c:pt idx="638">
                  <c:v>0.36019311212967031</c:v>
                </c:pt>
                <c:pt idx="639">
                  <c:v>0.32624571108146383</c:v>
                </c:pt>
                <c:pt idx="640">
                  <c:v>0.29549777720550269</c:v>
                </c:pt>
                <c:pt idx="641">
                  <c:v>0.26764776782487509</c:v>
                </c:pt>
                <c:pt idx="642">
                  <c:v>0.1481747803827313</c:v>
                </c:pt>
                <c:pt idx="643">
                  <c:v>0.1342096363378012</c:v>
                </c:pt>
                <c:pt idx="644">
                  <c:v>0.12156067611100738</c:v>
                </c:pt>
                <c:pt idx="645">
                  <c:v>0.11010385229993491</c:v>
                </c:pt>
                <c:pt idx="646">
                  <c:v>9.9726808694412583E-2</c:v>
                </c:pt>
                <c:pt idx="647">
                  <c:v>9.0327778407602949E-2</c:v>
                </c:pt>
                <c:pt idx="648">
                  <c:v>8.1814585855790586E-2</c:v>
                </c:pt>
                <c:pt idx="649">
                  <c:v>7.4103742799359287E-2</c:v>
                </c:pt>
                <c:pt idx="650">
                  <c:v>6.7119629579900045E-2</c:v>
                </c:pt>
                <c:pt idx="651">
                  <c:v>0.15504153313159735</c:v>
                </c:pt>
                <c:pt idx="652">
                  <c:v>0.1404292128869716</c:v>
                </c:pt>
                <c:pt idx="653">
                  <c:v>0.22144185098801217</c:v>
                </c:pt>
                <c:pt idx="654">
                  <c:v>0.20057144822017423</c:v>
                </c:pt>
                <c:pt idx="655">
                  <c:v>0.18166803457272329</c:v>
                </c:pt>
                <c:pt idx="656">
                  <c:v>0.16454622568855037</c:v>
                </c:pt>
                <c:pt idx="657">
                  <c:v>0.14903810927457803</c:v>
                </c:pt>
                <c:pt idx="658">
                  <c:v>4.0743818790826419E-2</c:v>
                </c:pt>
                <c:pt idx="659">
                  <c:v>3.6903804337052801E-2</c:v>
                </c:pt>
                <c:pt idx="660">
                  <c:v>-6.0822076888484997E-2</c:v>
                </c:pt>
                <c:pt idx="661">
                  <c:v>-0.14933751079831065</c:v>
                </c:pt>
                <c:pt idx="662">
                  <c:v>-0.22951056160112365</c:v>
                </c:pt>
                <c:pt idx="663">
                  <c:v>-0.3021274803813967</c:v>
                </c:pt>
                <c:pt idx="664">
                  <c:v>-0.36790041580467681</c:v>
                </c:pt>
                <c:pt idx="665">
                  <c:v>-0.33322661849833873</c:v>
                </c:pt>
                <c:pt idx="666">
                  <c:v>-0.30182074959869026</c:v>
                </c:pt>
                <c:pt idx="667">
                  <c:v>-0.27337481410948394</c:v>
                </c:pt>
                <c:pt idx="668">
                  <c:v>-0.24760984487899904</c:v>
                </c:pt>
                <c:pt idx="669">
                  <c:v>-0.31852094639784168</c:v>
                </c:pt>
                <c:pt idx="670">
                  <c:v>-0.28850105444130386</c:v>
                </c:pt>
                <c:pt idx="671">
                  <c:v>-0.35555825025342636</c:v>
                </c:pt>
                <c:pt idx="672">
                  <c:v>-0.32204767464584422</c:v>
                </c:pt>
                <c:pt idx="673">
                  <c:v>-0.29169539638265241</c:v>
                </c:pt>
                <c:pt idx="674">
                  <c:v>-0.26420375295180132</c:v>
                </c:pt>
                <c:pt idx="675">
                  <c:v>-0.23930313587207436</c:v>
                </c:pt>
                <c:pt idx="676">
                  <c:v>-0.2167493466629731</c:v>
                </c:pt>
                <c:pt idx="677">
                  <c:v>-0.29056898161626338</c:v>
                </c:pt>
                <c:pt idx="678">
                  <c:v>-0.26318350027606174</c:v>
                </c:pt>
                <c:pt idx="679">
                  <c:v>-0.23837903974566205</c:v>
                </c:pt>
                <c:pt idx="680">
                  <c:v>-0.21591234454461922</c:v>
                </c:pt>
                <c:pt idx="681">
                  <c:v>-0.1955630854813975</c:v>
                </c:pt>
                <c:pt idx="682">
                  <c:v>-0.17713169890154618</c:v>
                </c:pt>
                <c:pt idx="683">
                  <c:v>-0.16043742958193688</c:v>
                </c:pt>
                <c:pt idx="684">
                  <c:v>-0.2395643376855674</c:v>
                </c:pt>
                <c:pt idx="685">
                  <c:v>-0.21698593078551492</c:v>
                </c:pt>
                <c:pt idx="686">
                  <c:v>-0.1965354886028714</c:v>
                </c:pt>
                <c:pt idx="687">
                  <c:v>-0.17801245518793757</c:v>
                </c:pt>
                <c:pt idx="688">
                  <c:v>-0.16123517654396036</c:v>
                </c:pt>
                <c:pt idx="689">
                  <c:v>-0.24028689876773135</c:v>
                </c:pt>
                <c:pt idx="690">
                  <c:v>-0.31188817169774774</c:v>
                </c:pt>
                <c:pt idx="691">
                  <c:v>-0.37674118363702563</c:v>
                </c:pt>
                <c:pt idx="692">
                  <c:v>-0.43548194320015532</c:v>
                </c:pt>
                <c:pt idx="693">
                  <c:v>-0.48868651660199064</c:v>
                </c:pt>
                <c:pt idx="694">
                  <c:v>-0.44262889748803463</c:v>
                </c:pt>
                <c:pt idx="695">
                  <c:v>-0.40091210670958588</c:v>
                </c:pt>
                <c:pt idx="696">
                  <c:v>-0.36312703083436459</c:v>
                </c:pt>
                <c:pt idx="697">
                  <c:v>-0.32890311446269116</c:v>
                </c:pt>
                <c:pt idx="698">
                  <c:v>-0.29790472621852737</c:v>
                </c:pt>
                <c:pt idx="699">
                  <c:v>-0.26982786723779323</c:v>
                </c:pt>
                <c:pt idx="700">
                  <c:v>-0.24439718987435163</c:v>
                </c:pt>
                <c:pt idx="701">
                  <c:v>-0.22136329738633403</c:v>
                </c:pt>
                <c:pt idx="702">
                  <c:v>-0.20050029812103445</c:v>
                </c:pt>
                <c:pt idx="703">
                  <c:v>-0.18160359021244629</c:v>
                </c:pt>
                <c:pt idx="704">
                  <c:v>-0.16448785506613772</c:v>
                </c:pt>
                <c:pt idx="705">
                  <c:v>-0.14898523995372209</c:v>
                </c:pt>
                <c:pt idx="706">
                  <c:v>-0.22919149150145809</c:v>
                </c:pt>
                <c:pt idx="707">
                  <c:v>-0.20759070232247004</c:v>
                </c:pt>
                <c:pt idx="708">
                  <c:v>-0.28227351916906929</c:v>
                </c:pt>
                <c:pt idx="709">
                  <c:v>-0.25566986674533471</c:v>
                </c:pt>
                <c:pt idx="710">
                  <c:v>-0.23157354949199196</c:v>
                </c:pt>
                <c:pt idx="711">
                  <c:v>-0.20974825663649935</c:v>
                </c:pt>
                <c:pt idx="712">
                  <c:v>-9.5732169564230765E-2</c:v>
                </c:pt>
                <c:pt idx="713">
                  <c:v>7.5381544619190222E-3</c:v>
                </c:pt>
                <c:pt idx="714">
                  <c:v>0.10107547974923711</c:v>
                </c:pt>
                <c:pt idx="715">
                  <c:v>0.18579711981778288</c:v>
                </c:pt>
                <c:pt idx="716">
                  <c:v>0.16828615381745221</c:v>
                </c:pt>
                <c:pt idx="717">
                  <c:v>0.15242555748143852</c:v>
                </c:pt>
                <c:pt idx="718">
                  <c:v>0.13805978713334804</c:v>
                </c:pt>
                <c:pt idx="719">
                  <c:v>0.12504795874291913</c:v>
                </c:pt>
                <c:pt idx="720">
                  <c:v>0.20751024589461828</c:v>
                </c:pt>
                <c:pt idx="721">
                  <c:v>0.18795286597320396</c:v>
                </c:pt>
                <c:pt idx="722">
                  <c:v>0.17023872568432702</c:v>
                </c:pt>
                <c:pt idx="723">
                  <c:v>0.15419410378533593</c:v>
                </c:pt>
                <c:pt idx="724">
                  <c:v>0.13966165187496973</c:v>
                </c:pt>
                <c:pt idx="725">
                  <c:v>0.12649885128941113</c:v>
                </c:pt>
                <c:pt idx="726">
                  <c:v>0.11457661543246028</c:v>
                </c:pt>
                <c:pt idx="727">
                  <c:v>0.10377802383298627</c:v>
                </c:pt>
                <c:pt idx="728">
                  <c:v>9.3997175514652989E-2</c:v>
                </c:pt>
                <c:pt idx="729">
                  <c:v>8.5138150433002269E-2</c:v>
                </c:pt>
                <c:pt idx="730">
                  <c:v>7.7114068794785995E-2</c:v>
                </c:pt>
                <c:pt idx="731">
                  <c:v>6.9846239034362462E-2</c:v>
                </c:pt>
                <c:pt idx="732">
                  <c:v>6.3263386091425566E-2</c:v>
                </c:pt>
                <c:pt idx="733">
                  <c:v>5.730095242184445E-2</c:v>
                </c:pt>
                <c:pt idx="734">
                  <c:v>5.1900464886679508E-2</c:v>
                </c:pt>
                <c:pt idx="735">
                  <c:v>4.7008961310502889E-2</c:v>
                </c:pt>
                <c:pt idx="736">
                  <c:v>4.2578471085324011E-2</c:v>
                </c:pt>
                <c:pt idx="737">
                  <c:v>3.8565544726441831E-2</c:v>
                </c:pt>
                <c:pt idx="738">
                  <c:v>3.4930827766613486E-2</c:v>
                </c:pt>
                <c:pt idx="739">
                  <c:v>3.163867480975139E-2</c:v>
                </c:pt>
                <c:pt idx="740">
                  <c:v>0.12290457956689624</c:v>
                </c:pt>
                <c:pt idx="741">
                  <c:v>0.20556887544679292</c:v>
                </c:pt>
                <c:pt idx="742">
                  <c:v>0.18619446537948212</c:v>
                </c:pt>
                <c:pt idx="743">
                  <c:v>0.1686460504422243</c:v>
                </c:pt>
                <c:pt idx="744">
                  <c:v>0.15275153464843755</c:v>
                </c:pt>
                <c:pt idx="745">
                  <c:v>0.13835504167615462</c:v>
                </c:pt>
                <c:pt idx="746">
                  <c:v>0.12531538620064711</c:v>
                </c:pt>
                <c:pt idx="747">
                  <c:v>0.11350468930055549</c:v>
                </c:pt>
                <c:pt idx="748">
                  <c:v>0.10280712435891698</c:v>
                </c:pt>
                <c:pt idx="749">
                  <c:v>9.3117781160237001E-2</c:v>
                </c:pt>
                <c:pt idx="750">
                  <c:v>8.4341637043889528E-2</c:v>
                </c:pt>
                <c:pt idx="751">
                  <c:v>7.6392625024024927E-2</c:v>
                </c:pt>
                <c:pt idx="752">
                  <c:v>6.9192789737107435E-2</c:v>
                </c:pt>
                <c:pt idx="753">
                  <c:v>-3.1576256668170752E-2</c:v>
                </c:pt>
                <c:pt idx="754">
                  <c:v>-2.8600264588873024E-2</c:v>
                </c:pt>
                <c:pt idx="755">
                  <c:v>-2.5904753155179192E-2</c:v>
                </c:pt>
                <c:pt idx="756">
                  <c:v>7.078449191867564E-2</c:v>
                </c:pt>
                <c:pt idx="757">
                  <c:v>6.4113210724681721E-2</c:v>
                </c:pt>
                <c:pt idx="758">
                  <c:v>5.8070682970360291E-2</c:v>
                </c:pt>
                <c:pt idx="759">
                  <c:v>-4.1650129567592273E-2</c:v>
                </c:pt>
                <c:pt idx="760">
                  <c:v>-3.7724697335473949E-2</c:v>
                </c:pt>
                <c:pt idx="761">
                  <c:v>-3.416922837523325E-2</c:v>
                </c:pt>
                <c:pt idx="762">
                  <c:v>-3.0948854469959309E-2</c:v>
                </c:pt>
                <c:pt idx="763">
                  <c:v>-2.8031993654763995E-2</c:v>
                </c:pt>
                <c:pt idx="764">
                  <c:v>-2.5390040494825527E-2</c:v>
                </c:pt>
                <c:pt idx="765">
                  <c:v>7.1250694053654987E-2</c:v>
                </c:pt>
                <c:pt idx="766">
                  <c:v>6.4535474343590887E-2</c:v>
                </c:pt>
                <c:pt idx="767">
                  <c:v>5.8453149180778159E-2</c:v>
                </c:pt>
                <c:pt idx="768">
                  <c:v>5.2944069659412535E-2</c:v>
                </c:pt>
                <c:pt idx="769">
                  <c:v>-4.6293570957075952E-2</c:v>
                </c:pt>
                <c:pt idx="770">
                  <c:v>-4.1930504684260322E-2</c:v>
                </c:pt>
                <c:pt idx="771">
                  <c:v>-3.7978647719938786E-2</c:v>
                </c:pt>
                <c:pt idx="772">
                  <c:v>-3.4399244499831755E-2</c:v>
                </c:pt>
                <c:pt idx="773">
                  <c:v>-3.115719208554044E-2</c:v>
                </c:pt>
                <c:pt idx="774">
                  <c:v>-2.8220695912667841E-2</c:v>
                </c:pt>
                <c:pt idx="775">
                  <c:v>-0.11980873759160876</c:v>
                </c:pt>
                <c:pt idx="776">
                  <c:v>-0.20276480970369259</c:v>
                </c:pt>
                <c:pt idx="777">
                  <c:v>-0.183654676606543</c:v>
                </c:pt>
                <c:pt idx="778">
                  <c:v>-0.16634563112180725</c:v>
                </c:pt>
                <c:pt idx="779">
                  <c:v>-5.6420145133442651E-2</c:v>
                </c:pt>
                <c:pt idx="780">
                  <c:v>-5.1102671729471853E-2</c:v>
                </c:pt>
                <c:pt idx="781">
                  <c:v>4.7961421220745516E-2</c:v>
                </c:pt>
                <c:pt idx="782">
                  <c:v>4.3441163763860924E-2</c:v>
                </c:pt>
                <c:pt idx="783">
                  <c:v>3.9346930535542828E-2</c:v>
                </c:pt>
                <c:pt idx="784">
                  <c:v>0.12988634930588353</c:v>
                </c:pt>
                <c:pt idx="785">
                  <c:v>0.11764484928245468</c:v>
                </c:pt>
                <c:pt idx="786">
                  <c:v>0.20080486306299533</c:v>
                </c:pt>
                <c:pt idx="787">
                  <c:v>0.27612723019257479</c:v>
                </c:pt>
                <c:pt idx="788">
                  <c:v>0.34435063146539585</c:v>
                </c:pt>
                <c:pt idx="789">
                  <c:v>0.40614412865096883</c:v>
                </c:pt>
                <c:pt idx="790">
                  <c:v>0.46211372593260724</c:v>
                </c:pt>
                <c:pt idx="791">
                  <c:v>0.51280831294491447</c:v>
                </c:pt>
                <c:pt idx="792">
                  <c:v>0.55872504769318265</c:v>
                </c:pt>
                <c:pt idx="793">
                  <c:v>0.60031423214459112</c:v>
                </c:pt>
                <c:pt idx="794">
                  <c:v>0.54373594869806574</c:v>
                </c:pt>
                <c:pt idx="795">
                  <c:v>0.49249004284039016</c:v>
                </c:pt>
                <c:pt idx="796">
                  <c:v>0.35182617021609164</c:v>
                </c:pt>
                <c:pt idx="797">
                  <c:v>0.2244195552576527</c:v>
                </c:pt>
                <c:pt idx="798">
                  <c:v>0.20326851047407279</c:v>
                </c:pt>
                <c:pt idx="799">
                  <c:v>0.18411090469772817</c:v>
                </c:pt>
                <c:pt idx="800">
                  <c:v>0.16675886072840357</c:v>
                </c:pt>
                <c:pt idx="801">
                  <c:v>0.15104220837484289</c:v>
                </c:pt>
                <c:pt idx="802">
                  <c:v>0.13680681560847133</c:v>
                </c:pt>
                <c:pt idx="803">
                  <c:v>0.12391307700217372</c:v>
                </c:pt>
                <c:pt idx="804">
                  <c:v>0.11223454463036166</c:v>
                </c:pt>
                <c:pt idx="805">
                  <c:v>0.10165668800366946</c:v>
                </c:pt>
                <c:pt idx="806">
                  <c:v>0.1863235504847453</c:v>
                </c:pt>
                <c:pt idx="807">
                  <c:v>0.16876296956293602</c:v>
                </c:pt>
                <c:pt idx="808">
                  <c:v>0.15285743440162849</c:v>
                </c:pt>
                <c:pt idx="809">
                  <c:v>0.2326987402204401</c:v>
                </c:pt>
                <c:pt idx="810">
                  <c:v>0.21076740063715607</c:v>
                </c:pt>
                <c:pt idx="811">
                  <c:v>0.2851508207211127</c:v>
                </c:pt>
                <c:pt idx="812">
                  <c:v>0.25827598901483628</c:v>
                </c:pt>
                <c:pt idx="813">
                  <c:v>0.23393405052420685</c:v>
                </c:pt>
                <c:pt idx="814">
                  <c:v>0.30613406529536008</c:v>
                </c:pt>
                <c:pt idx="815">
                  <c:v>0.27728160937899565</c:v>
                </c:pt>
                <c:pt idx="816">
                  <c:v>0.34539621297667122</c:v>
                </c:pt>
                <c:pt idx="817">
                  <c:v>0.40709116642640764</c:v>
                </c:pt>
                <c:pt idx="818">
                  <c:v>0.46297150750050636</c:v>
                </c:pt>
                <c:pt idx="819">
                  <c:v>0.51358525050465065</c:v>
                </c:pt>
                <c:pt idx="820">
                  <c:v>0.55942876061301994</c:v>
                </c:pt>
                <c:pt idx="821">
                  <c:v>0.60095162168425253</c:v>
                </c:pt>
                <c:pt idx="822">
                  <c:v>0.63856104529656266</c:v>
                </c:pt>
                <c:pt idx="823">
                  <c:v>0.57837808463339369</c:v>
                </c:pt>
                <c:pt idx="824">
                  <c:v>0.52386723438294558</c:v>
                </c:pt>
                <c:pt idx="825">
                  <c:v>0.38024613112543587</c:v>
                </c:pt>
                <c:pt idx="826">
                  <c:v>0.25016099795475377</c:v>
                </c:pt>
                <c:pt idx="827">
                  <c:v>0.13233609974537963</c:v>
                </c:pt>
                <c:pt idx="828">
                  <c:v>0.11986371618243531</c:v>
                </c:pt>
                <c:pt idx="829">
                  <c:v>0.10856682707671399</c:v>
                </c:pt>
                <c:pt idx="830">
                  <c:v>9.8334644685681247E-2</c:v>
                </c:pt>
                <c:pt idx="831">
                  <c:v>-5.1809568421495034E-3</c:v>
                </c:pt>
                <c:pt idx="832">
                  <c:v>-9.8940442771227419E-2</c:v>
                </c:pt>
                <c:pt idx="833">
                  <c:v>-8.9615525726637141E-2</c:v>
                </c:pt>
                <c:pt idx="834">
                  <c:v>-8.1169461408525434E-2</c:v>
                </c:pt>
                <c:pt idx="835">
                  <c:v>-7.3519419898819521E-2</c:v>
                </c:pt>
                <c:pt idx="836">
                  <c:v>-6.6590377815310076E-2</c:v>
                </c:pt>
                <c:pt idx="837">
                  <c:v>-0.15456216217067348</c:v>
                </c:pt>
                <c:pt idx="838">
                  <c:v>-0.13999502157472321</c:v>
                </c:pt>
                <c:pt idx="839">
                  <c:v>-0.22104858124286814</c:v>
                </c:pt>
                <c:pt idx="840">
                  <c:v>-0.20021524327529691</c:v>
                </c:pt>
                <c:pt idx="841">
                  <c:v>-0.27559318076067973</c:v>
                </c:pt>
                <c:pt idx="842">
                  <c:v>-0.24961913539896388</c:v>
                </c:pt>
                <c:pt idx="843">
                  <c:v>-0.22609308614001927</c:v>
                </c:pt>
                <c:pt idx="844">
                  <c:v>-0.20478431478667142</c:v>
                </c:pt>
                <c:pt idx="845">
                  <c:v>-0.18548384781954463</c:v>
                </c:pt>
                <c:pt idx="846">
                  <c:v>-0.16800240700946117</c:v>
                </c:pt>
                <c:pt idx="847">
                  <c:v>-0.15216855318007141</c:v>
                </c:pt>
                <c:pt idx="848">
                  <c:v>-0.13782700491673441</c:v>
                </c:pt>
                <c:pt idx="849">
                  <c:v>-3.05893361256597E-2</c:v>
                </c:pt>
                <c:pt idx="850">
                  <c:v>6.6541420491550929E-2</c:v>
                </c:pt>
                <c:pt idx="851">
                  <c:v>0.15451781896597416</c:v>
                </c:pt>
                <c:pt idx="852">
                  <c:v>0.13995485761860751</c:v>
                </c:pt>
                <c:pt idx="853">
                  <c:v>0.22101220265043664</c:v>
                </c:pt>
                <c:pt idx="854">
                  <c:v>0.10593451367673354</c:v>
                </c:pt>
                <c:pt idx="855">
                  <c:v>9.5950420978880527E-2</c:v>
                </c:pt>
                <c:pt idx="856">
                  <c:v>-7.3404727584962387E-3</c:v>
                </c:pt>
                <c:pt idx="857">
                  <c:v>-6.6486494997372051E-3</c:v>
                </c:pt>
                <c:pt idx="858">
                  <c:v>-6.0220290469971691E-3</c:v>
                </c:pt>
                <c:pt idx="859">
                  <c:v>-5.4544661805846495E-3</c:v>
                </c:pt>
                <c:pt idx="860">
                  <c:v>-4.9403948541192882E-3</c:v>
                </c:pt>
                <c:pt idx="861">
                  <c:v>-0.19297033282412085</c:v>
                </c:pt>
                <c:pt idx="862">
                  <c:v>-0.26903108703298356</c:v>
                </c:pt>
                <c:pt idx="863">
                  <c:v>-0.33792328404237443</c:v>
                </c:pt>
                <c:pt idx="864">
                  <c:v>-0.40032254445133442</c:v>
                </c:pt>
                <c:pt idx="865">
                  <c:v>-0.45684081311758762</c:v>
                </c:pt>
                <c:pt idx="866">
                  <c:v>-0.41378458084708158</c:v>
                </c:pt>
                <c:pt idx="867">
                  <c:v>-0.46903408247403766</c:v>
                </c:pt>
                <c:pt idx="868">
                  <c:v>-0.42482866164052768</c:v>
                </c:pt>
                <c:pt idx="869">
                  <c:v>-0.38478950356719971</c:v>
                </c:pt>
                <c:pt idx="870">
                  <c:v>-0.34852394723964436</c:v>
                </c:pt>
                <c:pt idx="871">
                  <c:v>-0.40992411867989265</c:v>
                </c:pt>
                <c:pt idx="872">
                  <c:v>-0.37128968068667201</c:v>
                </c:pt>
                <c:pt idx="873">
                  <c:v>-0.33629645269070352</c:v>
                </c:pt>
                <c:pt idx="874">
                  <c:v>-0.30460125873466087</c:v>
                </c:pt>
                <c:pt idx="875">
                  <c:v>-0.27589326643321044</c:v>
                </c:pt>
                <c:pt idx="876">
                  <c:v>-0.24989093866316647</c:v>
                </c:pt>
                <c:pt idx="877">
                  <c:v>-0.22633927255008063</c:v>
                </c:pt>
                <c:pt idx="878">
                  <c:v>-0.20500729867421488</c:v>
                </c:pt>
                <c:pt idx="879">
                  <c:v>-0.18568581597079883</c:v>
                </c:pt>
                <c:pt idx="880">
                  <c:v>-7.3937560503214414E-2</c:v>
                </c:pt>
                <c:pt idx="881">
                  <c:v>2.7278670011516848E-2</c:v>
                </c:pt>
                <c:pt idx="882">
                  <c:v>0.11895549553997418</c:v>
                </c:pt>
                <c:pt idx="883">
                  <c:v>0.20199198382089248</c:v>
                </c:pt>
                <c:pt idx="884">
                  <c:v>0.18295468784722016</c:v>
                </c:pt>
                <c:pt idx="885">
                  <c:v>0.16571161474880094</c:v>
                </c:pt>
                <c:pt idx="886">
                  <c:v>0.15009366300352089</c:v>
                </c:pt>
                <c:pt idx="887">
                  <c:v>0.1359476685322536</c:v>
                </c:pt>
                <c:pt idx="888">
                  <c:v>0.12313490263024596</c:v>
                </c:pt>
                <c:pt idx="889">
                  <c:v>0.1115297114651357</c:v>
                </c:pt>
                <c:pt idx="890">
                  <c:v>0.10101828379925991</c:v>
                </c:pt>
                <c:pt idx="891">
                  <c:v>9.1497534851399803E-2</c:v>
                </c:pt>
                <c:pt idx="892">
                  <c:v>8.2874095352077792E-2</c:v>
                </c:pt>
                <c:pt idx="893">
                  <c:v>7.506339587814817E-2</c:v>
                </c:pt>
                <c:pt idx="894">
                  <c:v>6.7988837486819387E-2</c:v>
                </c:pt>
                <c:pt idx="895">
                  <c:v>6.158104051557832E-2</c:v>
                </c:pt>
                <c:pt idx="896">
                  <c:v>5.5777164181053634E-2</c:v>
                </c:pt>
                <c:pt idx="897">
                  <c:v>5.0520290304175541E-2</c:v>
                </c:pt>
                <c:pt idx="898">
                  <c:v>4.5758865117870896E-2</c:v>
                </c:pt>
                <c:pt idx="899">
                  <c:v>-5.2801585924550178E-2</c:v>
                </c:pt>
                <c:pt idx="900">
                  <c:v>-4.7825153691396463E-2</c:v>
                </c:pt>
                <c:pt idx="901">
                  <c:v>-0.13756551875427941</c:v>
                </c:pt>
                <c:pt idx="902">
                  <c:v>-0.12460027406110802</c:v>
                </c:pt>
                <c:pt idx="903">
                  <c:v>-0.11285697489233847</c:v>
                </c:pt>
                <c:pt idx="904">
                  <c:v>-0.10222045559549432</c:v>
                </c:pt>
                <c:pt idx="905">
                  <c:v>1.661374982561678E-3</c:v>
                </c:pt>
                <c:pt idx="906">
                  <c:v>9.5752573687053255E-2</c:v>
                </c:pt>
                <c:pt idx="907">
                  <c:v>0.18097588583302018</c:v>
                </c:pt>
                <c:pt idx="908">
                  <c:v>0.25816709003841631</c:v>
                </c:pt>
                <c:pt idx="909">
                  <c:v>0.32808319464220981</c:v>
                </c:pt>
                <c:pt idx="910">
                  <c:v>0.39140986162827651</c:v>
                </c:pt>
                <c:pt idx="911">
                  <c:v>0.44876813086095058</c:v>
                </c:pt>
                <c:pt idx="912">
                  <c:v>0.50072051057630484</c:v>
                </c:pt>
                <c:pt idx="913">
                  <c:v>0.54777649385815119</c:v>
                </c:pt>
                <c:pt idx="914">
                  <c:v>0.49614977559073292</c:v>
                </c:pt>
                <c:pt idx="915">
                  <c:v>0.54363654049614463</c:v>
                </c:pt>
                <c:pt idx="916">
                  <c:v>0.49240000364077491</c:v>
                </c:pt>
                <c:pt idx="917">
                  <c:v>0.44599239661881152</c:v>
                </c:pt>
                <c:pt idx="918">
                  <c:v>0.40395860351557461</c:v>
                </c:pt>
                <c:pt idx="919">
                  <c:v>0.27163862247311321</c:v>
                </c:pt>
                <c:pt idx="920">
                  <c:v>0.24603728544932971</c:v>
                </c:pt>
                <c:pt idx="921">
                  <c:v>0.22284881759502603</c:v>
                </c:pt>
                <c:pt idx="922">
                  <c:v>0.20184581134849486</c:v>
                </c:pt>
                <c:pt idx="923">
                  <c:v>0.18282229180578577</c:v>
                </c:pt>
                <c:pt idx="924">
                  <c:v>0.16559169674030058</c:v>
                </c:pt>
                <c:pt idx="925">
                  <c:v>0.24423282660875045</c:v>
                </c:pt>
                <c:pt idx="926">
                  <c:v>0.22121442499356486</c:v>
                </c:pt>
                <c:pt idx="927">
                  <c:v>0.20036545662072866</c:v>
                </c:pt>
                <c:pt idx="928">
                  <c:v>0.27572923683183709</c:v>
                </c:pt>
                <c:pt idx="929">
                  <c:v>0.24974236848751249</c:v>
                </c:pt>
                <c:pt idx="930">
                  <c:v>0.32045248439129176</c:v>
                </c:pt>
                <c:pt idx="931">
                  <c:v>0.29025054926764338</c:v>
                </c:pt>
                <c:pt idx="932">
                  <c:v>0.26289507946925444</c:v>
                </c:pt>
                <c:pt idx="933">
                  <c:v>0.23811780195948901</c:v>
                </c:pt>
                <c:pt idx="934">
                  <c:v>0.12142794823204883</c:v>
                </c:pt>
                <c:pt idx="935">
                  <c:v>0.10998363372886025</c:v>
                </c:pt>
                <c:pt idx="936">
                  <c:v>9.9617920456729306E-2</c:v>
                </c:pt>
                <c:pt idx="937">
                  <c:v>9.0229152644546715E-2</c:v>
                </c:pt>
                <c:pt idx="938">
                  <c:v>8.1725255351914522E-2</c:v>
                </c:pt>
                <c:pt idx="939">
                  <c:v>7.4022831497124783E-2</c:v>
                </c:pt>
                <c:pt idx="940">
                  <c:v>6.7046343988246312E-2</c:v>
                </c:pt>
                <c:pt idx="941">
                  <c:v>-3.3520404671153331E-2</c:v>
                </c:pt>
                <c:pt idx="942">
                  <c:v>-3.0361180959345764E-2</c:v>
                </c:pt>
                <c:pt idx="943">
                  <c:v>-2.7499707067660036E-2</c:v>
                </c:pt>
                <c:pt idx="944">
                  <c:v>-2.4907920736671071E-2</c:v>
                </c:pt>
                <c:pt idx="945">
                  <c:v>-2.2560404512595389E-2</c:v>
                </c:pt>
                <c:pt idx="946">
                  <c:v>-0.11468191608792568</c:v>
                </c:pt>
                <c:pt idx="947">
                  <c:v>-0.19812117974317661</c:v>
                </c:pt>
                <c:pt idx="948">
                  <c:v>-0.27369647806681918</c:v>
                </c:pt>
                <c:pt idx="949">
                  <c:v>-0.2479011927225756</c:v>
                </c:pt>
                <c:pt idx="950">
                  <c:v>-0.22453705574637386</c:v>
                </c:pt>
                <c:pt idx="951">
                  <c:v>-0.20337493680262916</c:v>
                </c:pt>
                <c:pt idx="952">
                  <c:v>-0.18420730058112633</c:v>
                </c:pt>
                <c:pt idx="953">
                  <c:v>-0.16684617151382813</c:v>
                </c:pt>
                <c:pt idx="954">
                  <c:v>-0.15112129031260538</c:v>
                </c:pt>
                <c:pt idx="955">
                  <c:v>-0.13687844424919263</c:v>
                </c:pt>
                <c:pt idx="956">
                  <c:v>-0.12397795480255072</c:v>
                </c:pt>
                <c:pt idx="957">
                  <c:v>-1.8045528234413508E-2</c:v>
                </c:pt>
                <c:pt idx="958">
                  <c:v>-1.6344777266472089E-2</c:v>
                </c:pt>
                <c:pt idx="959">
                  <c:v>7.9443461306768992E-2</c:v>
                </c:pt>
                <c:pt idx="960">
                  <c:v>7.1956091474256273E-2</c:v>
                </c:pt>
                <c:pt idx="961">
                  <c:v>0.1594221692312533</c:v>
                </c:pt>
                <c:pt idx="962">
                  <c:v>0.14439698376096569</c:v>
                </c:pt>
                <c:pt idx="963">
                  <c:v>0.22503566826714025</c:v>
                </c:pt>
                <c:pt idx="964">
                  <c:v>0.20382655620042872</c:v>
                </c:pt>
                <c:pt idx="965">
                  <c:v>0.18461635585345551</c:v>
                </c:pt>
                <c:pt idx="966">
                  <c:v>7.2968894627309683E-2</c:v>
                </c:pt>
                <c:pt idx="967">
                  <c:v>-2.8156041279435828E-2</c:v>
                </c:pt>
                <c:pt idx="968">
                  <c:v>-2.5502396906306433E-2</c:v>
                </c:pt>
                <c:pt idx="969">
                  <c:v>-0.11734663223090672</c:v>
                </c:pt>
                <c:pt idx="970">
                  <c:v>-0.10628697269870313</c:v>
                </c:pt>
                <c:pt idx="971">
                  <c:v>-0.19051744112832059</c:v>
                </c:pt>
                <c:pt idx="972">
                  <c:v>-0.17256159532543686</c:v>
                </c:pt>
                <c:pt idx="973">
                  <c:v>-0.15629804812045303</c:v>
                </c:pt>
                <c:pt idx="974">
                  <c:v>-4.7319524520390066E-2</c:v>
                </c:pt>
                <c:pt idx="975">
                  <c:v>5.1388015205442311E-2</c:v>
                </c:pt>
                <c:pt idx="976">
                  <c:v>0.14079258848157675</c:v>
                </c:pt>
                <c:pt idx="977">
                  <c:v>0.22177097923966216</c:v>
                </c:pt>
                <c:pt idx="978">
                  <c:v>0.20086955686490005</c:v>
                </c:pt>
                <c:pt idx="979">
                  <c:v>8.7690267531908048E-2</c:v>
                </c:pt>
                <c:pt idx="980">
                  <c:v>7.9425654523821068E-2</c:v>
                </c:pt>
                <c:pt idx="981">
                  <c:v>-2.2307816666630634E-2</c:v>
                </c:pt>
                <c:pt idx="982">
                  <c:v>-2.0205354477905193E-2</c:v>
                </c:pt>
                <c:pt idx="983">
                  <c:v>-1.8301044682176255E-2</c:v>
                </c:pt>
                <c:pt idx="984">
                  <c:v>-1.657621185637995E-2</c:v>
                </c:pt>
                <c:pt idx="985">
                  <c:v>7.9233838913084373E-2</c:v>
                </c:pt>
                <c:pt idx="986">
                  <c:v>-2.2481554081961314E-2</c:v>
                </c:pt>
                <c:pt idx="987">
                  <c:v>-2.0362717527606176E-2</c:v>
                </c:pt>
                <c:pt idx="988">
                  <c:v>-0.11269135622154441</c:v>
                </c:pt>
                <c:pt idx="989">
                  <c:v>-7.8226665089903974E-3</c:v>
                </c:pt>
                <c:pt idx="990">
                  <c:v>-7.0853975599065831E-3</c:v>
                </c:pt>
                <c:pt idx="991">
                  <c:v>-6.4176145722476159E-3</c:v>
                </c:pt>
                <c:pt idx="992">
                  <c:v>8.84350109592585E-2</c:v>
                </c:pt>
                <c:pt idx="993">
                  <c:v>8.0100207536766319E-2</c:v>
                </c:pt>
                <c:pt idx="994">
                  <c:v>0.16679872043800442</c:v>
                </c:pt>
                <c:pt idx="995">
                  <c:v>0.15107831139531805</c:v>
                </c:pt>
                <c:pt idx="996">
                  <c:v>0.23108729560712338</c:v>
                </c:pt>
                <c:pt idx="997">
                  <c:v>0.20930783110060522</c:v>
                </c:pt>
                <c:pt idx="998">
                  <c:v>0.28382881237256474</c:v>
                </c:pt>
                <c:pt idx="999">
                  <c:v>0.25707857701776177</c:v>
                </c:pt>
                <c:pt idx="1000">
                  <c:v>0.23284949194913224</c:v>
                </c:pt>
                <c:pt idx="1001">
                  <c:v>0.11665616474245318</c:v>
                </c:pt>
                <c:pt idx="1002">
                  <c:v>0.10566158023792763</c:v>
                </c:pt>
                <c:pt idx="1003">
                  <c:v>9.5703210910662778E-2</c:v>
                </c:pt>
                <c:pt idx="1004">
                  <c:v>8.6683395781005992E-2</c:v>
                </c:pt>
                <c:pt idx="1005">
                  <c:v>7.8513678199791243E-2</c:v>
                </c:pt>
                <c:pt idx="1006">
                  <c:v>7.1113938360627932E-2</c:v>
                </c:pt>
                <c:pt idx="1007">
                  <c:v>0.15865938717867412</c:v>
                </c:pt>
                <c:pt idx="1008">
                  <c:v>4.9458312615472899E-2</c:v>
                </c:pt>
                <c:pt idx="1009">
                  <c:v>0.13904475607601519</c:v>
                </c:pt>
                <c:pt idx="1010">
                  <c:v>0.12594009654975735</c:v>
                </c:pt>
                <c:pt idx="1011">
                  <c:v>0.11407052208636415</c:v>
                </c:pt>
                <c:pt idx="1012">
                  <c:v>0.19756740826872771</c:v>
                </c:pt>
                <c:pt idx="1013">
                  <c:v>0.27319489832424715</c:v>
                </c:pt>
                <c:pt idx="1014">
                  <c:v>0.24744688575703719</c:v>
                </c:pt>
                <c:pt idx="1015">
                  <c:v>0.22412556620359778</c:v>
                </c:pt>
                <c:pt idx="1016">
                  <c:v>0.20300222923559152</c:v>
                </c:pt>
                <c:pt idx="1017">
                  <c:v>0.27811749948241876</c:v>
                </c:pt>
                <c:pt idx="1018">
                  <c:v>0.15765776307846308</c:v>
                </c:pt>
                <c:pt idx="1019">
                  <c:v>0.14279886897040209</c:v>
                </c:pt>
                <c:pt idx="1020">
                  <c:v>0.12934039263945168</c:v>
                </c:pt>
                <c:pt idx="1021">
                  <c:v>0.11715034781959606</c:v>
                </c:pt>
                <c:pt idx="1022">
                  <c:v>0.20035696726502389</c:v>
                </c:pt>
                <c:pt idx="1023">
                  <c:v>8.7225988363670209E-2</c:v>
                </c:pt>
                <c:pt idx="1024">
                  <c:v>7.9005132636307762E-2</c:v>
                </c:pt>
                <c:pt idx="1025">
                  <c:v>-2.2688705299969372E-2</c:v>
                </c:pt>
                <c:pt idx="1026">
                  <c:v>-0.11479812481096774</c:v>
                </c:pt>
                <c:pt idx="1027">
                  <c:v>-0.10397865644440712</c:v>
                </c:pt>
                <c:pt idx="1028">
                  <c:v>-0.18842667855562431</c:v>
                </c:pt>
                <c:pt idx="1029">
                  <c:v>-7.6420102875210283E-2</c:v>
                </c:pt>
                <c:pt idx="1030">
                  <c:v>-0.16346545746952396</c:v>
                </c:pt>
                <c:pt idx="1031">
                  <c:v>-0.14805920106046541</c:v>
                </c:pt>
                <c:pt idx="1032">
                  <c:v>-0.22835272971772125</c:v>
                </c:pt>
                <c:pt idx="1033">
                  <c:v>-0.20683099197447019</c:v>
                </c:pt>
                <c:pt idx="1034">
                  <c:v>-0.28158540983451341</c:v>
                </c:pt>
                <c:pt idx="1035">
                  <c:v>-0.25504661018768804</c:v>
                </c:pt>
                <c:pt idx="1036">
                  <c:v>-0.23100903348102941</c:v>
                </c:pt>
                <c:pt idx="1037">
                  <c:v>-0.209236945006123</c:v>
                </c:pt>
                <c:pt idx="1038">
                  <c:v>-0.18951682752739876</c:v>
                </c:pt>
                <c:pt idx="1039">
                  <c:v>-7.7407507726953373E-2</c:v>
                </c:pt>
                <c:pt idx="1040">
                  <c:v>-0.16435980160641639</c:v>
                </c:pt>
                <c:pt idx="1041">
                  <c:v>-0.14886925524825059</c:v>
                </c:pt>
                <c:pt idx="1042">
                  <c:v>-0.22908643809694573</c:v>
                </c:pt>
                <c:pt idx="1043">
                  <c:v>-0.20749554996807321</c:v>
                </c:pt>
                <c:pt idx="1044">
                  <c:v>-9.3691775497411228E-2</c:v>
                </c:pt>
                <c:pt idx="1045">
                  <c:v>-8.4861533689277693E-2</c:v>
                </c:pt>
                <c:pt idx="1046">
                  <c:v>1.7384257042734025E-2</c:v>
                </c:pt>
                <c:pt idx="1047">
                  <c:v>-7.8501950191366854E-2</c:v>
                </c:pt>
                <c:pt idx="1048">
                  <c:v>-7.110331569095675E-2</c:v>
                </c:pt>
                <c:pt idx="1049">
                  <c:v>-6.4401986064339181E-2</c:v>
                </c:pt>
                <c:pt idx="1050">
                  <c:v>-0.15258002148314337</c:v>
                </c:pt>
                <c:pt idx="1051">
                  <c:v>-0.23244747285355666</c:v>
                </c:pt>
                <c:pt idx="1052">
                  <c:v>-0.21053981466168925</c:v>
                </c:pt>
                <c:pt idx="1053">
                  <c:v>-0.28494468421850344</c:v>
                </c:pt>
                <c:pt idx="1054">
                  <c:v>-0.25808928041989404</c:v>
                </c:pt>
                <c:pt idx="1055">
                  <c:v>-0.42226049801515919</c:v>
                </c:pt>
                <c:pt idx="1056">
                  <c:v>-0.28821560405349766</c:v>
                </c:pt>
                <c:pt idx="1057">
                  <c:v>-0.35529970293085905</c:v>
                </c:pt>
                <c:pt idx="1058">
                  <c:v>-0.41606127444204616</c:v>
                </c:pt>
                <c:pt idx="1059">
                  <c:v>-0.376848423145136</c:v>
                </c:pt>
                <c:pt idx="1060">
                  <c:v>-0.43557907562274006</c:v>
                </c:pt>
                <c:pt idx="1061">
                  <c:v>-0.30027893529403127</c:v>
                </c:pt>
                <c:pt idx="1062">
                  <c:v>-0.27197831237960646</c:v>
                </c:pt>
                <c:pt idx="1063">
                  <c:v>-0.15209718072868703</c:v>
                </c:pt>
                <c:pt idx="1064">
                  <c:v>-4.3514579552724364E-2</c:v>
                </c:pt>
                <c:pt idx="1065">
                  <c:v>-3.9413427049317738E-2</c:v>
                </c:pt>
                <c:pt idx="1066">
                  <c:v>5.8548980544504074E-2</c:v>
                </c:pt>
                <c:pt idx="1067">
                  <c:v>-4.1216910477803285E-2</c:v>
                </c:pt>
                <c:pt idx="1068">
                  <c:v>5.6915471424712545E-2</c:v>
                </c:pt>
                <c:pt idx="1069">
                  <c:v>0.14579909422530204</c:v>
                </c:pt>
                <c:pt idx="1070">
                  <c:v>0.1320578533257544</c:v>
                </c:pt>
                <c:pt idx="1071">
                  <c:v>2.5363914262349754E-2</c:v>
                </c:pt>
                <c:pt idx="1072">
                  <c:v>2.2973421660963375E-2</c:v>
                </c:pt>
                <c:pt idx="1073">
                  <c:v>-7.343955192826751E-2</c:v>
                </c:pt>
                <c:pt idx="1074">
                  <c:v>-6.6518037223644369E-2</c:v>
                </c:pt>
                <c:pt idx="1075">
                  <c:v>-0.15449663951914777</c:v>
                </c:pt>
                <c:pt idx="1076">
                  <c:v>-0.13993567428761783</c:v>
                </c:pt>
                <c:pt idx="1077">
                  <c:v>-0.12674704769810441</c:v>
                </c:pt>
                <c:pt idx="1078">
                  <c:v>-0.11480141988072762</c:v>
                </c:pt>
                <c:pt idx="1079">
                  <c:v>-9.7338613534646984E-3</c:v>
                </c:pt>
                <c:pt idx="1080">
                  <c:v>-8.8164665338915094E-3</c:v>
                </c:pt>
                <c:pt idx="1081">
                  <c:v>8.6262245468607085E-2</c:v>
                </c:pt>
                <c:pt idx="1082">
                  <c:v>-1.6115559238476768E-2</c:v>
                </c:pt>
                <c:pt idx="1083">
                  <c:v>7.9651076044579716E-2</c:v>
                </c:pt>
                <c:pt idx="1084">
                  <c:v>7.2144138984014505E-2</c:v>
                </c:pt>
                <c:pt idx="1085">
                  <c:v>0.15959249368075606</c:v>
                </c:pt>
                <c:pt idx="1086">
                  <c:v>0.33304681472467745</c:v>
                </c:pt>
                <c:pt idx="1087">
                  <c:v>0.30165789193146164</c:v>
                </c:pt>
                <c:pt idx="1088">
                  <c:v>0.36747508502347753</c:v>
                </c:pt>
                <c:pt idx="1089">
                  <c:v>0.33284137419886628</c:v>
                </c:pt>
                <c:pt idx="1090">
                  <c:v>0.39571959332674339</c:v>
                </c:pt>
                <c:pt idx="1091">
                  <c:v>0.35842390030843829</c:v>
                </c:pt>
                <c:pt idx="1092">
                  <c:v>0.32464324354603857</c:v>
                </c:pt>
                <c:pt idx="1093">
                  <c:v>0.1997985590694909</c:v>
                </c:pt>
                <c:pt idx="1094">
                  <c:v>0.18096798850837473</c:v>
                </c:pt>
                <c:pt idx="1095">
                  <c:v>6.966437780369597E-2</c:v>
                </c:pt>
                <c:pt idx="1096">
                  <c:v>0.15734644448563989</c:v>
                </c:pt>
                <c:pt idx="1097">
                  <c:v>0.14251689146370308</c:v>
                </c:pt>
                <c:pt idx="1098">
                  <c:v>0.12908499088665837</c:v>
                </c:pt>
                <c:pt idx="1099">
                  <c:v>0.11691901711491143</c:v>
                </c:pt>
                <c:pt idx="1100">
                  <c:v>1.165187975022329E-2</c:v>
                </c:pt>
                <c:pt idx="1101">
                  <c:v>0.10480149556320269</c:v>
                </c:pt>
                <c:pt idx="1102">
                  <c:v>6.7640769911148091E-4</c:v>
                </c:pt>
                <c:pt idx="1103">
                  <c:v>9.4860437383054469E-2</c:v>
                </c:pt>
                <c:pt idx="1104">
                  <c:v>8.5920051787086921E-2</c:v>
                </c:pt>
                <c:pt idx="1105">
                  <c:v>7.7822277682375915E-2</c:v>
                </c:pt>
                <c:pt idx="1106">
                  <c:v>-2.3760078800895174E-2</c:v>
                </c:pt>
                <c:pt idx="1107">
                  <c:v>-2.1520744130606968E-2</c:v>
                </c:pt>
                <c:pt idx="1108">
                  <c:v>-0.20798802099617955</c:v>
                </c:pt>
                <c:pt idx="1109">
                  <c:v>-0.18838561183229124</c:v>
                </c:pt>
                <c:pt idx="1110">
                  <c:v>-0.1706306862070609</c:v>
                </c:pt>
                <c:pt idx="1111">
                  <c:v>-6.0301343291414469E-2</c:v>
                </c:pt>
                <c:pt idx="1112">
                  <c:v>-0.14886585518653114</c:v>
                </c:pt>
                <c:pt idx="1113">
                  <c:v>-4.0587799268106309E-2</c:v>
                </c:pt>
                <c:pt idx="1114">
                  <c:v>-0.13101026891561829</c:v>
                </c:pt>
                <c:pt idx="1115">
                  <c:v>-0.1186628419645144</c:v>
                </c:pt>
                <c:pt idx="1116">
                  <c:v>-0.10747913258742026</c:v>
                </c:pt>
                <c:pt idx="1117">
                  <c:v>-0.19159724259458877</c:v>
                </c:pt>
                <c:pt idx="1118">
                  <c:v>1.4955931314295429E-2</c:v>
                </c:pt>
                <c:pt idx="1119">
                  <c:v>1.3546367995957907E-2</c:v>
                </c:pt>
                <c:pt idx="1120">
                  <c:v>0.10651743249828394</c:v>
                </c:pt>
                <c:pt idx="1121">
                  <c:v>9.6478400995808275E-2</c:v>
                </c:pt>
                <c:pt idx="1122">
                  <c:v>-6.8622536858411465E-3</c:v>
                </c:pt>
                <c:pt idx="1123">
                  <c:v>8.8032278094847885E-2</c:v>
                </c:pt>
                <c:pt idx="1124">
                  <c:v>-1.4512348257092342E-2</c:v>
                </c:pt>
                <c:pt idx="1125">
                  <c:v>0.17535096755841978</c:v>
                </c:pt>
                <c:pt idx="1126">
                  <c:v>0.25307230782167178</c:v>
                </c:pt>
                <c:pt idx="1127">
                  <c:v>0.32346858433697823</c:v>
                </c:pt>
                <c:pt idx="1128">
                  <c:v>0.19873460888268019</c:v>
                </c:pt>
                <c:pt idx="1129">
                  <c:v>8.575653365659032E-2</c:v>
                </c:pt>
                <c:pt idx="1130">
                  <c:v>0.17192195038029801</c:v>
                </c:pt>
                <c:pt idx="1131">
                  <c:v>0.15571868829113081</c:v>
                </c:pt>
                <c:pt idx="1132">
                  <c:v>4.6794768068575354E-2</c:v>
                </c:pt>
                <c:pt idx="1133">
                  <c:v>0.1366322446885489</c:v>
                </c:pt>
                <c:pt idx="1134">
                  <c:v>-6.4740600211549537E-2</c:v>
                </c:pt>
                <c:pt idx="1135">
                  <c:v>3.5608837216552197E-2</c:v>
                </c:pt>
                <c:pt idx="1136">
                  <c:v>-6.1994996233213445E-2</c:v>
                </c:pt>
                <c:pt idx="1137">
                  <c:v>-5.6152105491445739E-2</c:v>
                </c:pt>
                <c:pt idx="1138">
                  <c:v>-5.0859894228579991E-2</c:v>
                </c:pt>
                <c:pt idx="1139">
                  <c:v>-0.23456202134184173</c:v>
                </c:pt>
                <c:pt idx="1140">
                  <c:v>-0.21245507165008065</c:v>
                </c:pt>
                <c:pt idx="1141">
                  <c:v>-0.38092721209605462</c:v>
                </c:pt>
                <c:pt idx="1142">
                  <c:v>-0.34502566816385244</c:v>
                </c:pt>
                <c:pt idx="1143">
                  <c:v>-0.40675554463944219</c:v>
                </c:pt>
                <c:pt idx="1144">
                  <c:v>-0.2741719581063628</c:v>
                </c:pt>
                <c:pt idx="1145">
                  <c:v>-0.43682741903953204</c:v>
                </c:pt>
                <c:pt idx="1146">
                  <c:v>-0.20716184550790895</c:v>
                </c:pt>
                <c:pt idx="1147">
                  <c:v>-0.28188508115705024</c:v>
                </c:pt>
                <c:pt idx="1148">
                  <c:v>-0.1610702585457699</c:v>
                </c:pt>
                <c:pt idx="1149">
                  <c:v>-0.14588974431699392</c:v>
                </c:pt>
                <c:pt idx="1150">
                  <c:v>-3.7892180239889287E-2</c:v>
                </c:pt>
                <c:pt idx="1151">
                  <c:v>-3.4320926387785194E-2</c:v>
                </c:pt>
                <c:pt idx="1152">
                  <c:v>0.15740930393373026</c:v>
                </c:pt>
                <c:pt idx="1153">
                  <c:v>0.14257382654838358</c:v>
                </c:pt>
                <c:pt idx="1154">
                  <c:v>0.12913655996602597</c:v>
                </c:pt>
                <c:pt idx="1155">
                  <c:v>0.21121350553074603</c:v>
                </c:pt>
                <c:pt idx="1156">
                  <c:v>9.7059322003622078E-2</c:v>
                </c:pt>
                <c:pt idx="1157">
                  <c:v>0.1821594760222463</c:v>
                </c:pt>
                <c:pt idx="1158">
                  <c:v>7.0743570264954869E-2</c:v>
                </c:pt>
                <c:pt idx="1159">
                  <c:v>0.15832392545365581</c:v>
                </c:pt>
                <c:pt idx="1160">
                  <c:v>0.14340224702087473</c:v>
                </c:pt>
                <c:pt idx="1161">
                  <c:v>0.12988690364840327</c:v>
                </c:pt>
                <c:pt idx="1162">
                  <c:v>0.2118931309871166</c:v>
                </c:pt>
                <c:pt idx="1163">
                  <c:v>0.28617045348515241</c:v>
                </c:pt>
                <c:pt idx="1164">
                  <c:v>0.16495174404715618</c:v>
                </c:pt>
                <c:pt idx="1165">
                  <c:v>-3.9090150787092492E-2</c:v>
                </c:pt>
                <c:pt idx="1166">
                  <c:v>-0.12965377047857288</c:v>
                </c:pt>
                <c:pt idx="1167">
                  <c:v>7.1061368722185742E-2</c:v>
                </c:pt>
                <c:pt idx="1168">
                  <c:v>0.15861177211192989</c:v>
                </c:pt>
                <c:pt idx="1169">
                  <c:v>0.23791074437843276</c:v>
                </c:pt>
                <c:pt idx="1170">
                  <c:v>0.21548818497595185</c:v>
                </c:pt>
                <c:pt idx="1171">
                  <c:v>0.19517890201027638</c:v>
                </c:pt>
                <c:pt idx="1172">
                  <c:v>0.27103150347723398</c:v>
                </c:pt>
                <c:pt idx="1173">
                  <c:v>0.15123960646307594</c:v>
                </c:pt>
                <c:pt idx="1174">
                  <c:v>0.23123338897288342</c:v>
                </c:pt>
                <c:pt idx="1175">
                  <c:v>0.11519237588333318</c:v>
                </c:pt>
                <c:pt idx="1176">
                  <c:v>0.10433575022859418</c:v>
                </c:pt>
                <c:pt idx="1177">
                  <c:v>9.450233743584624E-2</c:v>
                </c:pt>
                <c:pt idx="1178">
                  <c:v>-8.6520776429130919E-3</c:v>
                </c:pt>
                <c:pt idx="1179">
                  <c:v>0.18065892067931241</c:v>
                </c:pt>
                <c:pt idx="1180">
                  <c:v>0.16363221853896476</c:v>
                </c:pt>
                <c:pt idx="1181">
                  <c:v>0.14821024526938642</c:v>
                </c:pt>
                <c:pt idx="1182">
                  <c:v>0.13424175873763505</c:v>
                </c:pt>
                <c:pt idx="1183">
                  <c:v>0.21583755065367502</c:v>
                </c:pt>
                <c:pt idx="1184">
                  <c:v>0.38399089996399061</c:v>
                </c:pt>
                <c:pt idx="1185">
                  <c:v>0.34780061025282444</c:v>
                </c:pt>
                <c:pt idx="1186">
                  <c:v>0.31502117499029481</c:v>
                </c:pt>
                <c:pt idx="1187">
                  <c:v>0.28533112871805277</c:v>
                </c:pt>
                <c:pt idx="1188">
                  <c:v>0.16419152377572543</c:v>
                </c:pt>
                <c:pt idx="1189">
                  <c:v>0.14871683722945944</c:v>
                </c:pt>
                <c:pt idx="1190">
                  <c:v>4.0452825922610292E-2</c:v>
                </c:pt>
                <c:pt idx="1191">
                  <c:v>3.6640236900547712E-2</c:v>
                </c:pt>
                <c:pt idx="1192">
                  <c:v>-0.15530858328701638</c:v>
                </c:pt>
                <c:pt idx="1193">
                  <c:v>-0.14067109415819851</c:v>
                </c:pt>
                <c:pt idx="1194">
                  <c:v>-3.3165376271109673E-2</c:v>
                </c:pt>
                <c:pt idx="1195">
                  <c:v>-0.12428739280539768</c:v>
                </c:pt>
                <c:pt idx="1196">
                  <c:v>7.5921977215127903E-2</c:v>
                </c:pt>
                <c:pt idx="1197">
                  <c:v>-2.5481280168517598E-2</c:v>
                </c:pt>
                <c:pt idx="1198">
                  <c:v>7.1168053516620533E-2</c:v>
                </c:pt>
                <c:pt idx="1199">
                  <c:v>6.4460622493677525E-2</c:v>
                </c:pt>
                <c:pt idx="1200">
                  <c:v>0.15263313155921243</c:v>
                </c:pt>
                <c:pt idx="1201">
                  <c:v>0.13824779781518765</c:v>
                </c:pt>
                <c:pt idx="1202">
                  <c:v>3.0970470227759034E-2</c:v>
                </c:pt>
                <c:pt idx="1203">
                  <c:v>2.805157217538656E-2</c:v>
                </c:pt>
                <c:pt idx="1204">
                  <c:v>0.11965555339104521</c:v>
                </c:pt>
                <c:pt idx="1205">
                  <c:v>1.4130503558515542E-2</c:v>
                </c:pt>
                <c:pt idx="1206">
                  <c:v>0.10704651458108062</c:v>
                </c:pt>
                <c:pt idx="1207">
                  <c:v>2.7098386593773643E-3</c:v>
                </c:pt>
                <c:pt idx="1208">
                  <c:v>2.4544423826359579E-3</c:v>
                </c:pt>
                <c:pt idx="1209">
                  <c:v>-9.2024662969796306E-2</c:v>
                </c:pt>
                <c:pt idx="1210">
                  <c:v>-8.3351542815746638E-2</c:v>
                </c:pt>
                <c:pt idx="1211">
                  <c:v>-7.5495844978486895E-2</c:v>
                </c:pt>
                <c:pt idx="1212">
                  <c:v>-0.16262830882735163</c:v>
                </c:pt>
                <c:pt idx="1213">
                  <c:v>-5.3053172211325633E-2</c:v>
                </c:pt>
                <c:pt idx="1214">
                  <c:v>-0.23654858774465115</c:v>
                </c:pt>
                <c:pt idx="1215">
                  <c:v>-0.21425440858038206</c:v>
                </c:pt>
                <c:pt idx="1216">
                  <c:v>-0.28830918590821519</c:v>
                </c:pt>
                <c:pt idx="1217">
                  <c:v>-0.35538446490355791</c:v>
                </c:pt>
                <c:pt idx="1218">
                  <c:v>-0.51038582739471683</c:v>
                </c:pt>
                <c:pt idx="1219">
                  <c:v>-0.46228309641952914</c:v>
                </c:pt>
                <c:pt idx="1220">
                  <c:v>-0.60720950024720666</c:v>
                </c:pt>
                <c:pt idx="1221">
                  <c:v>-0.64422913269990378</c:v>
                </c:pt>
                <c:pt idx="1222">
                  <c:v>-0.77200752659973515</c:v>
                </c:pt>
                <c:pt idx="1223">
                  <c:v>-0.51075197216189494</c:v>
                </c:pt>
                <c:pt idx="1224">
                  <c:v>-0.5568625124630795</c:v>
                </c:pt>
                <c:pt idx="1225">
                  <c:v>-0.41013167750897872</c:v>
                </c:pt>
                <c:pt idx="1226">
                  <c:v>-0.37147767755697875</c:v>
                </c:pt>
                <c:pt idx="1227">
                  <c:v>-0.33646673127341065</c:v>
                </c:pt>
                <c:pt idx="1228">
                  <c:v>-0.11625992972364554</c:v>
                </c:pt>
                <c:pt idx="1229">
                  <c:v>-0.10530268948984543</c:v>
                </c:pt>
                <c:pt idx="1230">
                  <c:v>9.3117414396678491E-2</c:v>
                </c:pt>
                <c:pt idx="1231">
                  <c:v>8.4341304846982046E-2</c:v>
                </c:pt>
                <c:pt idx="1232">
                  <c:v>7.6392324135938369E-2</c:v>
                </c:pt>
                <c:pt idx="1233">
                  <c:v>0.16344029681474875</c:v>
                </c:pt>
                <c:pt idx="1234">
                  <c:v>5.3788632133842468E-2</c:v>
                </c:pt>
                <c:pt idx="1235">
                  <c:v>0.23721473220248032</c:v>
                </c:pt>
                <c:pt idx="1236">
                  <c:v>2.6362211186775286E-2</c:v>
                </c:pt>
                <c:pt idx="1237">
                  <c:v>2.3877631316872608E-2</c:v>
                </c:pt>
                <c:pt idx="1238">
                  <c:v>-7.2620562024727567E-2</c:v>
                </c:pt>
                <c:pt idx="1239">
                  <c:v>-0.160024014907728</c:v>
                </c:pt>
                <c:pt idx="1240">
                  <c:v>-0.3334376660341537</c:v>
                </c:pt>
                <c:pt idx="1241">
                  <c:v>-0.30201190637286296</c:v>
                </c:pt>
                <c:pt idx="1242">
                  <c:v>-0.36779573438982771</c:v>
                </c:pt>
                <c:pt idx="1243">
                  <c:v>-0.33313180307440537</c:v>
                </c:pt>
                <c:pt idx="1244">
                  <c:v>-0.39598264992562893</c:v>
                </c:pt>
                <c:pt idx="1245">
                  <c:v>-0.26441438479927393</c:v>
                </c:pt>
                <c:pt idx="1246">
                  <c:v>-0.33374169574330181</c:v>
                </c:pt>
                <c:pt idx="1247">
                  <c:v>-0.2080395023492953</c:v>
                </c:pt>
                <c:pt idx="1248">
                  <c:v>-0.18843224118218463</c:v>
                </c:pt>
                <c:pt idx="1249">
                  <c:v>-0.17067292084426228</c:v>
                </c:pt>
                <c:pt idx="1250">
                  <c:v>-6.0339597407837092E-2</c:v>
                </c:pt>
                <c:pt idx="1251">
                  <c:v>-0.14890050393742008</c:v>
                </c:pt>
                <c:pt idx="1252">
                  <c:v>5.3628597156536006E-2</c:v>
                </c:pt>
                <c:pt idx="1253">
                  <c:v>4.8574220951057005E-2</c:v>
                </c:pt>
                <c:pt idx="1254">
                  <c:v>0.13824398808794014</c:v>
                </c:pt>
                <c:pt idx="1255">
                  <c:v>0.12521479916653933</c:v>
                </c:pt>
                <c:pt idx="1256">
                  <c:v>1.91658027633759E-2</c:v>
                </c:pt>
                <c:pt idx="1257">
                  <c:v>1.7359468408528721E-2</c:v>
                </c:pt>
                <c:pt idx="1258">
                  <c:v>1.5723377055854984E-2</c:v>
                </c:pt>
                <c:pt idx="1259">
                  <c:v>-8.0006295927287682E-2</c:v>
                </c:pt>
                <c:pt idx="1260">
                  <c:v>-7.2465880181504738E-2</c:v>
                </c:pt>
                <c:pt idx="1261">
                  <c:v>-0.15988391148477452</c:v>
                </c:pt>
                <c:pt idx="1262">
                  <c:v>-0.14481520783234147</c:v>
                </c:pt>
                <c:pt idx="1263">
                  <c:v>-0.22541447564841038</c:v>
                </c:pt>
                <c:pt idx="1264">
                  <c:v>-0.10992188221942135</c:v>
                </c:pt>
                <c:pt idx="1265">
                  <c:v>-9.9561988889942457E-2</c:v>
                </c:pt>
                <c:pt idx="1266">
                  <c:v>-0.18442627211143328</c:v>
                </c:pt>
                <c:pt idx="1267">
                  <c:v>2.1451053751781218E-2</c:v>
                </c:pt>
                <c:pt idx="1268">
                  <c:v>-7.4818440042263235E-2</c:v>
                </c:pt>
                <c:pt idx="1269">
                  <c:v>0.12072859102081901</c:v>
                </c:pt>
                <c:pt idx="1270">
                  <c:v>0.20359796898963525</c:v>
                </c:pt>
                <c:pt idx="1271">
                  <c:v>0.27865709208741984</c:v>
                </c:pt>
                <c:pt idx="1272">
                  <c:v>0.34664205949393767</c:v>
                </c:pt>
                <c:pt idx="1273">
                  <c:v>0.21972403546030217</c:v>
                </c:pt>
                <c:pt idx="1274">
                  <c:v>0.29326331259942029</c:v>
                </c:pt>
                <c:pt idx="1275">
                  <c:v>0.2656238965465279</c:v>
                </c:pt>
                <c:pt idx="1276">
                  <c:v>0.2405894340862739</c:v>
                </c:pt>
                <c:pt idx="1277">
                  <c:v>0.12366663451887719</c:v>
                </c:pt>
                <c:pt idx="1278">
                  <c:v>0.20625910841161063</c:v>
                </c:pt>
                <c:pt idx="1279">
                  <c:v>9.2571865812259957E-2</c:v>
                </c:pt>
                <c:pt idx="1280">
                  <c:v>0.17809495261300687</c:v>
                </c:pt>
                <c:pt idx="1281">
                  <c:v>0.16130989876989352</c:v>
                </c:pt>
                <c:pt idx="1282">
                  <c:v>0.24035457858978299</c:v>
                </c:pt>
                <c:pt idx="1283">
                  <c:v>2.9206134023765401E-2</c:v>
                </c:pt>
                <c:pt idx="1284">
                  <c:v>2.6453520741100793E-2</c:v>
                </c:pt>
                <c:pt idx="1285">
                  <c:v>-7.0287444459247811E-2</c:v>
                </c:pt>
                <c:pt idx="1286">
                  <c:v>3.0584770723029189E-2</c:v>
                </c:pt>
                <c:pt idx="1287">
                  <c:v>2.7702223992573289E-2</c:v>
                </c:pt>
                <c:pt idx="1288">
                  <c:v>-6.9156428716615509E-2</c:v>
                </c:pt>
                <c:pt idx="1289">
                  <c:v>0.12585697035091084</c:v>
                </c:pt>
                <c:pt idx="1290">
                  <c:v>1.9747450739492342E-2</c:v>
                </c:pt>
                <c:pt idx="1291">
                  <c:v>0.20638185656977043</c:v>
                </c:pt>
                <c:pt idx="1292">
                  <c:v>0.18693082483675605</c:v>
                </c:pt>
                <c:pt idx="1293">
                  <c:v>0.16931300965565704</c:v>
                </c:pt>
                <c:pt idx="1294">
                  <c:v>0.15335563443691536</c:v>
                </c:pt>
                <c:pt idx="1295">
                  <c:v>0.13890220640090689</c:v>
                </c:pt>
                <c:pt idx="1296">
                  <c:v>-6.2684577350375748E-2</c:v>
                </c:pt>
                <c:pt idx="1297">
                  <c:v>3.7471084488237688E-2</c:v>
                </c:pt>
                <c:pt idx="1298">
                  <c:v>3.3939517975728986E-2</c:v>
                </c:pt>
                <c:pt idx="1299">
                  <c:v>0.1249885733732549</c:v>
                </c:pt>
                <c:pt idx="1300">
                  <c:v>1.8960898248798513E-2</c:v>
                </c:pt>
                <c:pt idx="1301">
                  <c:v>1.7173875689481845E-2</c:v>
                </c:pt>
                <c:pt idx="1302">
                  <c:v>0.10980305564618342</c:v>
                </c:pt>
                <c:pt idx="1303">
                  <c:v>-8.9041197757996987E-2</c:v>
                </c:pt>
                <c:pt idx="1304">
                  <c:v>1.3598517031997576E-2</c:v>
                </c:pt>
                <c:pt idx="1305">
                  <c:v>-8.1930892611919395E-2</c:v>
                </c:pt>
                <c:pt idx="1306">
                  <c:v>2.0038691705724199E-2</c:v>
                </c:pt>
                <c:pt idx="1307">
                  <c:v>-0.170345469709171</c:v>
                </c:pt>
                <c:pt idx="1308">
                  <c:v>-6.0043007815158173E-2</c:v>
                </c:pt>
                <c:pt idx="1309">
                  <c:v>-0.14863186725530592</c:v>
                </c:pt>
                <c:pt idx="1310">
                  <c:v>-0.41736698261062921</c:v>
                </c:pt>
                <c:pt idx="1311">
                  <c:v>-0.37803107121801449</c:v>
                </c:pt>
                <c:pt idx="1312">
                  <c:v>-0.62514582095608007</c:v>
                </c:pt>
                <c:pt idx="1313">
                  <c:v>-0.37773165618455307</c:v>
                </c:pt>
                <c:pt idx="1314">
                  <c:v>-0.53062684551700967</c:v>
                </c:pt>
                <c:pt idx="1315">
                  <c:v>-0.2921208843114092</c:v>
                </c:pt>
                <c:pt idx="1316">
                  <c:v>-0.3588369191957167</c:v>
                </c:pt>
                <c:pt idx="1317">
                  <c:v>-0.32501733632025498</c:v>
                </c:pt>
                <c:pt idx="1318">
                  <c:v>-0.29438517403806391</c:v>
                </c:pt>
                <c:pt idx="1319">
                  <c:v>-0.36088780464324566</c:v>
                </c:pt>
                <c:pt idx="1320">
                  <c:v>-0.51537048958351217</c:v>
                </c:pt>
                <c:pt idx="1321">
                  <c:v>-0.37255018565724229</c:v>
                </c:pt>
                <c:pt idx="1322">
                  <c:v>-0.52593371708200065</c:v>
                </c:pt>
                <c:pt idx="1323">
                  <c:v>-0.2878700728108135</c:v>
                </c:pt>
                <c:pt idx="1324">
                  <c:v>-0.26073895763288918</c:v>
                </c:pt>
                <c:pt idx="1325">
                  <c:v>-0.23616488981876482</c:v>
                </c:pt>
                <c:pt idx="1326">
                  <c:v>-0.30815465293974437</c:v>
                </c:pt>
                <c:pt idx="1327">
                  <c:v>-0.46760732033978158</c:v>
                </c:pt>
                <c:pt idx="1328">
                  <c:v>-0.32928858906175984</c:v>
                </c:pt>
                <c:pt idx="1329">
                  <c:v>-0.48674942990792625</c:v>
                </c:pt>
                <c:pt idx="1330">
                  <c:v>-0.34662659730609963</c:v>
                </c:pt>
                <c:pt idx="1331">
                  <c:v>-0.40820558976472332</c:v>
                </c:pt>
                <c:pt idx="1332">
                  <c:v>-0.18123756009056144</c:v>
                </c:pt>
                <c:pt idx="1333">
                  <c:v>-0.25840410207820386</c:v>
                </c:pt>
                <c:pt idx="1334">
                  <c:v>-4.5554530000425725E-2</c:v>
                </c:pt>
                <c:pt idx="1335">
                  <c:v>-4.1261116696813524E-2</c:v>
                </c:pt>
                <c:pt idx="1336">
                  <c:v>0.15112321115138266</c:v>
                </c:pt>
                <c:pt idx="1337">
                  <c:v>4.2632404445486383E-2</c:v>
                </c:pt>
                <c:pt idx="1338">
                  <c:v>0.22710995420254967</c:v>
                </c:pt>
                <c:pt idx="1339">
                  <c:v>0.11145756568446055</c:v>
                </c:pt>
                <c:pt idx="1340">
                  <c:v>0.28944849681360907</c:v>
                </c:pt>
                <c:pt idx="1341">
                  <c:v>0.26216861867814178</c:v>
                </c:pt>
                <c:pt idx="1342">
                  <c:v>0.14321202887721696</c:v>
                </c:pt>
                <c:pt idx="1343">
                  <c:v>0.22396239275012014</c:v>
                </c:pt>
                <c:pt idx="1344">
                  <c:v>0.10860665491010127</c:v>
                </c:pt>
                <c:pt idx="1345">
                  <c:v>0.19261849844189899</c:v>
                </c:pt>
                <c:pt idx="1346">
                  <c:v>8.0216853044688188E-2</c:v>
                </c:pt>
                <c:pt idx="1347">
                  <c:v>7.265659275810965E-2</c:v>
                </c:pt>
                <c:pt idx="1348">
                  <c:v>-2.8438909390896411E-2</c:v>
                </c:pt>
                <c:pt idx="1349">
                  <c:v>-2.5758605326340032E-2</c:v>
                </c:pt>
                <c:pt idx="1350">
                  <c:v>-2.3330913968541568E-2</c:v>
                </c:pt>
                <c:pt idx="1351">
                  <c:v>7.3115752476905382E-2</c:v>
                </c:pt>
                <c:pt idx="1352">
                  <c:v>-2.8023024456082471E-2</c:v>
                </c:pt>
                <c:pt idx="1353">
                  <c:v>-0.21387747583859218</c:v>
                </c:pt>
                <c:pt idx="1354">
                  <c:v>-0.38221555784809425</c:v>
                </c:pt>
                <c:pt idx="1355">
                  <c:v>-0.3461925901893953</c:v>
                </c:pt>
                <c:pt idx="1356">
                  <c:v>-0.4078124868551023</c:v>
                </c:pt>
                <c:pt idx="1357">
                  <c:v>-0.46362484508041091</c:v>
                </c:pt>
                <c:pt idx="1358">
                  <c:v>-0.32568145325292741</c:v>
                </c:pt>
                <c:pt idx="1359">
                  <c:v>-0.38923447903212588</c:v>
                </c:pt>
                <c:pt idx="1360">
                  <c:v>-0.16405443442120299</c:v>
                </c:pt>
                <c:pt idx="1361">
                  <c:v>-0.24284044784990239</c:v>
                </c:pt>
                <c:pt idx="1362">
                  <c:v>-0.21995327484111113</c:v>
                </c:pt>
                <c:pt idx="1363">
                  <c:v>-0.1992231670698956</c:v>
                </c:pt>
                <c:pt idx="1364">
                  <c:v>-0.2746946055348391</c:v>
                </c:pt>
                <c:pt idx="1365">
                  <c:v>-0.24880524889296921</c:v>
                </c:pt>
                <c:pt idx="1366">
                  <c:v>-0.22535590663006724</c:v>
                </c:pt>
                <c:pt idx="1367">
                  <c:v>-0.10986883320101086</c:v>
                </c:pt>
                <c:pt idx="1368">
                  <c:v>-9.9513939623727524E-2</c:v>
                </c:pt>
                <c:pt idx="1369">
                  <c:v>4.1128078335166823E-3</c:v>
                </c:pt>
                <c:pt idx="1370">
                  <c:v>-9.0522594780439183E-2</c:v>
                </c:pt>
                <c:pt idx="1371">
                  <c:v>1.2256738389638006E-2</c:v>
                </c:pt>
                <c:pt idx="1372">
                  <c:v>-8.3146211596511532E-2</c:v>
                </c:pt>
                <c:pt idx="1373">
                  <c:v>-7.5309865770748843E-2</c:v>
                </c:pt>
                <c:pt idx="1374">
                  <c:v>-0.16245985774699609</c:v>
                </c:pt>
                <c:pt idx="1375">
                  <c:v>-5.2900597271266142E-2</c:v>
                </c:pt>
                <c:pt idx="1376">
                  <c:v>-0.14216261304622227</c:v>
                </c:pt>
                <c:pt idx="1377">
                  <c:v>-3.4516322815694264E-2</c:v>
                </c:pt>
                <c:pt idx="1378">
                  <c:v>-3.1263236030092699E-2</c:v>
                </c:pt>
                <c:pt idx="1379">
                  <c:v>-2.831674545090521E-2</c:v>
                </c:pt>
                <c:pt idx="1380">
                  <c:v>-2.564795506644113E-2</c:v>
                </c:pt>
                <c:pt idx="1381">
                  <c:v>-0.11747847185764494</c:v>
                </c:pt>
                <c:pt idx="1382">
                  <c:v>-0.10640638673335696</c:v>
                </c:pt>
                <c:pt idx="1383">
                  <c:v>-0.19062560065535428</c:v>
                </c:pt>
                <c:pt idx="1384">
                  <c:v>-0.1726595610572042</c:v>
                </c:pt>
                <c:pt idx="1385">
                  <c:v>-0.25063456040721743</c:v>
                </c:pt>
                <c:pt idx="1386">
                  <c:v>-0.32126058920358058</c:v>
                </c:pt>
                <c:pt idx="1387">
                  <c:v>-0.29098249199568366</c:v>
                </c:pt>
                <c:pt idx="1388">
                  <c:v>-0.16931025861268317</c:v>
                </c:pt>
                <c:pt idx="1389">
                  <c:v>-0.24760092228132716</c:v>
                </c:pt>
                <c:pt idx="1390">
                  <c:v>-0.13001730551980112</c:v>
                </c:pt>
                <c:pt idx="1391">
                  <c:v>-0.11776346316398471</c:v>
                </c:pt>
                <c:pt idx="1392">
                  <c:v>-1.2416738634172919E-2</c:v>
                </c:pt>
                <c:pt idx="1393">
                  <c:v>-0.10549426819562684</c:v>
                </c:pt>
                <c:pt idx="1394">
                  <c:v>-1.3038880491566679E-3</c:v>
                </c:pt>
                <c:pt idx="1395">
                  <c:v>-1.1809994956666445E-3</c:v>
                </c:pt>
                <c:pt idx="1396">
                  <c:v>9.3178086692211531E-2</c:v>
                </c:pt>
                <c:pt idx="1397">
                  <c:v>0.17864403852107119</c:v>
                </c:pt>
                <c:pt idx="1398">
                  <c:v>0.1618072345503089</c:v>
                </c:pt>
                <c:pt idx="1399">
                  <c:v>0.24080504157717475</c:v>
                </c:pt>
                <c:pt idx="1400">
                  <c:v>0.12386192148249385</c:v>
                </c:pt>
                <c:pt idx="1401">
                  <c:v>0.11218821040482629</c:v>
                </c:pt>
                <c:pt idx="1402">
                  <c:v>7.3669410683168679E-3</c:v>
                </c:pt>
                <c:pt idx="1403">
                  <c:v>-8.7575156377566507E-2</c:v>
                </c:pt>
                <c:pt idx="1404">
                  <c:v>-7.9321392340184302E-2</c:v>
                </c:pt>
                <c:pt idx="1405">
                  <c:v>-0.26034108645211879</c:v>
                </c:pt>
                <c:pt idx="1406">
                  <c:v>-0.14155673750565817</c:v>
                </c:pt>
                <c:pt idx="1407">
                  <c:v>-0.12821532930724075</c:v>
                </c:pt>
                <c:pt idx="1408">
                  <c:v>-0.11613131920836404</c:v>
                </c:pt>
                <c:pt idx="1409">
                  <c:v>-0.19943397983775718</c:v>
                </c:pt>
                <c:pt idx="1410">
                  <c:v>-0.36913332927511056</c:v>
                </c:pt>
                <c:pt idx="1411">
                  <c:v>-0.2400955530040419</c:v>
                </c:pt>
                <c:pt idx="1412">
                  <c:v>-0.31171485984742342</c:v>
                </c:pt>
                <c:pt idx="1413">
                  <c:v>-0.28233642643608031</c:v>
                </c:pt>
                <c:pt idx="1414">
                  <c:v>-0.16147906553441499</c:v>
                </c:pt>
                <c:pt idx="1415">
                  <c:v>-0.24050780176236491</c:v>
                </c:pt>
                <c:pt idx="1416">
                  <c:v>-0.12359269586024084</c:v>
                </c:pt>
                <c:pt idx="1417">
                  <c:v>-0.30043991791507169</c:v>
                </c:pt>
                <c:pt idx="1418">
                  <c:v>-0.36637190235375217</c:v>
                </c:pt>
                <c:pt idx="1419">
                  <c:v>-0.42608994365395803</c:v>
                </c:pt>
                <c:pt idx="1420">
                  <c:v>-0.48017969215909889</c:v>
                </c:pt>
                <c:pt idx="1421">
                  <c:v>-0.34067604275270413</c:v>
                </c:pt>
                <c:pt idx="1422">
                  <c:v>-0.40281586176541978</c:v>
                </c:pt>
                <c:pt idx="1423">
                  <c:v>-0.17635580198788167</c:v>
                </c:pt>
                <c:pt idx="1424">
                  <c:v>-0.15973465922958971</c:v>
                </c:pt>
                <c:pt idx="1425">
                  <c:v>-5.0432242663115481E-2</c:v>
                </c:pt>
                <c:pt idx="1426">
                  <c:v>-4.5679115771480441E-2</c:v>
                </c:pt>
                <c:pt idx="1427">
                  <c:v>0.14712159867981195</c:v>
                </c:pt>
                <c:pt idx="1428">
                  <c:v>0.22750349427959926</c:v>
                </c:pt>
                <c:pt idx="1429">
                  <c:v>0.20606179509075537</c:v>
                </c:pt>
                <c:pt idx="1430">
                  <c:v>9.2393148833782315E-2</c:v>
                </c:pt>
                <c:pt idx="1431">
                  <c:v>0.17793307931292893</c:v>
                </c:pt>
                <c:pt idx="1432">
                  <c:v>-2.7332277546461892E-2</c:v>
                </c:pt>
                <c:pt idx="1433">
                  <c:v>-2.4756271076086633E-2</c:v>
                </c:pt>
                <c:pt idx="1434">
                  <c:v>-0.21091860671118687</c:v>
                </c:pt>
                <c:pt idx="1435">
                  <c:v>-0.19103999635070909</c:v>
                </c:pt>
                <c:pt idx="1436">
                  <c:v>-0.17303490087839285</c:v>
                </c:pt>
                <c:pt idx="1437">
                  <c:v>-6.2478966068273148E-2</c:v>
                </c:pt>
                <c:pt idx="1438">
                  <c:v>-5.6590462244153962E-2</c:v>
                </c:pt>
                <c:pt idx="1439">
                  <c:v>-5.1256936830669425E-2</c:v>
                </c:pt>
                <c:pt idx="1440">
                  <c:v>4.7821695262806774E-2</c:v>
                </c:pt>
                <c:pt idx="1441">
                  <c:v>-5.0933172940482316E-2</c:v>
                </c:pt>
                <c:pt idx="1442">
                  <c:v>4.8114945125226599E-2</c:v>
                </c:pt>
                <c:pt idx="1443">
                  <c:v>-5.0667561226465818E-2</c:v>
                </c:pt>
                <c:pt idx="1444">
                  <c:v>0.14260330313265304</c:v>
                </c:pt>
                <c:pt idx="1445">
                  <c:v>3.4915478839983818E-2</c:v>
                </c:pt>
                <c:pt idx="1446">
                  <c:v>0.12587255209306972</c:v>
                </c:pt>
                <c:pt idx="1447">
                  <c:v>1.9761563937050336E-2</c:v>
                </c:pt>
                <c:pt idx="1448">
                  <c:v>0.11214686002210165</c:v>
                </c:pt>
                <c:pt idx="1449">
                  <c:v>7.3294878673499514E-3</c:v>
                </c:pt>
                <c:pt idx="1450">
                  <c:v>0.10088647951788447</c:v>
                </c:pt>
                <c:pt idx="1451">
                  <c:v>9.137815283088678E-2</c:v>
                </c:pt>
                <c:pt idx="1452">
                  <c:v>0.17701374442961698</c:v>
                </c:pt>
                <c:pt idx="1453">
                  <c:v>0.16033059205708181</c:v>
                </c:pt>
                <c:pt idx="1454">
                  <c:v>5.0972010144821098E-2</c:v>
                </c:pt>
                <c:pt idx="1455">
                  <c:v>0.14041579097422466</c:v>
                </c:pt>
                <c:pt idx="1456">
                  <c:v>3.2934134845352139E-2</c:v>
                </c:pt>
                <c:pt idx="1457">
                  <c:v>0.12407794537057111</c:v>
                </c:pt>
                <c:pt idx="1458">
                  <c:v>0.11238387452111005</c:v>
                </c:pt>
                <c:pt idx="1459">
                  <c:v>0.19603972349147952</c:v>
                </c:pt>
                <c:pt idx="1460">
                  <c:v>0.17756341483750132</c:v>
                </c:pt>
                <c:pt idx="1461">
                  <c:v>6.6580677641813205E-2</c:v>
                </c:pt>
                <c:pt idx="1462">
                  <c:v>-0.12818996260609089</c:v>
                </c:pt>
                <c:pt idx="1463">
                  <c:v>-2.186056365477973E-2</c:v>
                </c:pt>
                <c:pt idx="1464">
                  <c:v>-0.11404803367703788</c:v>
                </c:pt>
                <c:pt idx="1465">
                  <c:v>-9.0514801266597805E-3</c:v>
                </c:pt>
                <c:pt idx="1466">
                  <c:v>-8.1983982225589287E-3</c:v>
                </c:pt>
                <c:pt idx="1467">
                  <c:v>8.6822062213950696E-2</c:v>
                </c:pt>
                <c:pt idx="1468">
                  <c:v>7.8639275629324795E-2</c:v>
                </c:pt>
                <c:pt idx="1469">
                  <c:v>0.16547547811899729</c:v>
                </c:pt>
                <c:pt idx="1470">
                  <c:v>0.24412756133445407</c:v>
                </c:pt>
                <c:pt idx="1471">
                  <c:v>0.31536686034533445</c:v>
                </c:pt>
                <c:pt idx="1472">
                  <c:v>0.4741397932113246</c:v>
                </c:pt>
                <c:pt idx="1473">
                  <c:v>0.4294531704775062</c:v>
                </c:pt>
                <c:pt idx="1474">
                  <c:v>0.57747372192990443</c:v>
                </c:pt>
                <c:pt idx="1475">
                  <c:v>0.52304810585622019</c:v>
                </c:pt>
                <c:pt idx="1476">
                  <c:v>0.56799976285895526</c:v>
                </c:pt>
                <c:pt idx="1477">
                  <c:v>0.51446704639180207</c:v>
                </c:pt>
                <c:pt idx="1478">
                  <c:v>0.37173188998035256</c:v>
                </c:pt>
                <c:pt idx="1479">
                  <c:v>0.33669698474033283</c:v>
                </c:pt>
                <c:pt idx="1480">
                  <c:v>0.11646848231256335</c:v>
                </c:pt>
                <c:pt idx="1481">
                  <c:v>1.1243806852632501E-2</c:v>
                </c:pt>
                <c:pt idx="1482">
                  <c:v>1.0184103022434117E-2</c:v>
                </c:pt>
                <c:pt idx="1483">
                  <c:v>9.2242739252736978E-3</c:v>
                </c:pt>
                <c:pt idx="1484">
                  <c:v>0.10260268619701729</c:v>
                </c:pt>
                <c:pt idx="1485">
                  <c:v>-1.3151687665303446E-3</c:v>
                </c:pt>
                <c:pt idx="1486">
                  <c:v>9.305656257721831E-2</c:v>
                </c:pt>
                <c:pt idx="1487">
                  <c:v>-9.9615914313027215E-3</c:v>
                </c:pt>
                <c:pt idx="1488">
                  <c:v>-9.0227335575434123E-3</c:v>
                </c:pt>
                <c:pt idx="1489">
                  <c:v>8.6075418653940666E-2</c:v>
                </c:pt>
                <c:pt idx="1490">
                  <c:v>-1.6284778040689701E-2</c:v>
                </c:pt>
                <c:pt idx="1491">
                  <c:v>7.949780573874321E-2</c:v>
                </c:pt>
                <c:pt idx="1492">
                  <c:v>-0.11649024515120468</c:v>
                </c:pt>
                <c:pt idx="1493">
                  <c:v>-0.19975907780744151</c:v>
                </c:pt>
                <c:pt idx="1494">
                  <c:v>-0.36942778748299721</c:v>
                </c:pt>
                <c:pt idx="1495">
                  <c:v>-0.52310559800272927</c:v>
                </c:pt>
                <c:pt idx="1496">
                  <c:v>-0.56805183649831092</c:v>
                </c:pt>
                <c:pt idx="1497">
                  <c:v>-0.79725755102935381</c:v>
                </c:pt>
                <c:pt idx="1498">
                  <c:v>-0.62787001746167581</c:v>
                </c:pt>
                <c:pt idx="1499">
                  <c:v>-0.47444688282597514</c:v>
                </c:pt>
                <c:pt idx="1500">
                  <c:v>-0.52397909718552915</c:v>
                </c:pt>
                <c:pt idx="1501">
                  <c:v>-0.38034745110725521</c:v>
                </c:pt>
                <c:pt idx="1502">
                  <c:v>-0.34450054836095051</c:v>
                </c:pt>
                <c:pt idx="1503">
                  <c:v>-0.12353657738891041</c:v>
                </c:pt>
                <c:pt idx="1504">
                  <c:v>-0.20614130887736537</c:v>
                </c:pt>
                <c:pt idx="1505">
                  <c:v>-9.2465168622556118E-2</c:v>
                </c:pt>
                <c:pt idx="1506">
                  <c:v>-0.177998311396523</c:v>
                </c:pt>
                <c:pt idx="1507">
                  <c:v>-0.25547014538117563</c:v>
                </c:pt>
                <c:pt idx="1508">
                  <c:v>-0.4198882106383327</c:v>
                </c:pt>
                <c:pt idx="1509">
                  <c:v>-0.47456245870991598</c:v>
                </c:pt>
                <c:pt idx="1510">
                  <c:v>-0.52408378029903235</c:v>
                </c:pt>
                <c:pt idx="1511">
                  <c:v>-0.7574333865005235</c:v>
                </c:pt>
                <c:pt idx="1512">
                  <c:v>-0.68604697162211303</c:v>
                </c:pt>
                <c:pt idx="1513">
                  <c:v>-0.80988412705553392</c:v>
                </c:pt>
                <c:pt idx="1514">
                  <c:v>-0.63930656673334063</c:v>
                </c:pt>
                <c:pt idx="1515">
                  <c:v>-0.57905334233010541</c:v>
                </c:pt>
                <c:pt idx="1516">
                  <c:v>-0.52447885054107912</c:v>
                </c:pt>
                <c:pt idx="1517">
                  <c:v>-0.38080010381869311</c:v>
                </c:pt>
                <c:pt idx="1518">
                  <c:v>-0.34491053955940199</c:v>
                </c:pt>
                <c:pt idx="1519">
                  <c:v>-0.21815570743494292</c:v>
                </c:pt>
                <c:pt idx="1520">
                  <c:v>-0.1975950164004539</c:v>
                </c:pt>
                <c:pt idx="1521">
                  <c:v>9.5234343722223058E-3</c:v>
                </c:pt>
                <c:pt idx="1522">
                  <c:v>8.6258718284007614E-3</c:v>
                </c:pt>
                <c:pt idx="1523">
                  <c:v>0.19630846177678102</c:v>
                </c:pt>
                <c:pt idx="1524">
                  <c:v>0.17780682513611759</c:v>
                </c:pt>
                <c:pt idx="1525">
                  <c:v>0.25529670627563883</c:v>
                </c:pt>
                <c:pt idx="1526">
                  <c:v>0.1369877789603085</c:v>
                </c:pt>
                <c:pt idx="1527">
                  <c:v>0.21832476456760366</c:v>
                </c:pt>
                <c:pt idx="1528">
                  <c:v>0.10350036066604074</c:v>
                </c:pt>
                <c:pt idx="1529">
                  <c:v>0.1879934610923647</c:v>
                </c:pt>
                <c:pt idx="1530">
                  <c:v>0.17027549480364396</c:v>
                </c:pt>
                <c:pt idx="1531">
                  <c:v>0.15422740749679911</c:v>
                </c:pt>
                <c:pt idx="1532">
                  <c:v>0.23393959639326861</c:v>
                </c:pt>
                <c:pt idx="1533">
                  <c:v>0.1176435292631892</c:v>
                </c:pt>
                <c:pt idx="1534">
                  <c:v>0.20080366745261466</c:v>
                </c:pt>
                <c:pt idx="1535">
                  <c:v>0.18187836765812398</c:v>
                </c:pt>
                <c:pt idx="1536">
                  <c:v>0.16473673534767402</c:v>
                </c:pt>
                <c:pt idx="1537">
                  <c:v>5.4962884213641663E-2</c:v>
                </c:pt>
                <c:pt idx="1538">
                  <c:v>0.14403053402336496</c:v>
                </c:pt>
                <c:pt idx="1539">
                  <c:v>0.22470375560364619</c:v>
                </c:pt>
                <c:pt idx="1540">
                  <c:v>0.20352592556849267</c:v>
                </c:pt>
                <c:pt idx="1541">
                  <c:v>0.18434405899106149</c:v>
                </c:pt>
                <c:pt idx="1542">
                  <c:v>0.26121782035497798</c:v>
                </c:pt>
                <c:pt idx="1543">
                  <c:v>0.14235084118486607</c:v>
                </c:pt>
                <c:pt idx="1544">
                  <c:v>0.22318237008559877</c:v>
                </c:pt>
                <c:pt idx="1545">
                  <c:v>0.10790014764975471</c:v>
                </c:pt>
                <c:pt idx="1546">
                  <c:v>9.7730798314423009E-2</c:v>
                </c:pt>
                <c:pt idx="1547">
                  <c:v>0.18276766718169507</c:v>
                </c:pt>
                <c:pt idx="1548">
                  <c:v>0.16554222036574234</c:v>
                </c:pt>
                <c:pt idx="1549">
                  <c:v>0.33843579288033115</c:v>
                </c:pt>
                <c:pt idx="1550">
                  <c:v>0.3065389708615906</c:v>
                </c:pt>
                <c:pt idx="1551">
                  <c:v>0.37189613310235192</c:v>
                </c:pt>
                <c:pt idx="1552">
                  <c:v>0.33684574831276792</c:v>
                </c:pt>
                <c:pt idx="1553">
                  <c:v>0.30509878446399746</c:v>
                </c:pt>
                <c:pt idx="1554">
                  <c:v>8.7848342251871797E-2</c:v>
                </c:pt>
                <c:pt idx="1555">
                  <c:v>7.9568831052416134E-2</c:v>
                </c:pt>
                <c:pt idx="1556">
                  <c:v>-0.11642591381564141</c:v>
                </c:pt>
                <c:pt idx="1557">
                  <c:v>-1.1205250342026699E-2</c:v>
                </c:pt>
                <c:pt idx="1558">
                  <c:v>-0.10439695998503612</c:v>
                </c:pt>
                <c:pt idx="1559">
                  <c:v>-0.18880555791634701</c:v>
                </c:pt>
                <c:pt idx="1560">
                  <c:v>-0.17101105330513947</c:v>
                </c:pt>
                <c:pt idx="1561">
                  <c:v>-6.0645861635063317E-2</c:v>
                </c:pt>
                <c:pt idx="1562">
                  <c:v>-0.14917790344125698</c:v>
                </c:pt>
                <c:pt idx="1563">
                  <c:v>5.3377341939999989E-2</c:v>
                </c:pt>
                <c:pt idx="1564">
                  <c:v>4.8346645980794363E-2</c:v>
                </c:pt>
                <c:pt idx="1565">
                  <c:v>0.13803786155331904</c:v>
                </c:pt>
                <c:pt idx="1566">
                  <c:v>0.12502809960012448</c:v>
                </c:pt>
                <c:pt idx="1567">
                  <c:v>1.8996699216549368E-2</c:v>
                </c:pt>
                <c:pt idx="1568">
                  <c:v>0.11145408210320816</c:v>
                </c:pt>
                <c:pt idx="1569">
                  <c:v>-8.7545776878620377E-2</c:v>
                </c:pt>
                <c:pt idx="1570">
                  <c:v>1.4952997813913946E-2</c:v>
                </c:pt>
                <c:pt idx="1571">
                  <c:v>-8.0704068636219942E-2</c:v>
                </c:pt>
                <c:pt idx="1572">
                  <c:v>-7.3097889361949289E-2</c:v>
                </c:pt>
                <c:pt idx="1573">
                  <c:v>-6.6208575595576705E-2</c:v>
                </c:pt>
                <c:pt idx="1574">
                  <c:v>-0.15421634396239925</c:v>
                </c:pt>
                <c:pt idx="1575">
                  <c:v>4.8813763250660835E-2</c:v>
                </c:pt>
                <c:pt idx="1576">
                  <c:v>0.13846095405768419</c:v>
                </c:pt>
                <c:pt idx="1577">
                  <c:v>0.12541131657538457</c:v>
                </c:pt>
                <c:pt idx="1578">
                  <c:v>0.11359157845047702</c:v>
                </c:pt>
                <c:pt idx="1579">
                  <c:v>0.29138138361477395</c:v>
                </c:pt>
                <c:pt idx="1580">
                  <c:v>0.45241489440545141</c:v>
                </c:pt>
                <c:pt idx="1581">
                  <c:v>0.31552801553859455</c:v>
                </c:pt>
                <c:pt idx="1582">
                  <c:v>0.28579020067006011</c:v>
                </c:pt>
                <c:pt idx="1583">
                  <c:v>0.25885510882326973</c:v>
                </c:pt>
                <c:pt idx="1584">
                  <c:v>0.14021080996887481</c:v>
                </c:pt>
                <c:pt idx="1585">
                  <c:v>0.22124403206000584</c:v>
                </c:pt>
                <c:pt idx="1586">
                  <c:v>1.1896714071509301E-2</c:v>
                </c:pt>
                <c:pt idx="1587">
                  <c:v>1.0775475185641942E-2</c:v>
                </c:pt>
                <c:pt idx="1588">
                  <c:v>-0.17873564864021019</c:v>
                </c:pt>
                <c:pt idx="1589">
                  <c:v>-0.25613799022682326</c:v>
                </c:pt>
                <c:pt idx="1590">
                  <c:v>-0.23199755337476799</c:v>
                </c:pt>
                <c:pt idx="1591">
                  <c:v>-0.39862785831016623</c:v>
                </c:pt>
                <c:pt idx="1592">
                  <c:v>-0.26681028816696889</c:v>
                </c:pt>
                <c:pt idx="1593">
                  <c:v>-0.33591179053843689</c:v>
                </c:pt>
                <c:pt idx="1594">
                  <c:v>-0.21000507052845072</c:v>
                </c:pt>
                <c:pt idx="1595">
                  <c:v>-0.28446033853248087</c:v>
                </c:pt>
                <c:pt idx="1596">
                  <c:v>-6.915502402395407E-2</c:v>
                </c:pt>
                <c:pt idx="1597">
                  <c:v>-0.25113287577636723</c:v>
                </c:pt>
                <c:pt idx="1598">
                  <c:v>-0.13321638024025606</c:v>
                </c:pt>
                <c:pt idx="1599">
                  <c:v>-0.30915659141062524</c:v>
                </c:pt>
                <c:pt idx="1600">
                  <c:v>-0.18577148951139702</c:v>
                </c:pt>
                <c:pt idx="1601">
                  <c:v>-0.35675849832592144</c:v>
                </c:pt>
                <c:pt idx="1602">
                  <c:v>-0.22888702239483441</c:v>
                </c:pt>
                <c:pt idx="1603">
                  <c:v>-0.39581048796849239</c:v>
                </c:pt>
                <c:pt idx="1604">
                  <c:v>-0.26425844872433041</c:v>
                </c:pt>
                <c:pt idx="1605">
                  <c:v>-0.23935267668948867</c:v>
                </c:pt>
                <c:pt idx="1606">
                  <c:v>-0.21679421836834617</c:v>
                </c:pt>
                <c:pt idx="1607">
                  <c:v>-7.8662854399564608E-3</c:v>
                </c:pt>
                <c:pt idx="1608">
                  <c:v>-7.124905503480234E-3</c:v>
                </c:pt>
                <c:pt idx="1609">
                  <c:v>0.182042160235525</c:v>
                </c:pt>
                <c:pt idx="1610">
                  <c:v>0.16488509083833874</c:v>
                </c:pt>
                <c:pt idx="1611">
                  <c:v>0.33784059635179997</c:v>
                </c:pt>
                <c:pt idx="1612">
                  <c:v>0.40024764989199746</c:v>
                </c:pt>
                <c:pt idx="1613">
                  <c:v>0.45677297720417287</c:v>
                </c:pt>
                <c:pt idx="1614">
                  <c:v>0.41372313831788388</c:v>
                </c:pt>
                <c:pt idx="1615">
                  <c:v>0.37473065115909654</c:v>
                </c:pt>
                <c:pt idx="1616">
                  <c:v>0.24516533972871266</c:v>
                </c:pt>
                <c:pt idx="1617">
                  <c:v>0.31630683043020935</c:v>
                </c:pt>
                <c:pt idx="1618">
                  <c:v>9.8000054772027223E-2</c:v>
                </c:pt>
                <c:pt idx="1619">
                  <c:v>8.8763767208331276E-2</c:v>
                </c:pt>
                <c:pt idx="1620">
                  <c:v>-1.3849800368361948E-2</c:v>
                </c:pt>
                <c:pt idx="1621">
                  <c:v>8.170329217205978E-2</c:v>
                </c:pt>
                <c:pt idx="1622">
                  <c:v>7.4002938298204479E-2</c:v>
                </c:pt>
                <c:pt idx="1623">
                  <c:v>6.7028325679153539E-2</c:v>
                </c:pt>
                <c:pt idx="1624">
                  <c:v>0.15495883442076575</c:v>
                </c:pt>
                <c:pt idx="1625">
                  <c:v>0.14035430834601231</c:v>
                </c:pt>
                <c:pt idx="1626">
                  <c:v>0.31562178564141463</c:v>
                </c:pt>
                <c:pt idx="1627">
                  <c:v>0.19162735354120203</c:v>
                </c:pt>
                <c:pt idx="1628">
                  <c:v>0.26781468056553898</c:v>
                </c:pt>
                <c:pt idx="1629">
                  <c:v>0.24257374157589315</c:v>
                </c:pt>
                <c:pt idx="1630">
                  <c:v>0.21971170504123472</c:v>
                </c:pt>
                <c:pt idx="1631">
                  <c:v>0.2932521442949716</c:v>
                </c:pt>
                <c:pt idx="1632">
                  <c:v>0.2656137808299755</c:v>
                </c:pt>
                <c:pt idx="1633">
                  <c:v>0.3348280513612395</c:v>
                </c:pt>
                <c:pt idx="1634">
                  <c:v>0.20902347136237803</c:v>
                </c:pt>
                <c:pt idx="1635">
                  <c:v>0.37781903251596916</c:v>
                </c:pt>
                <c:pt idx="1636">
                  <c:v>0.43645820721550577</c:v>
                </c:pt>
                <c:pt idx="1637">
                  <c:v>0.48957076990158344</c:v>
                </c:pt>
                <c:pt idx="1638">
                  <c:v>0.44342981187753006</c:v>
                </c:pt>
                <c:pt idx="1639">
                  <c:v>0.59013309591160301</c:v>
                </c:pt>
                <c:pt idx="1640">
                  <c:v>0.44026658234122645</c:v>
                </c:pt>
                <c:pt idx="1641">
                  <c:v>0.49302021412779179</c:v>
                </c:pt>
                <c:pt idx="1642">
                  <c:v>0.44655415364453765</c:v>
                </c:pt>
                <c:pt idx="1643">
                  <c:v>0.40446741618894705</c:v>
                </c:pt>
                <c:pt idx="1644">
                  <c:v>0.4605950398971716</c:v>
                </c:pt>
                <c:pt idx="1645">
                  <c:v>0.32293720048085228</c:v>
                </c:pt>
                <c:pt idx="1646">
                  <c:v>0.38674886599050107</c:v>
                </c:pt>
                <c:pt idx="1647">
                  <c:v>0.35029864410510281</c:v>
                </c:pt>
                <c:pt idx="1648">
                  <c:v>0.31728377469861113</c:v>
                </c:pt>
                <c:pt idx="1649">
                  <c:v>0.19313270382002545</c:v>
                </c:pt>
                <c:pt idx="1650">
                  <c:v>0.17493037531535768</c:v>
                </c:pt>
                <c:pt idx="1651">
                  <c:v>6.4195796248250905E-2</c:v>
                </c:pt>
                <c:pt idx="1652">
                  <c:v>0.15239326459939911</c:v>
                </c:pt>
                <c:pt idx="1653">
                  <c:v>0.13803053778373797</c:v>
                </c:pt>
                <c:pt idx="1654">
                  <c:v>0.1250214660795648</c:v>
                </c:pt>
                <c:pt idx="1655">
                  <c:v>0.11323847049826721</c:v>
                </c:pt>
                <c:pt idx="1656">
                  <c:v>0.19681377569532799</c:v>
                </c:pt>
                <c:pt idx="1657">
                  <c:v>8.4016734732142842E-2</c:v>
                </c:pt>
                <c:pt idx="1658">
                  <c:v>7.6098344033749765E-2</c:v>
                </c:pt>
                <c:pt idx="1659">
                  <c:v>-0.11956931513864114</c:v>
                </c:pt>
                <c:pt idx="1660">
                  <c:v>-0.20254795228530539</c:v>
                </c:pt>
                <c:pt idx="1661">
                  <c:v>-0.27770603712602404</c:v>
                </c:pt>
                <c:pt idx="1662">
                  <c:v>-0.34578063935093828</c:v>
                </c:pt>
                <c:pt idx="1663">
                  <c:v>-0.21894380225308979</c:v>
                </c:pt>
                <c:pt idx="1664">
                  <c:v>-0.29255661463956389</c:v>
                </c:pt>
                <c:pt idx="1665">
                  <c:v>-0.17073602369254748</c:v>
                </c:pt>
                <c:pt idx="1666">
                  <c:v>-0.15464453256047828</c:v>
                </c:pt>
                <c:pt idx="1667">
                  <c:v>-4.5821849130489714E-2</c:v>
                </c:pt>
                <c:pt idx="1668">
                  <c:v>-0.13575102120011612</c:v>
                </c:pt>
                <c:pt idx="1669">
                  <c:v>-0.21720456848022202</c:v>
                </c:pt>
                <c:pt idx="1670">
                  <c:v>-0.29098129978800763</c:v>
                </c:pt>
                <c:pt idx="1671">
                  <c:v>-0.2635569583756272</c:v>
                </c:pt>
                <c:pt idx="1672">
                  <c:v>-0.23871730024856697</c:v>
                </c:pt>
                <c:pt idx="1673">
                  <c:v>-0.12197094513850257</c:v>
                </c:pt>
                <c:pt idx="1674">
                  <c:v>-0.20472323399024067</c:v>
                </c:pt>
                <c:pt idx="1675">
                  <c:v>-0.18542852375255414</c:v>
                </c:pt>
                <c:pt idx="1676">
                  <c:v>-0.26220007672063717</c:v>
                </c:pt>
                <c:pt idx="1677">
                  <c:v>-0.23748830167675014</c:v>
                </c:pt>
                <c:pt idx="1678">
                  <c:v>-0.21510555656091429</c:v>
                </c:pt>
                <c:pt idx="1679">
                  <c:v>-0.28908011508146469</c:v>
                </c:pt>
                <c:pt idx="1680">
                  <c:v>-0.16758717649860627</c:v>
                </c:pt>
                <c:pt idx="1681">
                  <c:v>-0.24604023683058374</c:v>
                </c:pt>
                <c:pt idx="1682">
                  <c:v>-0.2228514908151501</c:v>
                </c:pt>
                <c:pt idx="1683">
                  <c:v>-0.29609601223125159</c:v>
                </c:pt>
                <c:pt idx="1684">
                  <c:v>-0.36243740013545739</c:v>
                </c:pt>
                <c:pt idx="1685">
                  <c:v>-0.32827847992590525</c:v>
                </c:pt>
                <c:pt idx="1686">
                  <c:v>-0.39158674170759356</c:v>
                </c:pt>
                <c:pt idx="1687">
                  <c:v>-0.26043278117014756</c:v>
                </c:pt>
                <c:pt idx="1688">
                  <c:v>-0.23588756980780476</c:v>
                </c:pt>
                <c:pt idx="1689">
                  <c:v>-0.21365569011636429</c:v>
                </c:pt>
                <c:pt idx="1690">
                  <c:v>-0.19351911572234748</c:v>
                </c:pt>
                <c:pt idx="1691">
                  <c:v>-8.1032589146178099E-2</c:v>
                </c:pt>
                <c:pt idx="1692">
                  <c:v>-0.16764322715098209</c:v>
                </c:pt>
                <c:pt idx="1693">
                  <c:v>-0.34033878444112137</c:v>
                </c:pt>
                <c:pt idx="1694">
                  <c:v>-0.40251038930085792</c:v>
                </c:pt>
                <c:pt idx="1695">
                  <c:v>-0.45882245844791741</c:v>
                </c:pt>
                <c:pt idx="1696">
                  <c:v>-0.60407501972044542</c:v>
                </c:pt>
                <c:pt idx="1697">
                  <c:v>-0.45289451078762577</c:v>
                </c:pt>
                <c:pt idx="1698">
                  <c:v>-0.50445798835707312</c:v>
                </c:pt>
                <c:pt idx="1699">
                  <c:v>-0.36266616344136138</c:v>
                </c:pt>
                <c:pt idx="1700">
                  <c:v>-0.32848568279817209</c:v>
                </c:pt>
                <c:pt idx="1701">
                  <c:v>-0.29752663656152717</c:v>
                </c:pt>
                <c:pt idx="1702">
                  <c:v>-8.0989852476070379E-2</c:v>
                </c:pt>
                <c:pt idx="1703">
                  <c:v>-7.3356738709446062E-2</c:v>
                </c:pt>
                <c:pt idx="1704">
                  <c:v>0.12205253024856857</c:v>
                </c:pt>
                <c:pt idx="1705">
                  <c:v>0.11054935027714011</c:v>
                </c:pt>
                <c:pt idx="1706">
                  <c:v>0.19437809908414025</c:v>
                </c:pt>
                <c:pt idx="1707">
                  <c:v>0.17605839484109573</c:v>
                </c:pt>
                <c:pt idx="1708">
                  <c:v>0.25371306165372159</c:v>
                </c:pt>
                <c:pt idx="1709">
                  <c:v>0.13555338932769462</c:v>
                </c:pt>
                <c:pt idx="1710">
                  <c:v>0.12277778336526214</c:v>
                </c:pt>
                <c:pt idx="1711">
                  <c:v>-7.7289309317455826E-2</c:v>
                </c:pt>
                <c:pt idx="1712">
                  <c:v>-7.0004963526873382E-2</c:v>
                </c:pt>
                <c:pt idx="1713">
                  <c:v>-0.15765493076064177</c:v>
                </c:pt>
                <c:pt idx="1714">
                  <c:v>-0.23704408319994036</c:v>
                </c:pt>
                <c:pt idx="1715">
                  <c:v>-0.12045542508151076</c:v>
                </c:pt>
                <c:pt idx="1716">
                  <c:v>-1.485498911818367E-2</c:v>
                </c:pt>
                <c:pt idx="1717">
                  <c:v>8.0792840229995389E-2</c:v>
                </c:pt>
                <c:pt idx="1718">
                  <c:v>7.3178294430119167E-2</c:v>
                </c:pt>
                <c:pt idx="1719">
                  <c:v>0.16052918227229618</c:v>
                </c:pt>
                <c:pt idx="1720">
                  <c:v>0.14539966328089352</c:v>
                </c:pt>
                <c:pt idx="1721">
                  <c:v>0.22594384746865676</c:v>
                </c:pt>
                <c:pt idx="1722">
                  <c:v>0.2988969211364102</c:v>
                </c:pt>
                <c:pt idx="1723">
                  <c:v>0.2707265499877276</c:v>
                </c:pt>
                <c:pt idx="1724">
                  <c:v>0.33945895337822674</c:v>
                </c:pt>
                <c:pt idx="1725">
                  <c:v>0.30746570075437724</c:v>
                </c:pt>
                <c:pt idx="1726">
                  <c:v>0.37273552076044736</c:v>
                </c:pt>
                <c:pt idx="1727">
                  <c:v>0.33760602554785774</c:v>
                </c:pt>
                <c:pt idx="1728">
                  <c:v>0.3057874072577938</c:v>
                </c:pt>
                <c:pt idx="1729">
                  <c:v>0.46546318230714073</c:v>
                </c:pt>
                <c:pt idx="1730">
                  <c:v>0.42159431088556154</c:v>
                </c:pt>
                <c:pt idx="1731">
                  <c:v>0.47610776279705536</c:v>
                </c:pt>
                <c:pt idx="1732">
                  <c:v>0.52548344290714011</c:v>
                </c:pt>
                <c:pt idx="1733">
                  <c:v>0.38171001558484202</c:v>
                </c:pt>
                <c:pt idx="1734">
                  <c:v>0.43998247376964628</c:v>
                </c:pt>
                <c:pt idx="1735">
                  <c:v>0.21001954333516917</c:v>
                </c:pt>
                <c:pt idx="1736">
                  <c:v>9.597788809391386E-2</c:v>
                </c:pt>
                <c:pt idx="1737">
                  <c:v>-7.3155943580670291E-3</c:v>
                </c:pt>
                <c:pt idx="1738">
                  <c:v>-0.10087389544100242</c:v>
                </c:pt>
                <c:pt idx="1739">
                  <c:v>2.8810248323845183E-3</c:v>
                </c:pt>
                <c:pt idx="1740">
                  <c:v>-9.1638284968756131E-2</c:v>
                </c:pt>
                <c:pt idx="1741">
                  <c:v>-0.17724935969108757</c:v>
                </c:pt>
                <c:pt idx="1742">
                  <c:v>-6.6296221495623323E-2</c:v>
                </c:pt>
                <c:pt idx="1743">
                  <c:v>3.4199829784412827E-2</c:v>
                </c:pt>
                <c:pt idx="1744">
                  <c:v>0.12522435137196464</c:v>
                </c:pt>
                <c:pt idx="1745">
                  <c:v>0.20767001391003709</c:v>
                </c:pt>
                <c:pt idx="1746">
                  <c:v>0.37659313542330475</c:v>
                </c:pt>
                <c:pt idx="1747">
                  <c:v>0.24685228898646494</c:v>
                </c:pt>
                <c:pt idx="1748">
                  <c:v>0.41208256807380139</c:v>
                </c:pt>
                <c:pt idx="1749">
                  <c:v>0.27899692141011551</c:v>
                </c:pt>
                <c:pt idx="1750">
                  <c:v>0.25270208104982989</c:v>
                </c:pt>
                <c:pt idx="1751">
                  <c:v>0.22888547100863996</c:v>
                </c:pt>
                <c:pt idx="1752">
                  <c:v>1.8817964366226875E-2</c:v>
                </c:pt>
                <c:pt idx="1753">
                  <c:v>0.11129219261566708</c:v>
                </c:pt>
                <c:pt idx="1754">
                  <c:v>-8.769240864141889E-2</c:v>
                </c:pt>
                <c:pt idx="1755">
                  <c:v>1.4820185769179164E-2</c:v>
                </c:pt>
                <c:pt idx="1756">
                  <c:v>1.3423416167060487E-2</c:v>
                </c:pt>
                <c:pt idx="1757">
                  <c:v>1.2158288998565017E-2</c:v>
                </c:pt>
                <c:pt idx="1758">
                  <c:v>-8.3235382351072182E-2</c:v>
                </c:pt>
                <c:pt idx="1759">
                  <c:v>-7.5390632379686212E-2</c:v>
                </c:pt>
                <c:pt idx="1760">
                  <c:v>-6.8285232674680882E-2</c:v>
                </c:pt>
                <c:pt idx="1761">
                  <c:v>-0.15609728072279125</c:v>
                </c:pt>
                <c:pt idx="1762">
                  <c:v>4.7110100603518251E-2</c:v>
                </c:pt>
                <c:pt idx="1763">
                  <c:v>4.267007822454158E-2</c:v>
                </c:pt>
                <c:pt idx="1764">
                  <c:v>0.22714407731157951</c:v>
                </c:pt>
                <c:pt idx="1765">
                  <c:v>1.724069315853724E-2</c:v>
                </c:pt>
                <c:pt idx="1766">
                  <c:v>-0.17287976310594005</c:v>
                </c:pt>
                <c:pt idx="1767">
                  <c:v>-0.25083400890179491</c:v>
                </c:pt>
                <c:pt idx="1768">
                  <c:v>-0.13294568090501047</c:v>
                </c:pt>
                <c:pt idx="1769">
                  <c:v>-0.21466362527897404</c:v>
                </c:pt>
                <c:pt idx="1770">
                  <c:v>-0.10018427562619894</c:v>
                </c:pt>
                <c:pt idx="1771">
                  <c:v>-0.27923768931221205</c:v>
                </c:pt>
                <c:pt idx="1772">
                  <c:v>-0.15867237750405924</c:v>
                </c:pt>
                <c:pt idx="1773">
                  <c:v>-0.14371785823922789</c:v>
                </c:pt>
                <c:pt idx="1774">
                  <c:v>-0.22442054881790113</c:v>
                </c:pt>
                <c:pt idx="1775">
                  <c:v>-1.4773851178086328E-2</c:v>
                </c:pt>
                <c:pt idx="1776">
                  <c:v>-0.10762922811599096</c:v>
                </c:pt>
                <c:pt idx="1777">
                  <c:v>9.1010146870218744E-2</c:v>
                </c:pt>
                <c:pt idx="1778">
                  <c:v>8.2432642605930528E-2</c:v>
                </c:pt>
                <c:pt idx="1779">
                  <c:v>0.16891132868082079</c:v>
                </c:pt>
                <c:pt idx="1780">
                  <c:v>0.24723959060976186</c:v>
                </c:pt>
                <c:pt idx="1781">
                  <c:v>0.12969002855598277</c:v>
                </c:pt>
                <c:pt idx="1782">
                  <c:v>2.32192517196292E-2</c:v>
                </c:pt>
                <c:pt idx="1783">
                  <c:v>0.11527866840859581</c:v>
                </c:pt>
                <c:pt idx="1784">
                  <c:v>0.10441390987495405</c:v>
                </c:pt>
                <c:pt idx="1785">
                  <c:v>0.18882091031677556</c:v>
                </c:pt>
                <c:pt idx="1786">
                  <c:v>7.6777179168222201E-2</c:v>
                </c:pt>
                <c:pt idx="1787">
                  <c:v>6.9541100507075182E-2</c:v>
                </c:pt>
                <c:pt idx="1788">
                  <c:v>-3.1260773414885909E-2</c:v>
                </c:pt>
                <c:pt idx="1789">
                  <c:v>-2.8314514931713688E-2</c:v>
                </c:pt>
                <c:pt idx="1790">
                  <c:v>0.16284962444665679</c:v>
                </c:pt>
                <c:pt idx="1791">
                  <c:v>0.14750140893261257</c:v>
                </c:pt>
                <c:pt idx="1792">
                  <c:v>0.32209528786709496</c:v>
                </c:pt>
                <c:pt idx="1793">
                  <c:v>0.29173852216352031</c:v>
                </c:pt>
                <c:pt idx="1794">
                  <c:v>0.35849059383127235</c:v>
                </c:pt>
                <c:pt idx="1795">
                  <c:v>0.4189514309601251</c:v>
                </c:pt>
                <c:pt idx="1796">
                  <c:v>0.37946618882866728</c:v>
                </c:pt>
                <c:pt idx="1797">
                  <c:v>0.53219790231075914</c:v>
                </c:pt>
                <c:pt idx="1798">
                  <c:v>0.48203943170609775</c:v>
                </c:pt>
                <c:pt idx="1799">
                  <c:v>0.62510384479983105</c:v>
                </c:pt>
                <c:pt idx="1800">
                  <c:v>0.56618919540321455</c:v>
                </c:pt>
                <c:pt idx="1801">
                  <c:v>0.60707490050628865</c:v>
                </c:pt>
                <c:pt idx="1802">
                  <c:v>0.54985943907800938</c:v>
                </c:pt>
                <c:pt idx="1803">
                  <c:v>0.40378862824088124</c:v>
                </c:pt>
                <c:pt idx="1804">
                  <c:v>0.45998022620603546</c:v>
                </c:pt>
                <c:pt idx="1805">
                  <c:v>0.4166281112226719</c:v>
                </c:pt>
                <c:pt idx="1806">
                  <c:v>0.37736183681778779</c:v>
                </c:pt>
                <c:pt idx="1807">
                  <c:v>0.53029188080441803</c:v>
                </c:pt>
                <c:pt idx="1808">
                  <c:v>0.38606526888692005</c:v>
                </c:pt>
                <c:pt idx="1809">
                  <c:v>0.53817503372606812</c:v>
                </c:pt>
                <c:pt idx="1810">
                  <c:v>0.58170101136478425</c:v>
                </c:pt>
                <c:pt idx="1811">
                  <c:v>0.62112476225579727</c:v>
                </c:pt>
                <c:pt idx="1812">
                  <c:v>0.46833735294613787</c:v>
                </c:pt>
                <c:pt idx="1813">
                  <c:v>0.42419759732361956</c:v>
                </c:pt>
                <c:pt idx="1814">
                  <c:v>0.47846569526864363</c:v>
                </c:pt>
                <c:pt idx="1815">
                  <c:v>0.43337136587112252</c:v>
                </c:pt>
                <c:pt idx="1816">
                  <c:v>0.5810226361076033</c:v>
                </c:pt>
                <c:pt idx="1817">
                  <c:v>0.52626254275265261</c:v>
                </c:pt>
                <c:pt idx="1818">
                  <c:v>0.66515902582290365</c:v>
                </c:pt>
                <c:pt idx="1819">
                  <c:v>0.60246926455307837</c:v>
                </c:pt>
                <c:pt idx="1820">
                  <c:v>0.63993565369476424</c:v>
                </c:pt>
                <c:pt idx="1821">
                  <c:v>0.67387091884992845</c:v>
                </c:pt>
                <c:pt idx="1822">
                  <c:v>0.70460786061382008</c:v>
                </c:pt>
                <c:pt idx="1823">
                  <c:v>0.54395235464914637</c:v>
                </c:pt>
                <c:pt idx="1824">
                  <c:v>0.58693383261878129</c:v>
                </c:pt>
                <c:pt idx="1825">
                  <c:v>0.43736884251013358</c:v>
                </c:pt>
                <c:pt idx="1826">
                  <c:v>0.3961478002339664</c:v>
                </c:pt>
                <c:pt idx="1827">
                  <c:v>0.26456397005774901</c:v>
                </c:pt>
                <c:pt idx="1828">
                  <c:v>0.33387718292330359</c:v>
                </c:pt>
                <c:pt idx="1829">
                  <c:v>0.30240999977111038</c:v>
                </c:pt>
                <c:pt idx="1830">
                  <c:v>0.27390852876152005</c:v>
                </c:pt>
                <c:pt idx="1831">
                  <c:v>0.24809325811013666</c:v>
                </c:pt>
                <c:pt idx="1832">
                  <c:v>0.13046323978992402</c:v>
                </c:pt>
                <c:pt idx="1833">
                  <c:v>0.21241514872699135</c:v>
                </c:pt>
                <c:pt idx="1834">
                  <c:v>9.8147712996740577E-2</c:v>
                </c:pt>
                <c:pt idx="1835">
                  <c:v>0.18314528858091839</c:v>
                </c:pt>
                <c:pt idx="1836">
                  <c:v>7.1636472178862723E-2</c:v>
                </c:pt>
                <c:pt idx="1837">
                  <c:v>6.4884893737076579E-2</c:v>
                </c:pt>
                <c:pt idx="1838">
                  <c:v>-3.5478143035417825E-2</c:v>
                </c:pt>
                <c:pt idx="1839">
                  <c:v>-0.12638218643741933</c:v>
                </c:pt>
                <c:pt idx="1840">
                  <c:v>-0.20871872559142074</c:v>
                </c:pt>
                <c:pt idx="1841">
                  <c:v>-9.4799669534188016E-2</c:v>
                </c:pt>
                <c:pt idx="1842">
                  <c:v>-0.18011279078074144</c:v>
                </c:pt>
                <c:pt idx="1843">
                  <c:v>-0.16313756017071146</c:v>
                </c:pt>
                <c:pt idx="1844">
                  <c:v>-0.14776220735400536</c:v>
                </c:pt>
                <c:pt idx="1845">
                  <c:v>-0.13383594740095872</c:v>
                </c:pt>
                <c:pt idx="1846">
                  <c:v>-2.6974426919032471E-2</c:v>
                </c:pt>
                <c:pt idx="1847">
                  <c:v>-0.11867992668341744</c:v>
                </c:pt>
                <c:pt idx="1848">
                  <c:v>-1.3246827501807654E-2</c:v>
                </c:pt>
                <c:pt idx="1849">
                  <c:v>-1.1998343422916148E-2</c:v>
                </c:pt>
                <c:pt idx="1850">
                  <c:v>-1.0867526196335724E-2</c:v>
                </c:pt>
                <c:pt idx="1851">
                  <c:v>-9.8432859825026368E-3</c:v>
                </c:pt>
                <c:pt idx="1852">
                  <c:v>8.5332201473085553E-2</c:v>
                </c:pt>
                <c:pt idx="1853">
                  <c:v>0.17153761056290467</c:v>
                </c:pt>
                <c:pt idx="1854">
                  <c:v>-3.3124987567245939E-2</c:v>
                </c:pt>
                <c:pt idx="1855">
                  <c:v>-0.21849859025488813</c:v>
                </c:pt>
                <c:pt idx="1856">
                  <c:v>-0.48064892209903498</c:v>
                </c:pt>
                <c:pt idx="1857">
                  <c:v>-0.5295966080280633</c:v>
                </c:pt>
                <c:pt idx="1858">
                  <c:v>-0.47968330363365219</c:v>
                </c:pt>
                <c:pt idx="1859">
                  <c:v>-0.52872199695899103</c:v>
                </c:pt>
                <c:pt idx="1860">
                  <c:v>-0.57313890232355413</c:v>
                </c:pt>
                <c:pt idx="1861">
                  <c:v>-0.51912183337276829</c:v>
                </c:pt>
                <c:pt idx="1862">
                  <c:v>-0.56444353283920345</c:v>
                </c:pt>
                <c:pt idx="1863">
                  <c:v>-0.41699820354749234</c:v>
                </c:pt>
                <c:pt idx="1864">
                  <c:v>-0.37769704876274407</c:v>
                </c:pt>
                <c:pt idx="1865">
                  <c:v>-0.34209994055247661</c:v>
                </c:pt>
                <c:pt idx="1866">
                  <c:v>-0.21561000114378787</c:v>
                </c:pt>
                <c:pt idx="1867">
                  <c:v>-0.19528923727477354</c:v>
                </c:pt>
                <c:pt idx="1868">
                  <c:v>1.1611898935041498E-2</c:v>
                </c:pt>
                <c:pt idx="1869">
                  <c:v>1.0517503243384893E-2</c:v>
                </c:pt>
                <c:pt idx="1870">
                  <c:v>0.10377403152337294</c:v>
                </c:pt>
                <c:pt idx="1871">
                  <c:v>-2.5422013633755181E-4</c:v>
                </c:pt>
                <c:pt idx="1872">
                  <c:v>-2.3026045295617236E-4</c:v>
                </c:pt>
                <c:pt idx="1873">
                  <c:v>-2.0855891653359128E-4</c:v>
                </c:pt>
                <c:pt idx="1874">
                  <c:v>9.4058876905960861E-2</c:v>
                </c:pt>
                <c:pt idx="1875">
                  <c:v>8.5194036605180656E-2</c:v>
                </c:pt>
                <c:pt idx="1876">
                  <c:v>7.7164687819325797E-2</c:v>
                </c:pt>
                <c:pt idx="1877">
                  <c:v>-2.43556922794603E-2</c:v>
                </c:pt>
                <c:pt idx="1878">
                  <c:v>-2.2060222361312918E-2</c:v>
                </c:pt>
                <c:pt idx="1879">
                  <c:v>-0.11422887499380097</c:v>
                </c:pt>
                <c:pt idx="1880">
                  <c:v>-0.10346305715855041</c:v>
                </c:pt>
                <c:pt idx="1881">
                  <c:v>5.3588585776066788E-4</c:v>
                </c:pt>
                <c:pt idx="1882">
                  <c:v>4.8537980554356054E-4</c:v>
                </c:pt>
                <c:pt idx="1883">
                  <c:v>9.4687413444298457E-2</c:v>
                </c:pt>
                <c:pt idx="1884">
                  <c:v>-8.4844446373161658E-3</c:v>
                </c:pt>
                <c:pt idx="1885">
                  <c:v>-7.6848045690447123E-3</c:v>
                </c:pt>
                <c:pt idx="1886">
                  <c:v>-6.9605288016931881E-3</c:v>
                </c:pt>
                <c:pt idx="1887">
                  <c:v>-6.3045144172382038E-3</c:v>
                </c:pt>
                <c:pt idx="1888">
                  <c:v>0.18278523128347876</c:v>
                </c:pt>
                <c:pt idx="1889">
                  <c:v>0.16555812908993212</c:v>
                </c:pt>
                <c:pt idx="1890">
                  <c:v>0.24420242263489586</c:v>
                </c:pt>
                <c:pt idx="1891">
                  <c:v>0.12693910691904353</c:v>
                </c:pt>
                <c:pt idx="1892">
                  <c:v>0.20922315755423382</c:v>
                </c:pt>
                <c:pt idx="1893">
                  <c:v>9.5256559904542806E-2</c:v>
                </c:pt>
                <c:pt idx="1894">
                  <c:v>0.18052662024816615</c:v>
                </c:pt>
                <c:pt idx="1895">
                  <c:v>6.9264607522001378E-2</c:v>
                </c:pt>
                <c:pt idx="1896">
                  <c:v>6.2736572057654386E-2</c:v>
                </c:pt>
                <c:pt idx="1897">
                  <c:v>-3.7423990166671417E-2</c:v>
                </c:pt>
                <c:pt idx="1898">
                  <c:v>6.0350917418291308E-2</c:v>
                </c:pt>
                <c:pt idx="1899">
                  <c:v>-3.9584802153363727E-2</c:v>
                </c:pt>
                <c:pt idx="1900">
                  <c:v>5.8393757163494459E-2</c:v>
                </c:pt>
                <c:pt idx="1901">
                  <c:v>5.2890275207884245E-2</c:v>
                </c:pt>
                <c:pt idx="1902">
                  <c:v>4.79054842067013E-2</c:v>
                </c:pt>
                <c:pt idx="1903">
                  <c:v>0.13763827829688205</c:v>
                </c:pt>
                <c:pt idx="1904">
                  <c:v>0.12466617617837508</c:v>
                </c:pt>
                <c:pt idx="1905">
                  <c:v>0.30141222509676924</c:v>
                </c:pt>
                <c:pt idx="1906">
                  <c:v>0.27300479213478435</c:v>
                </c:pt>
                <c:pt idx="1907">
                  <c:v>0.43577025586920853</c:v>
                </c:pt>
                <c:pt idx="1908">
                  <c:v>0.48894765644215282</c:v>
                </c:pt>
                <c:pt idx="1909">
                  <c:v>0.44286542547809443</c:v>
                </c:pt>
                <c:pt idx="1910">
                  <c:v>0.49537412206946124</c:v>
                </c:pt>
                <c:pt idx="1911">
                  <c:v>0.54293399059699765</c:v>
                </c:pt>
                <c:pt idx="1912">
                  <c:v>0.39751588790199233</c:v>
                </c:pt>
                <c:pt idx="1913">
                  <c:v>0.36005089810844865</c:v>
                </c:pt>
                <c:pt idx="1914">
                  <c:v>0.23186912080827757</c:v>
                </c:pt>
                <c:pt idx="1915">
                  <c:v>0.21001597101250929</c:v>
                </c:pt>
                <c:pt idx="1916">
                  <c:v>0.19022243206242651</c:v>
                </c:pt>
                <c:pt idx="1917">
                  <c:v>0.17229439020896742</c:v>
                </c:pt>
                <c:pt idx="1918">
                  <c:v>0.25030380610060443</c:v>
                </c:pt>
                <c:pt idx="1919">
                  <c:v>0.22671322814826775</c:v>
                </c:pt>
                <c:pt idx="1920">
                  <c:v>0.2995937893952948</c:v>
                </c:pt>
                <c:pt idx="1921">
                  <c:v>0.27135773996053325</c:v>
                </c:pt>
                <c:pt idx="1922">
                  <c:v>0.34003065509758479</c:v>
                </c:pt>
                <c:pt idx="1923">
                  <c:v>0.30798352085608788</c:v>
                </c:pt>
                <c:pt idx="1924">
                  <c:v>0.27895675785964175</c:v>
                </c:pt>
                <c:pt idx="1925">
                  <c:v>0.25266570282480943</c:v>
                </c:pt>
                <c:pt idx="1926">
                  <c:v>0.13460474174285997</c:v>
                </c:pt>
                <c:pt idx="1927">
                  <c:v>0.21616632331662217</c:v>
                </c:pt>
                <c:pt idx="1928">
                  <c:v>0.19579312731807169</c:v>
                </c:pt>
                <c:pt idx="1929">
                  <c:v>0.17734005980589695</c:v>
                </c:pt>
                <c:pt idx="1930">
                  <c:v>0.16062615293369553</c:v>
                </c:pt>
                <c:pt idx="1931">
                  <c:v>0.23973527428046265</c:v>
                </c:pt>
                <c:pt idx="1932">
                  <c:v>0.21714075698588758</c:v>
                </c:pt>
                <c:pt idx="1933">
                  <c:v>0.19667572277763384</c:v>
                </c:pt>
                <c:pt idx="1934">
                  <c:v>8.3891692995409731E-2</c:v>
                </c:pt>
                <c:pt idx="1935">
                  <c:v>0.17023286681075583</c:v>
                </c:pt>
                <c:pt idx="1936">
                  <c:v>0.15418879709758981</c:v>
                </c:pt>
                <c:pt idx="1937">
                  <c:v>0.23390462493845454</c:v>
                </c:pt>
                <c:pt idx="1938">
                  <c:v>0.21185963339803479</c:v>
                </c:pt>
                <c:pt idx="1939">
                  <c:v>9.7644553754076227E-2</c:v>
                </c:pt>
                <c:pt idx="1940">
                  <c:v>8.8441771371970443E-2</c:v>
                </c:pt>
                <c:pt idx="1941">
                  <c:v>-1.4141448812102858E-2</c:v>
                </c:pt>
                <c:pt idx="1942">
                  <c:v>-1.2808648661126305E-2</c:v>
                </c:pt>
                <c:pt idx="1943">
                  <c:v>-0.10584924157273387</c:v>
                </c:pt>
                <c:pt idx="1944">
                  <c:v>-0.19012096518903909</c:v>
                </c:pt>
                <c:pt idx="1945">
                  <c:v>-0.17220248636310051</c:v>
                </c:pt>
                <c:pt idx="1946">
                  <c:v>-0.2502205639881479</c:v>
                </c:pt>
                <c:pt idx="1947">
                  <c:v>-0.13239005181238633</c:v>
                </c:pt>
                <c:pt idx="1948">
                  <c:v>-0.11991258338692139</c:v>
                </c:pt>
                <c:pt idx="1949">
                  <c:v>-1.4363309047987827E-2</c:v>
                </c:pt>
                <c:pt idx="1950">
                  <c:v>-1.3009599062395877E-2</c:v>
                </c:pt>
                <c:pt idx="1951">
                  <c:v>8.2464306370515064E-2</c:v>
                </c:pt>
                <c:pt idx="1952">
                  <c:v>7.4692228598205415E-2</c:v>
                </c:pt>
                <c:pt idx="1953">
                  <c:v>0.16190043150656805</c:v>
                </c:pt>
                <c:pt idx="1954">
                  <c:v>0.1466416753195465</c:v>
                </c:pt>
                <c:pt idx="1955">
                  <c:v>0.32131658223811443</c:v>
                </c:pt>
                <c:pt idx="1956">
                  <c:v>0.2910332078110392</c:v>
                </c:pt>
                <c:pt idx="1957">
                  <c:v>0.35785175379043799</c:v>
                </c:pt>
                <c:pt idx="1958">
                  <c:v>0.32412502056697007</c:v>
                </c:pt>
                <c:pt idx="1959">
                  <c:v>0.29357695706323506</c:v>
                </c:pt>
                <c:pt idx="1960">
                  <c:v>0.26590798071604188</c:v>
                </c:pt>
                <c:pt idx="1961">
                  <c:v>0.24084674395358949</c:v>
                </c:pt>
                <c:pt idx="1962">
                  <c:v>0.21814747311022092</c:v>
                </c:pt>
                <c:pt idx="1963">
                  <c:v>0.19758755814255352</c:v>
                </c:pt>
                <c:pt idx="1964">
                  <c:v>8.4717589901817977E-2</c:v>
                </c:pt>
                <c:pt idx="1965">
                  <c:v>7.673314515985645E-2</c:v>
                </c:pt>
                <c:pt idx="1966">
                  <c:v>-2.4746563001468672E-2</c:v>
                </c:pt>
                <c:pt idx="1967">
                  <c:v>-2.2414254385658344E-2</c:v>
                </c:pt>
                <c:pt idx="1968">
                  <c:v>-2.0301760678248033E-2</c:v>
                </c:pt>
                <c:pt idx="1969">
                  <c:v>-1.838836481219637E-2</c:v>
                </c:pt>
                <c:pt idx="1970">
                  <c:v>-1.6655302258030615E-2</c:v>
                </c:pt>
                <c:pt idx="1971">
                  <c:v>-1.508557700151622E-2</c:v>
                </c:pt>
                <c:pt idx="1972">
                  <c:v>8.0583984742671352E-2</c:v>
                </c:pt>
                <c:pt idx="1973">
                  <c:v>7.2989123108734302E-2</c:v>
                </c:pt>
                <c:pt idx="1974">
                  <c:v>6.6110060320223485E-2</c:v>
                </c:pt>
                <c:pt idx="1975">
                  <c:v>5.9879333925311723E-2</c:v>
                </c:pt>
                <c:pt idx="1976">
                  <c:v>5.4235839658463444E-2</c:v>
                </c:pt>
                <c:pt idx="1977">
                  <c:v>4.9124232195494361E-2</c:v>
                </c:pt>
                <c:pt idx="1978">
                  <c:v>4.4494382386136233E-2</c:v>
                </c:pt>
                <c:pt idx="1979">
                  <c:v>4.0300885641227212E-2</c:v>
                </c:pt>
                <c:pt idx="1980">
                  <c:v>3.6502616653317957E-2</c:v>
                </c:pt>
                <c:pt idx="1981">
                  <c:v>3.3062326083871912E-2</c:v>
                </c:pt>
                <c:pt idx="1982">
                  <c:v>0.12419405486949524</c:v>
                </c:pt>
                <c:pt idx="1983">
                  <c:v>0.20673682056526302</c:v>
                </c:pt>
                <c:pt idx="1984">
                  <c:v>0.28150011387152657</c:v>
                </c:pt>
                <c:pt idx="1985">
                  <c:v>0.34921713278751604</c:v>
                </c:pt>
                <c:pt idx="1986">
                  <c:v>0.31630419342132748</c:v>
                </c:pt>
                <c:pt idx="1987">
                  <c:v>0.19224544590307108</c:v>
                </c:pt>
                <c:pt idx="1988">
                  <c:v>0.17412673948701562</c:v>
                </c:pt>
                <c:pt idx="1989">
                  <c:v>0.15771568092003707</c:v>
                </c:pt>
                <c:pt idx="1990">
                  <c:v>0.23709910779170185</c:v>
                </c:pt>
                <c:pt idx="1991">
                  <c:v>0.21475304333536871</c:v>
                </c:pt>
                <c:pt idx="1992">
                  <c:v>0.28876082544470916</c:v>
                </c:pt>
                <c:pt idx="1993">
                  <c:v>0.2615457588088605</c:v>
                </c:pt>
                <c:pt idx="1994">
                  <c:v>0.23689565177531596</c:v>
                </c:pt>
                <c:pt idx="1995">
                  <c:v>0.21456876259677501</c:v>
                </c:pt>
                <c:pt idx="1996">
                  <c:v>0.1943461331488586</c:v>
                </c:pt>
                <c:pt idx="1997">
                  <c:v>0.27027722123193126</c:v>
                </c:pt>
                <c:pt idx="1998">
                  <c:v>0.24480419325228431</c:v>
                </c:pt>
                <c:pt idx="1999">
                  <c:v>0.31597972120729756</c:v>
                </c:pt>
                <c:pt idx="2000">
                  <c:v>0.28619933408245163</c:v>
                </c:pt>
                <c:pt idx="2001">
                  <c:v>0.35347346192767382</c:v>
                </c:pt>
                <c:pt idx="2002">
                  <c:v>0.41440715259843963</c:v>
                </c:pt>
                <c:pt idx="2003">
                  <c:v>0.37535019861248997</c:v>
                </c:pt>
                <c:pt idx="2004">
                  <c:v>0.43422205542564973</c:v>
                </c:pt>
                <c:pt idx="2005">
                  <c:v>0.48754537045278712</c:v>
                </c:pt>
                <c:pt idx="2006">
                  <c:v>0.44159530182960144</c:v>
                </c:pt>
                <c:pt idx="2007">
                  <c:v>0.39997592514697217</c:v>
                </c:pt>
                <c:pt idx="2008">
                  <c:v>0.26803130269764314</c:v>
                </c:pt>
                <c:pt idx="2009">
                  <c:v>0.33701772716072642</c:v>
                </c:pt>
                <c:pt idx="2010">
                  <c:v>0.30525455468739637</c:v>
                </c:pt>
                <c:pt idx="2011">
                  <c:v>0.27648499069297394</c:v>
                </c:pt>
                <c:pt idx="2012">
                  <c:v>0.25042689422530728</c:v>
                </c:pt>
                <c:pt idx="2013">
                  <c:v>0.22682471549052127</c:v>
                </c:pt>
                <c:pt idx="2014">
                  <c:v>0.20544698969539277</c:v>
                </c:pt>
                <c:pt idx="2015">
                  <c:v>9.1836287481823459E-2</c:v>
                </c:pt>
                <c:pt idx="2016">
                  <c:v>0.17742870090694154</c:v>
                </c:pt>
                <c:pt idx="2017">
                  <c:v>0.16070643980778471</c:v>
                </c:pt>
                <c:pt idx="2018">
                  <c:v>0.14556021468724351</c:v>
                </c:pt>
                <c:pt idx="2019">
                  <c:v>0.22608926726144538</c:v>
                </c:pt>
                <c:pt idx="2020">
                  <c:v>0.20478085582892369</c:v>
                </c:pt>
                <c:pt idx="2021">
                  <c:v>0.27972849446857817</c:v>
                </c:pt>
                <c:pt idx="2022">
                  <c:v>0.2533647049719116</c:v>
                </c:pt>
                <c:pt idx="2023">
                  <c:v>0.32373342370504432</c:v>
                </c:pt>
                <c:pt idx="2024">
                  <c:v>0.29322226733604717</c:v>
                </c:pt>
                <c:pt idx="2025">
                  <c:v>0.26558671970809111</c:v>
                </c:pt>
                <c:pt idx="2026">
                  <c:v>5.2060201866925004E-2</c:v>
                </c:pt>
                <c:pt idx="2027">
                  <c:v>4.7153643435039007E-2</c:v>
                </c:pt>
                <c:pt idx="2028">
                  <c:v>-0.14578604197451389</c:v>
                </c:pt>
                <c:pt idx="2029">
                  <c:v>-0.13204603122062192</c:v>
                </c:pt>
                <c:pt idx="2030">
                  <c:v>-0.21384876557976387</c:v>
                </c:pt>
                <c:pt idx="2031">
                  <c:v>-0.2879417738597187</c:v>
                </c:pt>
                <c:pt idx="2032">
                  <c:v>-0.26080390101713952</c:v>
                </c:pt>
                <c:pt idx="2033">
                  <c:v>-0.23622371243324936</c:v>
                </c:pt>
                <c:pt idx="2034">
                  <c:v>-0.11971237243803545</c:v>
                </c:pt>
                <c:pt idx="2035">
                  <c:v>-0.10842974714418133</c:v>
                </c:pt>
                <c:pt idx="2036">
                  <c:v>-3.9627046247247694E-3</c:v>
                </c:pt>
                <c:pt idx="2037">
                  <c:v>9.0658551095090467E-2</c:v>
                </c:pt>
                <c:pt idx="2038">
                  <c:v>8.211418395192753E-2</c:v>
                </c:pt>
                <c:pt idx="2039">
                  <c:v>0.16862288404785442</c:v>
                </c:pt>
                <c:pt idx="2040">
                  <c:v>5.8482772027604726E-2</c:v>
                </c:pt>
                <c:pt idx="2041">
                  <c:v>5.2970900618700037E-2</c:v>
                </c:pt>
                <c:pt idx="2042">
                  <c:v>-4.6269268756126039E-2</c:v>
                </c:pt>
                <c:pt idx="2043">
                  <c:v>5.2339286695904277E-2</c:v>
                </c:pt>
                <c:pt idx="2044">
                  <c:v>4.7406425138564794E-2</c:v>
                </c:pt>
                <c:pt idx="2045">
                  <c:v>4.2938474830116702E-2</c:v>
                </c:pt>
                <c:pt idx="2046">
                  <c:v>-5.535616069005643E-2</c:v>
                </c:pt>
                <c:pt idx="2047">
                  <c:v>-5.0138965457411908E-2</c:v>
                </c:pt>
                <c:pt idx="2048">
                  <c:v>-0.13966125889891778</c:v>
                </c:pt>
                <c:pt idx="2049">
                  <c:v>-3.2250715742785735E-2</c:v>
                </c:pt>
                <c:pt idx="2050">
                  <c:v>-2.9211157393269283E-2</c:v>
                </c:pt>
                <c:pt idx="2051">
                  <c:v>-2.6458070669182786E-2</c:v>
                </c:pt>
                <c:pt idx="2052">
                  <c:v>7.0283323351784943E-2</c:v>
                </c:pt>
                <c:pt idx="2053">
                  <c:v>6.3659276182429642E-2</c:v>
                </c:pt>
                <c:pt idx="2054">
                  <c:v>5.7659530750802705E-2</c:v>
                </c:pt>
                <c:pt idx="2055">
                  <c:v>5.2225248004318006E-2</c:v>
                </c:pt>
                <c:pt idx="2056">
                  <c:v>4.7303134340449894E-2</c:v>
                </c:pt>
                <c:pt idx="2057">
                  <c:v>4.2844918960378044E-2</c:v>
                </c:pt>
                <c:pt idx="2058">
                  <c:v>3.8806880480890829E-2</c:v>
                </c:pt>
                <c:pt idx="2059">
                  <c:v>3.5149418162065717E-2</c:v>
                </c:pt>
                <c:pt idx="2060">
                  <c:v>3.1836663545788679E-2</c:v>
                </c:pt>
                <c:pt idx="2061">
                  <c:v>2.8836128696480889E-2</c:v>
                </c:pt>
                <c:pt idx="2062">
                  <c:v>2.6118387594355863E-2</c:v>
                </c:pt>
                <c:pt idx="2063">
                  <c:v>2.3656787556654686E-2</c:v>
                </c:pt>
                <c:pt idx="2064">
                  <c:v>2.1427187856789064E-2</c:v>
                </c:pt>
                <c:pt idx="2065">
                  <c:v>1.9407722978049755E-2</c:v>
                </c:pt>
                <c:pt idx="2066">
                  <c:v>1.7578588180127346E-2</c:v>
                </c:pt>
                <c:pt idx="2067">
                  <c:v>1.5921845275512294E-2</c:v>
                </c:pt>
                <c:pt idx="2068">
                  <c:v>1.442124671103801E-2</c:v>
                </c:pt>
                <c:pt idx="2069">
                  <c:v>0.1073098558370417</c:v>
                </c:pt>
                <c:pt idx="2070">
                  <c:v>9.7196140194378791E-2</c:v>
                </c:pt>
                <c:pt idx="2071">
                  <c:v>8.8035619794620476E-2</c:v>
                </c:pt>
                <c:pt idx="2072">
                  <c:v>7.9738458102590365E-2</c:v>
                </c:pt>
                <c:pt idx="2073">
                  <c:v>7.222328547708011E-2</c:v>
                </c:pt>
                <c:pt idx="2074">
                  <c:v>6.5416401184892711E-2</c:v>
                </c:pt>
                <c:pt idx="2075">
                  <c:v>0.15349883023098426</c:v>
                </c:pt>
                <c:pt idx="2076">
                  <c:v>0.23327968591702944</c:v>
                </c:pt>
                <c:pt idx="2077">
                  <c:v>0.21129359349176921</c:v>
                </c:pt>
                <c:pt idx="2078">
                  <c:v>0.19137964145983929</c:v>
                </c:pt>
                <c:pt idx="2079">
                  <c:v>0.1733425351901329</c:v>
                </c:pt>
                <c:pt idx="2080">
                  <c:v>6.2757606529200552E-2</c:v>
                </c:pt>
                <c:pt idx="2081">
                  <c:v>-3.7404938147363703E-2</c:v>
                </c:pt>
                <c:pt idx="2082">
                  <c:v>-0.12812738538830534</c:v>
                </c:pt>
                <c:pt idx="2083">
                  <c:v>-0.2102994434162121</c:v>
                </c:pt>
                <c:pt idx="2084">
                  <c:v>-0.19047918782150028</c:v>
                </c:pt>
                <c:pt idx="2085">
                  <c:v>-0.17252694730784701</c:v>
                </c:pt>
                <c:pt idx="2086">
                  <c:v>-6.2018885993895059E-2</c:v>
                </c:pt>
                <c:pt idx="2087">
                  <c:v>3.8074035912466039E-2</c:v>
                </c:pt>
                <c:pt idx="2088">
                  <c:v>3.4485642567012524E-2</c:v>
                </c:pt>
                <c:pt idx="2089">
                  <c:v>0.12548322693442082</c:v>
                </c:pt>
                <c:pt idx="2090">
                  <c:v>1.9408931810149521E-2</c:v>
                </c:pt>
                <c:pt idx="2091">
                  <c:v>0.11182746269017957</c:v>
                </c:pt>
                <c:pt idx="2092">
                  <c:v>0.10128797263246793</c:v>
                </c:pt>
                <c:pt idx="2093">
                  <c:v>9.1741806110892971E-2</c:v>
                </c:pt>
                <c:pt idx="2094">
                  <c:v>0.17734312419543552</c:v>
                </c:pt>
                <c:pt idx="2095">
                  <c:v>0.16062892851132424</c:v>
                </c:pt>
                <c:pt idx="2096">
                  <c:v>0.23973778826606273</c:v>
                </c:pt>
                <c:pt idx="2097">
                  <c:v>0.2171430340339269</c:v>
                </c:pt>
                <c:pt idx="2098">
                  <c:v>0.19667778521895141</c:v>
                </c:pt>
                <c:pt idx="2099">
                  <c:v>8.3893561056212554E-2</c:v>
                </c:pt>
                <c:pt idx="2100">
                  <c:v>7.5986779203282034E-2</c:v>
                </c:pt>
                <c:pt idx="2101">
                  <c:v>-2.5422585623861169E-2</c:v>
                </c:pt>
                <c:pt idx="2102">
                  <c:v>-2.3026563376925775E-2</c:v>
                </c:pt>
                <c:pt idx="2103">
                  <c:v>-2.0856360906654683E-2</c:v>
                </c:pt>
                <c:pt idx="2104">
                  <c:v>-1.8890695200505771E-2</c:v>
                </c:pt>
                <c:pt idx="2105">
                  <c:v>7.7137490485081395E-2</c:v>
                </c:pt>
                <c:pt idx="2106">
                  <c:v>0.16411523289004665</c:v>
                </c:pt>
                <c:pt idx="2107">
                  <c:v>5.4399956982666406E-2</c:v>
                </c:pt>
                <c:pt idx="2108">
                  <c:v>0.14352066143398984</c:v>
                </c:pt>
                <c:pt idx="2109">
                  <c:v>0.12999415776600873</c:v>
                </c:pt>
                <c:pt idx="2110">
                  <c:v>0.11774249703459017</c:v>
                </c:pt>
                <c:pt idx="2111">
                  <c:v>0.10664552812361457</c:v>
                </c:pt>
                <c:pt idx="2112">
                  <c:v>9.6594423892874037E-2</c:v>
                </c:pt>
                <c:pt idx="2113">
                  <c:v>8.7490613918486296E-2</c:v>
                </c:pt>
                <c:pt idx="2114">
                  <c:v>-1.5002961787538821E-2</c:v>
                </c:pt>
                <c:pt idx="2115">
                  <c:v>-0.107836745559218</c:v>
                </c:pt>
                <c:pt idx="2116">
                  <c:v>-0.19192115133783566</c:v>
                </c:pt>
                <c:pt idx="2117">
                  <c:v>-0.17383300896449247</c:v>
                </c:pt>
                <c:pt idx="2118">
                  <c:v>-0.25169741345475849</c:v>
                </c:pt>
                <c:pt idx="2119">
                  <c:v>-0.13372771149595403</c:v>
                </c:pt>
                <c:pt idx="2120">
                  <c:v>-2.6876392007748301E-2</c:v>
                </c:pt>
                <c:pt idx="2121">
                  <c:v>-2.4343351737152057E-2</c:v>
                </c:pt>
                <c:pt idx="2122">
                  <c:v>-0.11629682449541016</c:v>
                </c:pt>
                <c:pt idx="2123">
                  <c:v>-1.1088327403598316E-2</c:v>
                </c:pt>
                <c:pt idx="2124">
                  <c:v>-1.0043277166246031E-2</c:v>
                </c:pt>
                <c:pt idx="2125">
                  <c:v>-9.0967205933426918E-3</c:v>
                </c:pt>
                <c:pt idx="2126">
                  <c:v>-8.2393748757085602E-3</c:v>
                </c:pt>
                <c:pt idx="2127">
                  <c:v>-0.10171061169601139</c:v>
                </c:pt>
                <c:pt idx="2128">
                  <c:v>-9.212461238112199E-2</c:v>
                </c:pt>
                <c:pt idx="2129">
                  <c:v>-0.17768985182467556</c:v>
                </c:pt>
                <c:pt idx="2130">
                  <c:v>-0.16094297783137979</c:v>
                </c:pt>
                <c:pt idx="2131">
                  <c:v>-0.24002223913501575</c:v>
                </c:pt>
                <c:pt idx="2132">
                  <c:v>-0.31164845564776739</c:v>
                </c:pt>
                <c:pt idx="2133">
                  <c:v>-0.28227628068479849</c:v>
                </c:pt>
                <c:pt idx="2134">
                  <c:v>-0.34992014760203188</c:v>
                </c:pt>
                <c:pt idx="2135">
                  <c:v>-0.3169409506505439</c:v>
                </c:pt>
                <c:pt idx="2136">
                  <c:v>-0.28706996978497851</c:v>
                </c:pt>
                <c:pt idx="2137">
                  <c:v>-0.26001426254069654</c:v>
                </c:pt>
                <c:pt idx="2138">
                  <c:v>-0.32975627523759776</c:v>
                </c:pt>
                <c:pt idx="2139">
                  <c:v>-0.29867747848475062</c:v>
                </c:pt>
                <c:pt idx="2140">
                  <c:v>-0.27052778931873817</c:v>
                </c:pt>
                <c:pt idx="2141">
                  <c:v>-0.24503114585326913</c:v>
                </c:pt>
                <c:pt idx="2142">
                  <c:v>-0.22193750442186955</c:v>
                </c:pt>
                <c:pt idx="2143">
                  <c:v>-0.10677260781074183</c:v>
                </c:pt>
                <c:pt idx="2144">
                  <c:v>-9.6709526601656312E-2</c:v>
                </c:pt>
                <c:pt idx="2145">
                  <c:v>-8.7594868452539013E-2</c:v>
                </c:pt>
                <c:pt idx="2146">
                  <c:v>-7.9339246595859184E-2</c:v>
                </c:pt>
                <c:pt idx="2147">
                  <c:v>-7.1861698768452179E-2</c:v>
                </c:pt>
                <c:pt idx="2148">
                  <c:v>2.9158886387005173E-2</c:v>
                </c:pt>
                <c:pt idx="2149">
                  <c:v>2.6410726089196927E-2</c:v>
                </c:pt>
                <c:pt idx="2150">
                  <c:v>2.3921573797463125E-2</c:v>
                </c:pt>
                <c:pt idx="2151">
                  <c:v>2.1667018582330638E-2</c:v>
                </c:pt>
                <c:pt idx="2152">
                  <c:v>1.9624950190227336E-2</c:v>
                </c:pt>
                <c:pt idx="2153">
                  <c:v>1.7775342209886823E-2</c:v>
                </c:pt>
                <c:pt idx="2154">
                  <c:v>1.6100055674838073E-2</c:v>
                </c:pt>
                <c:pt idx="2155">
                  <c:v>1.4582661175924334E-2</c:v>
                </c:pt>
                <c:pt idx="2156">
                  <c:v>1.3208277739322144E-2</c:v>
                </c:pt>
                <c:pt idx="2157">
                  <c:v>1.1963426889949303E-2</c:v>
                </c:pt>
                <c:pt idx="2158">
                  <c:v>0.1050836800767664</c:v>
                </c:pt>
                <c:pt idx="2159">
                  <c:v>0.18942755616421969</c:v>
                </c:pt>
                <c:pt idx="2160">
                  <c:v>0.17157442959923028</c:v>
                </c:pt>
                <c:pt idx="2161">
                  <c:v>0.15540392057204624</c:v>
                </c:pt>
                <c:pt idx="2162">
                  <c:v>0.14075744611580049</c:v>
                </c:pt>
                <c:pt idx="2163">
                  <c:v>0.1274913693561367</c:v>
                </c:pt>
                <c:pt idx="2164">
                  <c:v>0.11547559087517643</c:v>
                </c:pt>
                <c:pt idx="2165">
                  <c:v>0.19884005244399838</c:v>
                </c:pt>
                <c:pt idx="2166">
                  <c:v>0.27434759861176794</c:v>
                </c:pt>
                <c:pt idx="2167">
                  <c:v>0.34273872620959978</c:v>
                </c:pt>
                <c:pt idx="2168">
                  <c:v>0.40468414188646951</c:v>
                </c:pt>
                <c:pt idx="2169">
                  <c:v>0.27229578046353109</c:v>
                </c:pt>
                <c:pt idx="2170">
                  <c:v>0.24663250775829923</c:v>
                </c:pt>
                <c:pt idx="2171">
                  <c:v>0.2233879415230022</c:v>
                </c:pt>
                <c:pt idx="2172">
                  <c:v>0.2023341240433259</c:v>
                </c:pt>
                <c:pt idx="2173">
                  <c:v>0.18326458211337474</c:v>
                </c:pt>
                <c:pt idx="2174">
                  <c:v>0.2602400817761511</c:v>
                </c:pt>
                <c:pt idx="2175">
                  <c:v>0.2357130319038242</c:v>
                </c:pt>
                <c:pt idx="2176">
                  <c:v>0.21349760202229129</c:v>
                </c:pt>
                <c:pt idx="2177">
                  <c:v>0.19337592708012324</c:v>
                </c:pt>
                <c:pt idx="2178">
                  <c:v>0.26939845493093612</c:v>
                </c:pt>
                <c:pt idx="2179">
                  <c:v>0.24400824872395202</c:v>
                </c:pt>
                <c:pt idx="2180">
                  <c:v>0.22101101307575766</c:v>
                </c:pt>
                <c:pt idx="2181">
                  <c:v>0.29442899543221429</c:v>
                </c:pt>
                <c:pt idx="2182">
                  <c:v>0.26667971636060428</c:v>
                </c:pt>
                <c:pt idx="2183">
                  <c:v>0.33579352483490155</c:v>
                </c:pt>
                <c:pt idx="2184">
                  <c:v>0.30414573071257112</c:v>
                </c:pt>
                <c:pt idx="2185">
                  <c:v>0.27548067091575174</c:v>
                </c:pt>
                <c:pt idx="2186">
                  <c:v>0.24951722935710435</c:v>
                </c:pt>
                <c:pt idx="2187">
                  <c:v>0.2260007845163336</c:v>
                </c:pt>
                <c:pt idx="2188">
                  <c:v>0.1104529327783785</c:v>
                </c:pt>
                <c:pt idx="2189">
                  <c:v>0.10004298911285847</c:v>
                </c:pt>
                <c:pt idx="2190">
                  <c:v>-3.6336200840389049E-3</c:v>
                </c:pt>
                <c:pt idx="2191">
                  <c:v>-3.2911594591803163E-3</c:v>
                </c:pt>
                <c:pt idx="2192">
                  <c:v>-2.980974987817713E-3</c:v>
                </c:pt>
                <c:pt idx="2193">
                  <c:v>9.154775489354397E-2</c:v>
                </c:pt>
                <c:pt idx="2194">
                  <c:v>8.2919582266758066E-2</c:v>
                </c:pt>
                <c:pt idx="2195">
                  <c:v>7.5104595752118614E-2</c:v>
                </c:pt>
                <c:pt idx="2196">
                  <c:v>0.16227393397184181</c:v>
                </c:pt>
                <c:pt idx="2197">
                  <c:v>0.14697997600679022</c:v>
                </c:pt>
                <c:pt idx="2198">
                  <c:v>0.13312743962135815</c:v>
                </c:pt>
                <c:pt idx="2199">
                  <c:v>0.12058047403218783</c:v>
                </c:pt>
                <c:pt idx="2200">
                  <c:v>0.10921603209061095</c:v>
                </c:pt>
                <c:pt idx="2201">
                  <c:v>9.8922663568508234E-2</c:v>
                </c:pt>
                <c:pt idx="2202">
                  <c:v>8.9599422174297436E-2</c:v>
                </c:pt>
                <c:pt idx="2203">
                  <c:v>8.115487558023754E-2</c:v>
                </c:pt>
                <c:pt idx="2204">
                  <c:v>7.3506208752461499E-2</c:v>
                </c:pt>
                <c:pt idx="2205">
                  <c:v>0.16082619139785614</c:v>
                </c:pt>
                <c:pt idx="2206">
                  <c:v>0.14566867995584623</c:v>
                </c:pt>
                <c:pt idx="2207">
                  <c:v>0.13193973031162395</c:v>
                </c:pt>
                <c:pt idx="2208">
                  <c:v>2.5256924080021684E-2</c:v>
                </c:pt>
                <c:pt idx="2209">
                  <c:v>2.2876515065759547E-2</c:v>
                </c:pt>
                <c:pt idx="2210">
                  <c:v>2.0720454315649756E-2</c:v>
                </c:pt>
                <c:pt idx="2211">
                  <c:v>0.1130153771116309</c:v>
                </c:pt>
                <c:pt idx="2212">
                  <c:v>0.10236392875733351</c:v>
                </c:pt>
                <c:pt idx="2213">
                  <c:v>9.2716355760034674E-2</c:v>
                </c:pt>
                <c:pt idx="2214">
                  <c:v>8.39780450963344E-2</c:v>
                </c:pt>
                <c:pt idx="2215">
                  <c:v>7.6063300810210108E-2</c:v>
                </c:pt>
                <c:pt idx="2216">
                  <c:v>6.8894503599215715E-2</c:v>
                </c:pt>
                <c:pt idx="2217">
                  <c:v>6.2401349607815362E-2</c:v>
                </c:pt>
                <c:pt idx="2218">
                  <c:v>5.6520160962755334E-2</c:v>
                </c:pt>
                <c:pt idx="2219">
                  <c:v>5.119326128894619E-2</c:v>
                </c:pt>
                <c:pt idx="2220">
                  <c:v>4.6368410081586507E-2</c:v>
                </c:pt>
                <c:pt idx="2221">
                  <c:v>-5.2249489220235805E-2</c:v>
                </c:pt>
                <c:pt idx="2222">
                  <c:v>-0.14157287048328623</c:v>
                </c:pt>
                <c:pt idx="2223">
                  <c:v>-0.22247772139524269</c:v>
                </c:pt>
                <c:pt idx="2224">
                  <c:v>-0.20150969014156195</c:v>
                </c:pt>
                <c:pt idx="2225">
                  <c:v>-0.27676562888397915</c:v>
                </c:pt>
                <c:pt idx="2226">
                  <c:v>-0.15643330328224331</c:v>
                </c:pt>
                <c:pt idx="2227">
                  <c:v>-0.14168981179119491</c:v>
                </c:pt>
                <c:pt idx="2228">
                  <c:v>-0.12833586163684277</c:v>
                </c:pt>
                <c:pt idx="2229">
                  <c:v>-0.11624049163353013</c:v>
                </c:pt>
                <c:pt idx="2230">
                  <c:v>-0.10528508339656321</c:v>
                </c:pt>
                <c:pt idx="2231">
                  <c:v>-9.5362198060626263E-2</c:v>
                </c:pt>
                <c:pt idx="2232">
                  <c:v>-8.6374522634903111E-2</c:v>
                </c:pt>
                <c:pt idx="2233">
                  <c:v>-7.8233915661889003E-2</c:v>
                </c:pt>
                <c:pt idx="2234">
                  <c:v>-7.0860542820740391E-2</c:v>
                </c:pt>
                <c:pt idx="2235">
                  <c:v>-6.4182093998089704E-2</c:v>
                </c:pt>
                <c:pt idx="2236">
                  <c:v>-5.8133074148197461E-2</c:v>
                </c:pt>
                <c:pt idx="2237">
                  <c:v>-5.2654160987960427E-2</c:v>
                </c:pt>
                <c:pt idx="2238">
                  <c:v>-0.14193940283543288</c:v>
                </c:pt>
                <c:pt idx="2239">
                  <c:v>-0.12856192927935134</c:v>
                </c:pt>
                <c:pt idx="2240">
                  <c:v>-0.11644525290269112</c:v>
                </c:pt>
                <c:pt idx="2241">
                  <c:v>-0.10547054637075612</c:v>
                </c:pt>
                <c:pt idx="2242">
                  <c:v>-9.5530181561302052E-2</c:v>
                </c:pt>
                <c:pt idx="2243">
                  <c:v>-0.18077445367132328</c:v>
                </c:pt>
                <c:pt idx="2244">
                  <c:v>-0.16373686280300714</c:v>
                </c:pt>
                <c:pt idx="2245">
                  <c:v>-0.2425528066515879</c:v>
                </c:pt>
                <c:pt idx="2246">
                  <c:v>-0.21969274318706147</c:v>
                </c:pt>
                <c:pt idx="2247">
                  <c:v>-0.19898718994575765</c:v>
                </c:pt>
                <c:pt idx="2248">
                  <c:v>-0.18023308912299557</c:v>
                </c:pt>
                <c:pt idx="2249">
                  <c:v>-0.16324652066131765</c:v>
                </c:pt>
                <c:pt idx="2250">
                  <c:v>-0.14786089856030696</c:v>
                </c:pt>
                <c:pt idx="2251">
                  <c:v>-0.13392533718019958</c:v>
                </c:pt>
                <c:pt idx="2252">
                  <c:v>-2.7055391910060261E-2</c:v>
                </c:pt>
                <c:pt idx="2253">
                  <c:v>-2.450548129612112E-2</c:v>
                </c:pt>
                <c:pt idx="2254">
                  <c:v>-2.2195894095743834E-2</c:v>
                </c:pt>
                <c:pt idx="2255">
                  <c:v>7.4143799246881331E-2</c:v>
                </c:pt>
                <c:pt idx="2256">
                  <c:v>6.7155910796184159E-2</c:v>
                </c:pt>
                <c:pt idx="2257">
                  <c:v>0.15507439492380526</c:v>
                </c:pt>
                <c:pt idx="2258">
                  <c:v>0.14045897752823</c:v>
                </c:pt>
                <c:pt idx="2259">
                  <c:v>0.12722103077022737</c:v>
                </c:pt>
                <c:pt idx="2260">
                  <c:v>0.11523073110073134</c:v>
                </c:pt>
                <c:pt idx="2261">
                  <c:v>1.0122710944222388E-2</c:v>
                </c:pt>
                <c:pt idx="2262">
                  <c:v>9.1686679141189265E-3</c:v>
                </c:pt>
                <c:pt idx="2263">
                  <c:v>-8.5943238286440876E-2</c:v>
                </c:pt>
                <c:pt idx="2264">
                  <c:v>-7.7843278905648891E-2</c:v>
                </c:pt>
                <c:pt idx="2265">
                  <c:v>-7.0506722711409051E-2</c:v>
                </c:pt>
                <c:pt idx="2266">
                  <c:v>-6.386162064844339E-2</c:v>
                </c:pt>
                <c:pt idx="2267">
                  <c:v>-5.7842804700178753E-2</c:v>
                </c:pt>
                <c:pt idx="2268">
                  <c:v>-5.2391248790905433E-2</c:v>
                </c:pt>
                <c:pt idx="2269">
                  <c:v>-4.7453489921488325E-2</c:v>
                </c:pt>
                <c:pt idx="2270">
                  <c:v>-4.2981103861751975E-2</c:v>
                </c:pt>
                <c:pt idx="2271">
                  <c:v>-3.8930230257694182E-2</c:v>
                </c:pt>
                <c:pt idx="2272">
                  <c:v>-3.5261142496290247E-2</c:v>
                </c:pt>
                <c:pt idx="2273">
                  <c:v>-3.1937858109584397E-2</c:v>
                </c:pt>
                <c:pt idx="2274">
                  <c:v>-2.8927785897330492E-2</c:v>
                </c:pt>
                <c:pt idx="2275">
                  <c:v>-0.12044918591523412</c:v>
                </c:pt>
                <c:pt idx="2276">
                  <c:v>-0.109097117587169</c:v>
                </c:pt>
                <c:pt idx="2277">
                  <c:v>-9.8814956492978848E-2</c:v>
                </c:pt>
                <c:pt idx="2278">
                  <c:v>-8.9501866251484721E-2</c:v>
                </c:pt>
                <c:pt idx="2279">
                  <c:v>-8.1066514086537506E-2</c:v>
                </c:pt>
                <c:pt idx="2280">
                  <c:v>-0.1676739547410393</c:v>
                </c:pt>
                <c:pt idx="2281">
                  <c:v>-0.1518710568086554</c:v>
                </c:pt>
                <c:pt idx="2282">
                  <c:v>-0.23180532652545949</c:v>
                </c:pt>
                <c:pt idx="2283">
                  <c:v>-0.20995818919919848</c:v>
                </c:pt>
                <c:pt idx="2284">
                  <c:v>-9.5922316449028169E-2</c:v>
                </c:pt>
                <c:pt idx="2285">
                  <c:v>7.3659284988130819E-3</c:v>
                </c:pt>
                <c:pt idx="2286">
                  <c:v>0.1009194857007447</c:v>
                </c:pt>
                <c:pt idx="2287">
                  <c:v>0.18565582786199292</c:v>
                </c:pt>
                <c:pt idx="2288">
                  <c:v>0.16815817831477187</c:v>
                </c:pt>
                <c:pt idx="2289">
                  <c:v>0.24655742299342376</c:v>
                </c:pt>
                <c:pt idx="2290">
                  <c:v>0.22331993333049863</c:v>
                </c:pt>
                <c:pt idx="2291">
                  <c:v>0.20227252547196092</c:v>
                </c:pt>
                <c:pt idx="2292">
                  <c:v>0.18320878907058791</c:v>
                </c:pt>
                <c:pt idx="2293">
                  <c:v>0.16594176749607067</c:v>
                </c:pt>
                <c:pt idx="2294">
                  <c:v>0.15030212436538984</c:v>
                </c:pt>
                <c:pt idx="2295">
                  <c:v>0.13613648287363239</c:v>
                </c:pt>
                <c:pt idx="2296">
                  <c:v>0.12330592163919171</c:v>
                </c:pt>
                <c:pt idx="2297">
                  <c:v>1.7436832704523827E-2</c:v>
                </c:pt>
                <c:pt idx="2298">
                  <c:v>-7.8454329668962139E-2</c:v>
                </c:pt>
                <c:pt idx="2299">
                  <c:v>-0.16530796290474623</c:v>
                </c:pt>
                <c:pt idx="2300">
                  <c:v>-0.14972805444950288</c:v>
                </c:pt>
                <c:pt idx="2301">
                  <c:v>-0.13561651777265735</c:v>
                </c:pt>
                <c:pt idx="2302">
                  <c:v>-0.12283496209445705</c:v>
                </c:pt>
                <c:pt idx="2303">
                  <c:v>-0.11125803965885923</c:v>
                </c:pt>
                <c:pt idx="2304">
                  <c:v>-0.10077221645750702</c:v>
                </c:pt>
                <c:pt idx="2305">
                  <c:v>-9.1274658810241077E-2</c:v>
                </c:pt>
                <c:pt idx="2306">
                  <c:v>-8.2672224882926026E-2</c:v>
                </c:pt>
                <c:pt idx="2307">
                  <c:v>-7.4880551252482316E-2</c:v>
                </c:pt>
                <c:pt idx="2308">
                  <c:v>-6.782322556113575E-2</c:v>
                </c:pt>
                <c:pt idx="2309">
                  <c:v>-0.15567881675386069</c:v>
                </c:pt>
                <c:pt idx="2310">
                  <c:v>-0.14100643394285628</c:v>
                </c:pt>
                <c:pt idx="2311">
                  <c:v>-0.22196467024103692</c:v>
                </c:pt>
                <c:pt idx="2312">
                  <c:v>-0.29529277252715902</c:v>
                </c:pt>
                <c:pt idx="2313">
                  <c:v>-0.26746208438227448</c:v>
                </c:pt>
                <c:pt idx="2314">
                  <c:v>-0.33650215640769326</c:v>
                </c:pt>
                <c:pt idx="2315">
                  <c:v>-0.30478757533306727</c:v>
                </c:pt>
                <c:pt idx="2316">
                  <c:v>-0.27606202310591299</c:v>
                </c:pt>
                <c:pt idx="2317">
                  <c:v>-0.15579601078647903</c:v>
                </c:pt>
                <c:pt idx="2318">
                  <c:v>-0.14111258269811708</c:v>
                </c:pt>
                <c:pt idx="2319">
                  <c:v>-0.12781303510411249</c:v>
                </c:pt>
                <c:pt idx="2320">
                  <c:v>-0.21001471994832344</c:v>
                </c:pt>
                <c:pt idx="2321">
                  <c:v>-0.19022129890826231</c:v>
                </c:pt>
                <c:pt idx="2322">
                  <c:v>-0.26654114345976093</c:v>
                </c:pt>
                <c:pt idx="2323">
                  <c:v>-0.24142023251458269</c:v>
                </c:pt>
                <c:pt idx="2324">
                  <c:v>-0.21866691164771013</c:v>
                </c:pt>
                <c:pt idx="2325">
                  <c:v>-0.1980580407512417</c:v>
                </c:pt>
                <c:pt idx="2326">
                  <c:v>-0.27363928978468083</c:v>
                </c:pt>
                <c:pt idx="2327">
                  <c:v>-0.34209717391674216</c:v>
                </c:pt>
                <c:pt idx="2328">
                  <c:v>-0.40410305447271594</c:v>
                </c:pt>
                <c:pt idx="2329">
                  <c:v>-0.4602650184636693</c:v>
                </c:pt>
                <c:pt idx="2330">
                  <c:v>-0.41688606244237425</c:v>
                </c:pt>
                <c:pt idx="2331">
                  <c:v>-0.37759547670778609</c:v>
                </c:pt>
                <c:pt idx="2332">
                  <c:v>-0.24776016183047481</c:v>
                </c:pt>
                <c:pt idx="2333">
                  <c:v>-0.13016153709501588</c:v>
                </c:pt>
                <c:pt idx="2334">
                  <c:v>-2.3646321625792388E-2</c:v>
                </c:pt>
                <c:pt idx="2335">
                  <c:v>-2.1417708316672064E-2</c:v>
                </c:pt>
                <c:pt idx="2336">
                  <c:v>-1.9399136863540486E-2</c:v>
                </c:pt>
                <c:pt idx="2337">
                  <c:v>-1.7570811287846034E-2</c:v>
                </c:pt>
                <c:pt idx="2338">
                  <c:v>-1.5914801338060742E-2</c:v>
                </c:pt>
                <c:pt idx="2339">
                  <c:v>7.9832912958642838E-2</c:v>
                </c:pt>
                <c:pt idx="2340">
                  <c:v>0.16655661778037026</c:v>
                </c:pt>
                <c:pt idx="2341">
                  <c:v>0.15085902637560303</c:v>
                </c:pt>
                <c:pt idx="2342">
                  <c:v>0.13664089810592392</c:v>
                </c:pt>
                <c:pt idx="2343">
                  <c:v>0.12376279685583946</c:v>
                </c:pt>
                <c:pt idx="2344">
                  <c:v>0.11209842805413853</c:v>
                </c:pt>
                <c:pt idx="2345">
                  <c:v>0.19578117972021697</c:v>
                </c:pt>
                <c:pt idx="2346">
                  <c:v>0.27157701785030547</c:v>
                </c:pt>
                <c:pt idx="2347">
                  <c:v>0.34022926653312896</c:v>
                </c:pt>
                <c:pt idx="2348">
                  <c:v>0.3081634136048273</c:v>
                </c:pt>
                <c:pt idx="2349">
                  <c:v>0.27911969611624493</c:v>
                </c:pt>
                <c:pt idx="2350">
                  <c:v>0.15856550490482083</c:v>
                </c:pt>
                <c:pt idx="2351">
                  <c:v>4.9373278537474793E-2</c:v>
                </c:pt>
                <c:pt idx="2352">
                  <c:v>4.471995666336559E-2</c:v>
                </c:pt>
                <c:pt idx="2353">
                  <c:v>4.0505200043691091E-2</c:v>
                </c:pt>
                <c:pt idx="2354">
                  <c:v>-5.7560104730686047E-2</c:v>
                </c:pt>
                <c:pt idx="2355">
                  <c:v>-5.2135192665832573E-2</c:v>
                </c:pt>
                <c:pt idx="2356">
                  <c:v>-0.14146934612535231</c:v>
                </c:pt>
                <c:pt idx="2357">
                  <c:v>-0.12813617437048555</c:v>
                </c:pt>
                <c:pt idx="2358">
                  <c:v>-0.2103074040563368</c:v>
                </c:pt>
                <c:pt idx="2359">
                  <c:v>-0.19048639818896895</c:v>
                </c:pt>
                <c:pt idx="2360">
                  <c:v>-0.17253347811419162</c:v>
                </c:pt>
                <c:pt idx="2361">
                  <c:v>-0.15627258089393642</c:v>
                </c:pt>
                <c:pt idx="2362">
                  <c:v>-0.14154423713111919</c:v>
                </c:pt>
                <c:pt idx="2363">
                  <c:v>-3.3956227457552515E-2</c:v>
                </c:pt>
                <c:pt idx="2364">
                  <c:v>6.3491851191869397E-2</c:v>
                </c:pt>
                <c:pt idx="2365">
                  <c:v>5.7507885193853601E-2</c:v>
                </c:pt>
                <c:pt idx="2366">
                  <c:v>0.14633567431209252</c:v>
                </c:pt>
                <c:pt idx="2367">
                  <c:v>3.8296082323089384E-2</c:v>
                </c:pt>
                <c:pt idx="2368">
                  <c:v>3.4686761596464756E-2</c:v>
                </c:pt>
                <c:pt idx="2369">
                  <c:v>3.1417611334216528E-2</c:v>
                </c:pt>
                <c:pt idx="2370">
                  <c:v>-6.5791208382304692E-2</c:v>
                </c:pt>
                <c:pt idx="2371">
                  <c:v>-5.9590533074565383E-2</c:v>
                </c:pt>
                <c:pt idx="2372">
                  <c:v>-0.14822203725434255</c:v>
                </c:pt>
                <c:pt idx="2373">
                  <c:v>-0.1342524393541919</c:v>
                </c:pt>
                <c:pt idx="2374">
                  <c:v>-0.12159944503814274</c:v>
                </c:pt>
                <c:pt idx="2375">
                  <c:v>-0.11013896734176999</c:v>
                </c:pt>
                <c:pt idx="2376">
                  <c:v>-9.9758614221523864E-2</c:v>
                </c:pt>
                <c:pt idx="2377">
                  <c:v>-9.0356586334404743E-2</c:v>
                </c:pt>
                <c:pt idx="2378">
                  <c:v>-8.1840678699456215E-2</c:v>
                </c:pt>
                <c:pt idx="2379">
                  <c:v>-7.4127376450445787E-2</c:v>
                </c:pt>
                <c:pt idx="2380">
                  <c:v>-6.7141035811847619E-2</c:v>
                </c:pt>
                <c:pt idx="2381">
                  <c:v>-6.0813142266020331E-2</c:v>
                </c:pt>
                <c:pt idx="2382">
                  <c:v>-5.508163863648112E-2</c:v>
                </c:pt>
                <c:pt idx="2383">
                  <c:v>-4.9890316497839413E-2</c:v>
                </c:pt>
                <c:pt idx="2384">
                  <c:v>-0.13943604455168673</c:v>
                </c:pt>
                <c:pt idx="2385">
                  <c:v>-0.12629450695541078</c:v>
                </c:pt>
                <c:pt idx="2386">
                  <c:v>-0.20863930970590866</c:v>
                </c:pt>
                <c:pt idx="2387">
                  <c:v>-0.28322329763493859</c:v>
                </c:pt>
                <c:pt idx="2388">
                  <c:v>-0.35077791030737043</c:v>
                </c:pt>
                <c:pt idx="2389">
                  <c:v>-0.41196565073316777</c:v>
                </c:pt>
                <c:pt idx="2390">
                  <c:v>-0.37313880287692802</c:v>
                </c:pt>
                <c:pt idx="2391">
                  <c:v>-0.24372351961261082</c:v>
                </c:pt>
                <c:pt idx="2392">
                  <c:v>-0.31500089865864384</c:v>
                </c:pt>
                <c:pt idx="2393">
                  <c:v>-0.28531276338563849</c:v>
                </c:pt>
                <c:pt idx="2394">
                  <c:v>-0.25842266894280674</c:v>
                </c:pt>
                <c:pt idx="2395">
                  <c:v>-0.23406690619465309</c:v>
                </c:pt>
                <c:pt idx="2396">
                  <c:v>-0.11775884039847091</c:v>
                </c:pt>
                <c:pt idx="2397">
                  <c:v>-1.2412551554044457E-2</c:v>
                </c:pt>
                <c:pt idx="2398">
                  <c:v>-1.1242696130809738E-2</c:v>
                </c:pt>
                <c:pt idx="2399">
                  <c:v>-1.018309698367691E-2</c:v>
                </c:pt>
                <c:pt idx="2400">
                  <c:v>-0.10347114231112935</c:v>
                </c:pt>
                <c:pt idx="2401">
                  <c:v>-0.18796699650252752</c:v>
                </c:pt>
                <c:pt idx="2402">
                  <c:v>-0.26449930405033095</c:v>
                </c:pt>
                <c:pt idx="2403">
                  <c:v>-0.33381861154350079</c:v>
                </c:pt>
                <c:pt idx="2404">
                  <c:v>-0.39660472822149639</c:v>
                </c:pt>
                <c:pt idx="2405">
                  <c:v>-0.45347339281240129</c:v>
                </c:pt>
                <c:pt idx="2406">
                  <c:v>-0.41073453242866492</c:v>
                </c:pt>
                <c:pt idx="2407">
                  <c:v>-0.56051927395444656</c:v>
                </c:pt>
                <c:pt idx="2408">
                  <c:v>-0.60193935656461717</c:v>
                </c:pt>
                <c:pt idx="2409">
                  <c:v>-0.63945568835761191</c:v>
                </c:pt>
                <c:pt idx="2410">
                  <c:v>-0.57918840957239759</c:v>
                </c:pt>
                <c:pt idx="2411">
                  <c:v>-0.4303534083879938</c:v>
                </c:pt>
                <c:pt idx="2412">
                  <c:v>-0.38979355520082232</c:v>
                </c:pt>
                <c:pt idx="2413">
                  <c:v>-0.35305637811775581</c:v>
                </c:pt>
                <c:pt idx="2414">
                  <c:v>-0.31978159840382298</c:v>
                </c:pt>
                <c:pt idx="2415">
                  <c:v>-0.28964289279486344</c:v>
                </c:pt>
                <c:pt idx="2416">
                  <c:v>-0.26234469326979826</c:v>
                </c:pt>
                <c:pt idx="2417">
                  <c:v>-0.14337150882956451</c:v>
                </c:pt>
                <c:pt idx="2418">
                  <c:v>-3.561128285567941E-2</c:v>
                </c:pt>
                <c:pt idx="2419">
                  <c:v>-3.2254998517550093E-2</c:v>
                </c:pt>
                <c:pt idx="2420">
                  <c:v>-2.9215036526021542E-2</c:v>
                </c:pt>
                <c:pt idx="2421">
                  <c:v>-2.646158420228634E-2</c:v>
                </c:pt>
                <c:pt idx="2422">
                  <c:v>-2.3967638646318824E-2</c:v>
                </c:pt>
                <c:pt idx="2423">
                  <c:v>7.2539037686230073E-2</c:v>
                </c:pt>
                <c:pt idx="2424">
                  <c:v>0.15995017405711787</c:v>
                </c:pt>
                <c:pt idx="2425">
                  <c:v>0.23912300491206415</c:v>
                </c:pt>
                <c:pt idx="2426">
                  <c:v>0.31083397225367626</c:v>
                </c:pt>
                <c:pt idx="2427">
                  <c:v>0.28153856054212778</c:v>
                </c:pt>
                <c:pt idx="2428">
                  <c:v>0.25500417633708594</c:v>
                </c:pt>
                <c:pt idx="2429">
                  <c:v>0.23097059892662677</c:v>
                </c:pt>
                <c:pt idx="2430">
                  <c:v>0.20920213282313302</c:v>
                </c:pt>
                <c:pt idx="2431">
                  <c:v>0.1894852963153589</c:v>
                </c:pt>
                <c:pt idx="2432">
                  <c:v>0.17162672786933042</c:v>
                </c:pt>
                <c:pt idx="2433">
                  <c:v>0.15545128984631212</c:v>
                </c:pt>
                <c:pt idx="2434">
                  <c:v>0.14080035094114518</c:v>
                </c:pt>
                <c:pt idx="2435">
                  <c:v>3.3282450889264417E-2</c:v>
                </c:pt>
                <c:pt idx="2436">
                  <c:v>-6.4102125814644653E-2</c:v>
                </c:pt>
                <c:pt idx="2437">
                  <c:v>-0.24655620200386896</c:v>
                </c:pt>
                <c:pt idx="2438">
                  <c:v>-0.31756660702419209</c:v>
                </c:pt>
                <c:pt idx="2439">
                  <c:v>-0.38188443904230673</c:v>
                </c:pt>
                <c:pt idx="2440">
                  <c:v>-0.44014045820353342</c:v>
                </c:pt>
                <c:pt idx="2441">
                  <c:v>-0.39865819730233742</c:v>
                </c:pt>
                <c:pt idx="2442">
                  <c:v>-0.45533332699188001</c:v>
                </c:pt>
                <c:pt idx="2443">
                  <c:v>-0.41241917194151134</c:v>
                </c:pt>
                <c:pt idx="2444">
                  <c:v>-0.467797360326074</c:v>
                </c:pt>
                <c:pt idx="2445">
                  <c:v>-0.51795627741669503</c:v>
                </c:pt>
                <c:pt idx="2446">
                  <c:v>-0.46914004833630485</c:v>
                </c:pt>
                <c:pt idx="2447">
                  <c:v>-0.424924640455562</c:v>
                </c:pt>
                <c:pt idx="2448">
                  <c:v>-0.29062865698433388</c:v>
                </c:pt>
                <c:pt idx="2449">
                  <c:v>-0.16898977176550056</c:v>
                </c:pt>
                <c:pt idx="2450">
                  <c:v>-0.1530628610001912</c:v>
                </c:pt>
                <c:pt idx="2451">
                  <c:v>-0.13863702621052212</c:v>
                </c:pt>
                <c:pt idx="2452">
                  <c:v>-0.12557079431876678</c:v>
                </c:pt>
                <c:pt idx="2453">
                  <c:v>-0.20798380537834238</c:v>
                </c:pt>
                <c:pt idx="2454">
                  <c:v>-0.1883817935270749</c:v>
                </c:pt>
                <c:pt idx="2455">
                  <c:v>-0.17062722776863307</c:v>
                </c:pt>
                <c:pt idx="2456">
                  <c:v>-0.24879377001851696</c:v>
                </c:pt>
                <c:pt idx="2457">
                  <c:v>-0.22534550961404454</c:v>
                </c:pt>
                <c:pt idx="2458">
                  <c:v>-0.20410719568835661</c:v>
                </c:pt>
                <c:pt idx="2459">
                  <c:v>-0.18487054569277594</c:v>
                </c:pt>
                <c:pt idx="2460">
                  <c:v>-0.26169468685406289</c:v>
                </c:pt>
                <c:pt idx="2461">
                  <c:v>-0.33127832329063051</c:v>
                </c:pt>
                <c:pt idx="2462">
                  <c:v>-0.39430385649602262</c:v>
                </c:pt>
                <c:pt idx="2463">
                  <c:v>-0.45138937313821553</c:v>
                </c:pt>
                <c:pt idx="2464">
                  <c:v>-0.40884692698142994</c:v>
                </c:pt>
                <c:pt idx="2465">
                  <c:v>-0.37031401191400126</c:v>
                </c:pt>
                <c:pt idx="2466">
                  <c:v>-0.33541273853348957</c:v>
                </c:pt>
                <c:pt idx="2467">
                  <c:v>-0.20955305306687844</c:v>
                </c:pt>
                <c:pt idx="2468">
                  <c:v>-0.18980314310531191</c:v>
                </c:pt>
                <c:pt idx="2469">
                  <c:v>-7.7666838697381113E-2</c:v>
                </c:pt>
                <c:pt idx="2470">
                  <c:v>-7.0346911601004036E-2</c:v>
                </c:pt>
                <c:pt idx="2471">
                  <c:v>-6.371687138035069E-2</c:v>
                </c:pt>
                <c:pt idx="2472">
                  <c:v>-5.7711697729203627E-2</c:v>
                </c:pt>
                <c:pt idx="2473">
                  <c:v>-5.2272498360835799E-2</c:v>
                </c:pt>
                <c:pt idx="2474">
                  <c:v>-0.14159371106347399</c:v>
                </c:pt>
                <c:pt idx="2475">
                  <c:v>-0.12824881818932821</c:v>
                </c:pt>
                <c:pt idx="2476">
                  <c:v>-0.11616165183767321</c:v>
                </c:pt>
                <c:pt idx="2477">
                  <c:v>-0.10521367407641052</c:v>
                </c:pt>
                <c:pt idx="2478">
                  <c:v>-9.5297518910341258E-2</c:v>
                </c:pt>
                <c:pt idx="2479">
                  <c:v>-8.6315939350919385E-2</c:v>
                </c:pt>
                <c:pt idx="2480">
                  <c:v>-7.8180853722342875E-2</c:v>
                </c:pt>
                <c:pt idx="2481">
                  <c:v>-0.16506026145887195</c:v>
                </c:pt>
                <c:pt idx="2482">
                  <c:v>-0.14950369831490787</c:v>
                </c:pt>
                <c:pt idx="2483">
                  <c:v>-0.13541330670558929</c:v>
                </c:pt>
                <c:pt idx="2484">
                  <c:v>-2.840312361155807E-2</c:v>
                </c:pt>
                <c:pt idx="2485">
                  <c:v>6.8521587330447928E-2</c:v>
                </c:pt>
                <c:pt idx="2486">
                  <c:v>6.206357986935853E-2</c:v>
                </c:pt>
                <c:pt idx="2487">
                  <c:v>5.6214225272166726E-2</c:v>
                </c:pt>
                <c:pt idx="2488">
                  <c:v>5.0916159357898304E-2</c:v>
                </c:pt>
                <c:pt idx="2489">
                  <c:v>0.14036520399995867</c:v>
                </c:pt>
                <c:pt idx="2490">
                  <c:v>0.12713609518878158</c:v>
                </c:pt>
                <c:pt idx="2491">
                  <c:v>0.11515380050924651</c:v>
                </c:pt>
                <c:pt idx="2492">
                  <c:v>1.0053030890168915E-2</c:v>
                </c:pt>
                <c:pt idx="2493">
                  <c:v>0.10335333465813672</c:v>
                </c:pt>
                <c:pt idx="2494">
                  <c:v>9.3612512351556432E-2</c:v>
                </c:pt>
                <c:pt idx="2495">
                  <c:v>0.1790375205266182</c:v>
                </c:pt>
                <c:pt idx="2496">
                  <c:v>0.25641141135821133</c:v>
                </c:pt>
                <c:pt idx="2497">
                  <c:v>0.23224520517162492</c:v>
                </c:pt>
                <c:pt idx="2498">
                  <c:v>0.21035661025966598</c:v>
                </c:pt>
                <c:pt idx="2499">
                  <c:v>9.6283187209197665E-2</c:v>
                </c:pt>
                <c:pt idx="2500">
                  <c:v>8.7208710601178879E-2</c:v>
                </c:pt>
                <c:pt idx="2501">
                  <c:v>7.8989483264567825E-2</c:v>
                </c:pt>
                <c:pt idx="2502">
                  <c:v>-2.2702879753170577E-2</c:v>
                </c:pt>
                <c:pt idx="2503">
                  <c:v>-2.0563183745733783E-2</c:v>
                </c:pt>
                <c:pt idx="2504">
                  <c:v>-1.8625149336033354E-2</c:v>
                </c:pt>
                <c:pt idx="2505">
                  <c:v>-1.6869770366250498E-2</c:v>
                </c:pt>
                <c:pt idx="2506">
                  <c:v>-0.1095276115744335</c:v>
                </c:pt>
                <c:pt idx="2507">
                  <c:v>-0.19345265698550299</c:v>
                </c:pt>
                <c:pt idx="2508">
                  <c:v>-0.17522017360541051</c:v>
                </c:pt>
                <c:pt idx="2509">
                  <c:v>-0.25295384090831974</c:v>
                </c:pt>
                <c:pt idx="2510">
                  <c:v>-0.22911350305947278</c:v>
                </c:pt>
                <c:pt idx="2511">
                  <c:v>-0.20752006411797691</c:v>
                </c:pt>
                <c:pt idx="2512">
                  <c:v>-0.18796175885081134</c:v>
                </c:pt>
                <c:pt idx="2513">
                  <c:v>-0.17024678042796559</c:v>
                </c:pt>
                <c:pt idx="2514">
                  <c:v>-0.15420139938727126</c:v>
                </c:pt>
                <c:pt idx="2515">
                  <c:v>-0.13966825988262174</c:v>
                </c:pt>
                <c:pt idx="2516">
                  <c:v>-0.1265048365070143</c:v>
                </c:pt>
                <c:pt idx="2517">
                  <c:v>-0.11458203655659388</c:v>
                </c:pt>
                <c:pt idx="2518">
                  <c:v>-0.1037829340282073</c:v>
                </c:pt>
                <c:pt idx="2519">
                  <c:v>-9.4001622934877002E-2</c:v>
                </c:pt>
                <c:pt idx="2520">
                  <c:v>-8.5142178693745185E-2</c:v>
                </c:pt>
                <c:pt idx="2521">
                  <c:v>-7.7117717400898206E-2</c:v>
                </c:pt>
                <c:pt idx="2522">
                  <c:v>-0.16409732337514371</c:v>
                </c:pt>
                <c:pt idx="2523">
                  <c:v>-0.14863151500747071</c:v>
                </c:pt>
                <c:pt idx="2524">
                  <c:v>-0.13462332473828897</c:v>
                </c:pt>
                <c:pt idx="2525">
                  <c:v>-0.12193537529829973</c:v>
                </c:pt>
                <c:pt idx="2526">
                  <c:v>-0.20469101652849794</c:v>
                </c:pt>
                <c:pt idx="2527">
                  <c:v>-0.18539934271504527</c:v>
                </c:pt>
                <c:pt idx="2528">
                  <c:v>-0.1679258663234264</c:v>
                </c:pt>
                <c:pt idx="2529">
                  <c:v>-0.15209922628374506</c:v>
                </c:pt>
                <c:pt idx="2530">
                  <c:v>-4.3516432318760123E-2</c:v>
                </c:pt>
                <c:pt idx="2531">
                  <c:v>-3.9415105196268493E-2</c:v>
                </c:pt>
                <c:pt idx="2532">
                  <c:v>-3.5700319048516511E-2</c:v>
                </c:pt>
                <c:pt idx="2533">
                  <c:v>-3.2335643246907575E-2</c:v>
                </c:pt>
                <c:pt idx="2534">
                  <c:v>-0.12353586027639381</c:v>
                </c:pt>
                <c:pt idx="2535">
                  <c:v>-0.11189287974341738</c:v>
                </c:pt>
                <c:pt idx="2536">
                  <c:v>-0.1955950038813834</c:v>
                </c:pt>
                <c:pt idx="2537">
                  <c:v>-8.2912829455510983E-2</c:v>
                </c:pt>
                <c:pt idx="2538">
                  <c:v>-7.509847937833769E-2</c:v>
                </c:pt>
                <c:pt idx="2539">
                  <c:v>2.622716516267859E-2</c:v>
                </c:pt>
                <c:pt idx="2540">
                  <c:v>2.3755313080691873E-2</c:v>
                </c:pt>
                <c:pt idx="2541">
                  <c:v>2.1516427568951061E-2</c:v>
                </c:pt>
                <c:pt idx="2542">
                  <c:v>1.9488552045487655E-2</c:v>
                </c:pt>
                <c:pt idx="2543">
                  <c:v>1.7651799287431463E-2</c:v>
                </c:pt>
                <c:pt idx="2544">
                  <c:v>0.11023593600620417</c:v>
                </c:pt>
                <c:pt idx="2545">
                  <c:v>9.9846443804643609E-2</c:v>
                </c:pt>
                <c:pt idx="2546">
                  <c:v>9.0436138174331576E-2</c:v>
                </c:pt>
                <c:pt idx="2547">
                  <c:v>0.17616051256280002</c:v>
                </c:pt>
                <c:pt idx="2548">
                  <c:v>0.15955777539920288</c:v>
                </c:pt>
                <c:pt idx="2549">
                  <c:v>0.14451980934868491</c:v>
                </c:pt>
                <c:pt idx="2550">
                  <c:v>0.13089913820824414</c:v>
                </c:pt>
                <c:pt idx="2551">
                  <c:v>0.1185621850795565</c:v>
                </c:pt>
                <c:pt idx="2552">
                  <c:v>0.20163574199806567</c:v>
                </c:pt>
                <c:pt idx="2553">
                  <c:v>0.27687980063289197</c:v>
                </c:pt>
                <c:pt idx="2554">
                  <c:v>0.25078449420502097</c:v>
                </c:pt>
                <c:pt idx="2555">
                  <c:v>0.32139639207385295</c:v>
                </c:pt>
                <c:pt idx="2556">
                  <c:v>0.38535327535466229</c:v>
                </c:pt>
                <c:pt idx="2557">
                  <c:v>0.44328236439562696</c:v>
                </c:pt>
                <c:pt idx="2558">
                  <c:v>0.58999954502747809</c:v>
                </c:pt>
                <c:pt idx="2559">
                  <c:v>0.6286411775467825</c:v>
                </c:pt>
                <c:pt idx="2560">
                  <c:v>0.663640922000726</c:v>
                </c:pt>
                <c:pt idx="2561">
                  <c:v>0.60109423864535483</c:v>
                </c:pt>
                <c:pt idx="2562">
                  <c:v>0.54444244131805297</c:v>
                </c:pt>
                <c:pt idx="2563">
                  <c:v>0.58737772970732816</c:v>
                </c:pt>
                <c:pt idx="2564">
                  <c:v>0.62626646249909812</c:v>
                </c:pt>
                <c:pt idx="2565">
                  <c:v>0.56724223896579307</c:v>
                </c:pt>
                <c:pt idx="2566">
                  <c:v>0.60802869705126406</c:v>
                </c:pt>
                <c:pt idx="2567">
                  <c:v>0.55072334241642329</c:v>
                </c:pt>
                <c:pt idx="2568">
                  <c:v>0.40457111060785395</c:v>
                </c:pt>
                <c:pt idx="2569">
                  <c:v>0.46068896134733883</c:v>
                </c:pt>
                <c:pt idx="2570">
                  <c:v>0.41727004965057746</c:v>
                </c:pt>
                <c:pt idx="2571">
                  <c:v>0.47219105358191216</c:v>
                </c:pt>
                <c:pt idx="2572">
                  <c:v>0.52193587483889314</c:v>
                </c:pt>
                <c:pt idx="2573">
                  <c:v>0.56699235714542207</c:v>
                </c:pt>
                <c:pt idx="2574">
                  <c:v>0.60780236603762727</c:v>
                </c:pt>
                <c:pt idx="2575">
                  <c:v>0.64476612220597196</c:v>
                </c:pt>
                <c:pt idx="2576">
                  <c:v>0.58399834682179619</c:v>
                </c:pt>
                <c:pt idx="2577">
                  <c:v>0.62320557894697182</c:v>
                </c:pt>
                <c:pt idx="2578">
                  <c:v>0.5644698368920924</c:v>
                </c:pt>
                <c:pt idx="2579">
                  <c:v>0.51126980810949563</c:v>
                </c:pt>
                <c:pt idx="2580">
                  <c:v>0.463083763914724</c:v>
                </c:pt>
                <c:pt idx="2581">
                  <c:v>0.41943914739338778</c:v>
                </c:pt>
                <c:pt idx="2582">
                  <c:v>0.37990793907101678</c:v>
                </c:pt>
                <c:pt idx="2583">
                  <c:v>0.43835023896593223</c:v>
                </c:pt>
                <c:pt idx="2584">
                  <c:v>0.39703670225289112</c:v>
                </c:pt>
                <c:pt idx="2585">
                  <c:v>0.35961687464279513</c:v>
                </c:pt>
                <c:pt idx="2586">
                  <c:v>0.32572378269825331</c:v>
                </c:pt>
                <c:pt idx="2587">
                  <c:v>0.29502503941352398</c:v>
                </c:pt>
                <c:pt idx="2588">
                  <c:v>0.26721958452012701</c:v>
                </c:pt>
                <c:pt idx="2589">
                  <c:v>0.24203473201141457</c:v>
                </c:pt>
                <c:pt idx="2590">
                  <c:v>0.21922349593139553</c:v>
                </c:pt>
                <c:pt idx="2591">
                  <c:v>0.19856216820202521</c:v>
                </c:pt>
                <c:pt idx="2592">
                  <c:v>0.17984812473489492</c:v>
                </c:pt>
                <c:pt idx="2593">
                  <c:v>0.16289783831202354</c:v>
                </c:pt>
                <c:pt idx="2594">
                  <c:v>0.1475450787482222</c:v>
                </c:pt>
                <c:pt idx="2595">
                  <c:v>0.13363928268415992</c:v>
                </c:pt>
                <c:pt idx="2596">
                  <c:v>0.12104407702281293</c:v>
                </c:pt>
                <c:pt idx="2597">
                  <c:v>0.20388372113644393</c:v>
                </c:pt>
                <c:pt idx="2598">
                  <c:v>0.18466813312117986</c:v>
                </c:pt>
                <c:pt idx="2599">
                  <c:v>0.16726357161021063</c:v>
                </c:pt>
                <c:pt idx="2600">
                  <c:v>5.7251571769002002E-2</c:v>
                </c:pt>
                <c:pt idx="2601">
                  <c:v>5.1855738250723038E-2</c:v>
                </c:pt>
                <c:pt idx="2602">
                  <c:v>0.14121622966836844</c:v>
                </c:pt>
                <c:pt idx="2603">
                  <c:v>0.22215469318524839</c:v>
                </c:pt>
                <c:pt idx="2604">
                  <c:v>0.29546488623080402</c:v>
                </c:pt>
                <c:pt idx="2605">
                  <c:v>0.26761797675151089</c:v>
                </c:pt>
                <c:pt idx="2606">
                  <c:v>0.1481477970518838</c:v>
                </c:pt>
                <c:pt idx="2607">
                  <c:v>0.13418519612597252</c:v>
                </c:pt>
                <c:pt idx="2608">
                  <c:v>0.1215385393348767</c:v>
                </c:pt>
                <c:pt idx="2609">
                  <c:v>0.11008380186580222</c:v>
                </c:pt>
                <c:pt idx="2610">
                  <c:v>9.9708647969177056E-2</c:v>
                </c:pt>
                <c:pt idx="2611">
                  <c:v>9.0311329290396924E-2</c:v>
                </c:pt>
                <c:pt idx="2612">
                  <c:v>8.1799687031357732E-2</c:v>
                </c:pt>
                <c:pt idx="2613">
                  <c:v>-2.0157531451645797E-2</c:v>
                </c:pt>
                <c:pt idx="2614">
                  <c:v>-1.8257728869955928E-2</c:v>
                </c:pt>
                <c:pt idx="2615">
                  <c:v>-1.6536978463283294E-2</c:v>
                </c:pt>
                <c:pt idx="2616">
                  <c:v>-1.4978404961698591E-2</c:v>
                </c:pt>
                <c:pt idx="2617">
                  <c:v>-1.3566723551993636E-2</c:v>
                </c:pt>
                <c:pt idx="2618">
                  <c:v>-1.2288089980666831E-2</c:v>
                </c:pt>
                <c:pt idx="2619">
                  <c:v>-1.1129964784369433E-2</c:v>
                </c:pt>
                <c:pt idx="2620">
                  <c:v>-1.0080990316330789E-2</c:v>
                </c:pt>
                <c:pt idx="2621">
                  <c:v>8.511690024492384E-2</c:v>
                </c:pt>
                <c:pt idx="2622">
                  <c:v>7.7094821389750198E-2</c:v>
                </c:pt>
                <c:pt idx="2623">
                  <c:v>6.9828805654514506E-2</c:v>
                </c:pt>
                <c:pt idx="2624">
                  <c:v>6.3247595768919335E-2</c:v>
                </c:pt>
                <c:pt idx="2625">
                  <c:v>5.7286650302173718E-2</c:v>
                </c:pt>
                <c:pt idx="2626">
                  <c:v>0.14613529031772521</c:v>
                </c:pt>
                <c:pt idx="2627">
                  <c:v>0.1323623636829539</c:v>
                </c:pt>
                <c:pt idx="2628">
                  <c:v>0.21413528440990326</c:v>
                </c:pt>
                <c:pt idx="2629">
                  <c:v>0.28820128892630165</c:v>
                </c:pt>
                <c:pt idx="2630">
                  <c:v>0.26103895736492227</c:v>
                </c:pt>
                <c:pt idx="2631">
                  <c:v>0.23643661524217091</c:v>
                </c:pt>
                <c:pt idx="2632">
                  <c:v>0.2141529892376377</c:v>
                </c:pt>
                <c:pt idx="2633">
                  <c:v>0.28821732511333381</c:v>
                </c:pt>
                <c:pt idx="2634">
                  <c:v>0.35530126178462706</c:v>
                </c:pt>
                <c:pt idx="2635">
                  <c:v>0.321814906769614</c:v>
                </c:pt>
                <c:pt idx="2636">
                  <c:v>0.3857323459696147</c:v>
                </c:pt>
                <c:pt idx="2637">
                  <c:v>0.44362570844680554</c:v>
                </c:pt>
                <c:pt idx="2638">
                  <c:v>0.4960627500564978</c:v>
                </c:pt>
                <c:pt idx="2639">
                  <c:v>0.44930993731758651</c:v>
                </c:pt>
                <c:pt idx="2640">
                  <c:v>0.40696347336973193</c:v>
                </c:pt>
                <c:pt idx="2641">
                  <c:v>0.36860806962319986</c:v>
                </c:pt>
                <c:pt idx="2642">
                  <c:v>0.33386757751573509</c:v>
                </c:pt>
                <c:pt idx="2643">
                  <c:v>0.39664907925957127</c:v>
                </c:pt>
                <c:pt idx="2644">
                  <c:v>0.35926578425592054</c:v>
                </c:pt>
                <c:pt idx="2645">
                  <c:v>0.41965356140847704</c:v>
                </c:pt>
                <c:pt idx="2646">
                  <c:v>0.3801021450412671</c:v>
                </c:pt>
                <c:pt idx="2647">
                  <c:v>0.43852614145469987</c:v>
                </c:pt>
                <c:pt idx="2648">
                  <c:v>0.39719602632266499</c:v>
                </c:pt>
                <c:pt idx="2649">
                  <c:v>0.26551340316506089</c:v>
                </c:pt>
                <c:pt idx="2650">
                  <c:v>0.24048935446067149</c:v>
                </c:pt>
                <c:pt idx="2651">
                  <c:v>0.12357598717577178</c:v>
                </c:pt>
                <c:pt idx="2652">
                  <c:v>0.11192922477162645</c:v>
                </c:pt>
                <c:pt idx="2653">
                  <c:v>0.10138014386369018</c:v>
                </c:pt>
                <c:pt idx="2654">
                  <c:v>9.1825290408228816E-2</c:v>
                </c:pt>
                <c:pt idx="2655">
                  <c:v>-1.1076818932272206E-2</c:v>
                </c:pt>
                <c:pt idx="2656">
                  <c:v>-1.0032853342789085E-2</c:v>
                </c:pt>
                <c:pt idx="2657">
                  <c:v>-9.0872791921015848E-3</c:v>
                </c:pt>
                <c:pt idx="2658">
                  <c:v>-8.2308233055708134E-3</c:v>
                </c:pt>
                <c:pt idx="2659">
                  <c:v>-7.4550864846775061E-3</c:v>
                </c:pt>
                <c:pt idx="2660">
                  <c:v>8.7495318470980452E-2</c:v>
                </c:pt>
                <c:pt idx="2661">
                  <c:v>7.9249078979022503E-2</c:v>
                </c:pt>
                <c:pt idx="2662">
                  <c:v>0.16602780885698865</c:v>
                </c:pt>
                <c:pt idx="2663">
                  <c:v>0.15038005651908687</c:v>
                </c:pt>
                <c:pt idx="2664">
                  <c:v>0.23045484970257724</c:v>
                </c:pt>
                <c:pt idx="2665">
                  <c:v>0.20873499181828453</c:v>
                </c:pt>
                <c:pt idx="2666">
                  <c:v>0.18906218231298108</c:v>
                </c:pt>
                <c:pt idx="2667">
                  <c:v>0.17124349142219761</c:v>
                </c:pt>
                <c:pt idx="2668">
                  <c:v>6.0856392975692536E-2</c:v>
                </c:pt>
                <c:pt idx="2669">
                  <c:v>0.14936859267049404</c:v>
                </c:pt>
                <c:pt idx="2670">
                  <c:v>0.13529093446817395</c:v>
                </c:pt>
                <c:pt idx="2671">
                  <c:v>0.12254006429349855</c:v>
                </c:pt>
                <c:pt idx="2672">
                  <c:v>1.6743155713158472E-2</c:v>
                </c:pt>
                <c:pt idx="2673">
                  <c:v>1.5165150463567414E-2</c:v>
                </c:pt>
                <c:pt idx="2674">
                  <c:v>-8.0511910902734199E-2</c:v>
                </c:pt>
                <c:pt idx="2675">
                  <c:v>-7.2923842068179034E-2</c:v>
                </c:pt>
                <c:pt idx="2676">
                  <c:v>-0.1602987114804848</c:v>
                </c:pt>
                <c:pt idx="2677">
                  <c:v>-5.0943134241780985E-2</c:v>
                </c:pt>
                <c:pt idx="2678">
                  <c:v>-0.14038963656093023</c:v>
                </c:pt>
                <c:pt idx="2679">
                  <c:v>-0.12715822503513144</c:v>
                </c:pt>
                <c:pt idx="2680">
                  <c:v>-0.11517384466671485</c:v>
                </c:pt>
                <c:pt idx="2681">
                  <c:v>-0.10431896553799555</c:v>
                </c:pt>
                <c:pt idx="2682">
                  <c:v>-9.4487134665067946E-2</c:v>
                </c:pt>
                <c:pt idx="2683">
                  <c:v>-8.5581932021392138E-2</c:v>
                </c:pt>
                <c:pt idx="2684">
                  <c:v>1.6731754653854458E-2</c:v>
                </c:pt>
                <c:pt idx="2685">
                  <c:v>-7.9092955678905827E-2</c:v>
                </c:pt>
                <c:pt idx="2686">
                  <c:v>-7.1638620223559213E-2</c:v>
                </c:pt>
                <c:pt idx="2687">
                  <c:v>-6.4886839333329935E-2</c:v>
                </c:pt>
                <c:pt idx="2688">
                  <c:v>-5.877139880040242E-2</c:v>
                </c:pt>
                <c:pt idx="2689">
                  <c:v>-5.3232324959026217E-2</c:v>
                </c:pt>
                <c:pt idx="2690">
                  <c:v>4.6032483079411018E-2</c:v>
                </c:pt>
                <c:pt idx="2691">
                  <c:v>4.1694023759347797E-2</c:v>
                </c:pt>
                <c:pt idx="2692">
                  <c:v>3.7764454597118836E-2</c:v>
                </c:pt>
                <c:pt idx="2693">
                  <c:v>3.4205238603244821E-2</c:v>
                </c:pt>
                <c:pt idx="2694">
                  <c:v>3.0981470813937623E-2</c:v>
                </c:pt>
                <c:pt idx="2695">
                  <c:v>2.8061535980743433E-2</c:v>
                </c:pt>
                <c:pt idx="2696">
                  <c:v>2.5416798522176955E-2</c:v>
                </c:pt>
                <c:pt idx="2697">
                  <c:v>2.3021321696725664E-2</c:v>
                </c:pt>
                <c:pt idx="2698">
                  <c:v>-7.3396166364518942E-2</c:v>
                </c:pt>
                <c:pt idx="2699">
                  <c:v>-6.6478740652946136E-2</c:v>
                </c:pt>
                <c:pt idx="2700">
                  <c:v>-6.0213266955290237E-2</c:v>
                </c:pt>
                <c:pt idx="2701">
                  <c:v>3.9709479365864969E-2</c:v>
                </c:pt>
                <c:pt idx="2702">
                  <c:v>0.13021472871394846</c:v>
                </c:pt>
                <c:pt idx="2703">
                  <c:v>0.1179422796604406</c:v>
                </c:pt>
                <c:pt idx="2704">
                  <c:v>0.1068264816805744</c:v>
                </c:pt>
                <c:pt idx="2705">
                  <c:v>9.6758322978878292E-2</c:v>
                </c:pt>
                <c:pt idx="2706">
                  <c:v>8.7639065879554917E-2</c:v>
                </c:pt>
                <c:pt idx="2707">
                  <c:v>0.17362705812120827</c:v>
                </c:pt>
                <c:pt idx="2708">
                  <c:v>0.25151087302116215</c:v>
                </c:pt>
                <c:pt idx="2709">
                  <c:v>0.32205431129941881</c:v>
                </c:pt>
                <c:pt idx="2710">
                  <c:v>0.38594918715405735</c:v>
                </c:pt>
                <c:pt idx="2711">
                  <c:v>0.34957433322339321</c:v>
                </c:pt>
                <c:pt idx="2712">
                  <c:v>0.31662772850924836</c:v>
                </c:pt>
                <c:pt idx="2713">
                  <c:v>0.286786268135024</c:v>
                </c:pt>
                <c:pt idx="2714">
                  <c:v>0.25975729914132129</c:v>
                </c:pt>
                <c:pt idx="2715">
                  <c:v>0.32952353006805402</c:v>
                </c:pt>
                <c:pt idx="2716">
                  <c:v>0.29846666903065078</c:v>
                </c:pt>
                <c:pt idx="2717">
                  <c:v>0.36458462779530132</c:v>
                </c:pt>
                <c:pt idx="2718">
                  <c:v>0.33022333614649668</c:v>
                </c:pt>
                <c:pt idx="2719">
                  <c:v>0.39334829954773809</c:v>
                </c:pt>
                <c:pt idx="2720">
                  <c:v>0.45052387531059557</c:v>
                </c:pt>
                <c:pt idx="2721">
                  <c:v>0.50231078001001217</c:v>
                </c:pt>
                <c:pt idx="2722">
                  <c:v>0.54921688392875356</c:v>
                </c:pt>
                <c:pt idx="2723">
                  <c:v>0.49745441209541208</c:v>
                </c:pt>
                <c:pt idx="2724">
                  <c:v>0.45057043829936883</c:v>
                </c:pt>
                <c:pt idx="2725">
                  <c:v>0.40810517493278792</c:v>
                </c:pt>
                <c:pt idx="2726">
                  <c:v>0.36964216834896318</c:v>
                </c:pt>
                <c:pt idx="2727">
                  <c:v>0.42905199434039387</c:v>
                </c:pt>
                <c:pt idx="2728">
                  <c:v>0.38861479653755893</c:v>
                </c:pt>
                <c:pt idx="2729">
                  <c:v>0.35198871484119831</c:v>
                </c:pt>
                <c:pt idx="2730">
                  <c:v>0.31881456002044967</c:v>
                </c:pt>
                <c:pt idx="2731">
                  <c:v>0.28876699563191849</c:v>
                </c:pt>
                <c:pt idx="2732">
                  <c:v>0.26155134746962555</c:v>
                </c:pt>
                <c:pt idx="2733">
                  <c:v>0.23690071371721294</c:v>
                </c:pt>
                <c:pt idx="2734">
                  <c:v>0.21457334746188769</c:v>
                </c:pt>
                <c:pt idx="2735">
                  <c:v>0.19435028590061459</c:v>
                </c:pt>
                <c:pt idx="2736">
                  <c:v>0.1760332029883612</c:v>
                </c:pt>
                <c:pt idx="2737">
                  <c:v>0.15944246446947771</c:v>
                </c:pt>
                <c:pt idx="2738">
                  <c:v>0.14441536621805082</c:v>
                </c:pt>
                <c:pt idx="2739">
                  <c:v>0.13080453861076757</c:v>
                </c:pt>
                <c:pt idx="2740">
                  <c:v>0.11847650128409387</c:v>
                </c:pt>
                <c:pt idx="2741">
                  <c:v>0.10731035410237993</c:v>
                </c:pt>
                <c:pt idx="2742">
                  <c:v>0.19144437110700904</c:v>
                </c:pt>
                <c:pt idx="2743">
                  <c:v>0.17340116421178212</c:v>
                </c:pt>
                <c:pt idx="2744">
                  <c:v>0.15705848950343254</c:v>
                </c:pt>
                <c:pt idx="2745">
                  <c:v>4.8008295991501956E-2</c:v>
                </c:pt>
                <c:pt idx="2746">
                  <c:v>-5.0764158916139848E-2</c:v>
                </c:pt>
                <c:pt idx="2747">
                  <c:v>-4.5979749654641557E-2</c:v>
                </c:pt>
                <c:pt idx="2748">
                  <c:v>-4.1646260342773966E-2</c:v>
                </c:pt>
                <c:pt idx="2749">
                  <c:v>-3.772119277650357E-2</c:v>
                </c:pt>
                <c:pt idx="2750">
                  <c:v>-3.4166054113164333E-2</c:v>
                </c:pt>
                <c:pt idx="2751">
                  <c:v>-3.094597937504228E-2</c:v>
                </c:pt>
                <c:pt idx="2752">
                  <c:v>-2.8029389531159059E-2</c:v>
                </c:pt>
                <c:pt idx="2753">
                  <c:v>-2.538768180408818E-2</c:v>
                </c:pt>
                <c:pt idx="2754">
                  <c:v>-2.2994949164666219E-2</c:v>
                </c:pt>
                <c:pt idx="2755">
                  <c:v>-2.0827726263704636E-2</c:v>
                </c:pt>
                <c:pt idx="2756">
                  <c:v>-1.8864759309073626E-2</c:v>
                </c:pt>
                <c:pt idx="2757">
                  <c:v>-1.7086797631359864E-2</c:v>
                </c:pt>
                <c:pt idx="2758">
                  <c:v>-0.10972418450169198</c:v>
                </c:pt>
                <c:pt idx="2759">
                  <c:v>-9.9382923743142587E-2</c:v>
                </c:pt>
                <c:pt idx="2760">
                  <c:v>-0.18426408345712442</c:v>
                </c:pt>
                <c:pt idx="2761">
                  <c:v>-0.16689760272984366</c:v>
                </c:pt>
                <c:pt idx="2762">
                  <c:v>-0.15116787425070893</c:v>
                </c:pt>
                <c:pt idx="2763">
                  <c:v>-0.23116841736225835</c:v>
                </c:pt>
                <c:pt idx="2764">
                  <c:v>-0.20938130731044086</c:v>
                </c:pt>
                <c:pt idx="2765">
                  <c:v>-0.18964758400507561</c:v>
                </c:pt>
                <c:pt idx="2766">
                  <c:v>-0.17177372030463364</c:v>
                </c:pt>
                <c:pt idx="2767">
                  <c:v>-0.15558442857096888</c:v>
                </c:pt>
                <c:pt idx="2768">
                  <c:v>-0.14092094163662322</c:v>
                </c:pt>
                <c:pt idx="2769">
                  <c:v>-0.12763945578714608</c:v>
                </c:pt>
                <c:pt idx="2770">
                  <c:v>-0.11560972048887316</c:v>
                </c:pt>
                <c:pt idx="2771">
                  <c:v>-0.10471376103173076</c:v>
                </c:pt>
                <c:pt idx="2772">
                  <c:v>-9.4844721560119485E-2</c:v>
                </c:pt>
                <c:pt idx="2773">
                  <c:v>-8.5905817145568261E-2</c:v>
                </c:pt>
                <c:pt idx="2774">
                  <c:v>-7.7809384624213898E-2</c:v>
                </c:pt>
                <c:pt idx="2775">
                  <c:v>-7.0476022890740703E-2</c:v>
                </c:pt>
                <c:pt idx="2776">
                  <c:v>-6.3833814217707396E-2</c:v>
                </c:pt>
                <c:pt idx="2777">
                  <c:v>-0.15206539857149223</c:v>
                </c:pt>
                <c:pt idx="2778">
                  <c:v>-0.13773357240097012</c:v>
                </c:pt>
                <c:pt idx="2779">
                  <c:v>-0.21900026863243693</c:v>
                </c:pt>
                <c:pt idx="2780">
                  <c:v>-0.19835997958034129</c:v>
                </c:pt>
                <c:pt idx="2781">
                  <c:v>-0.17966499194186664</c:v>
                </c:pt>
                <c:pt idx="2782">
                  <c:v>-0.16273196537811152</c:v>
                </c:pt>
                <c:pt idx="2783">
                  <c:v>-0.14739483897002842</c:v>
                </c:pt>
                <c:pt idx="2784">
                  <c:v>-0.13350320267146967</c:v>
                </c:pt>
                <c:pt idx="2785">
                  <c:v>-0.12092082224916773</c:v>
                </c:pt>
                <c:pt idx="2786">
                  <c:v>-1.5276523636153255E-2</c:v>
                </c:pt>
                <c:pt idx="2787">
                  <c:v>8.0411034404372417E-2</c:v>
                </c:pt>
                <c:pt idx="2788">
                  <c:v>0.16708025256349623</c:v>
                </c:pt>
                <c:pt idx="2789">
                  <c:v>0.15133330974309403</c:v>
                </c:pt>
                <c:pt idx="2790">
                  <c:v>0.13707048131912405</c:v>
                </c:pt>
                <c:pt idx="2791">
                  <c:v>0.12415189280503874</c:v>
                </c:pt>
                <c:pt idx="2792">
                  <c:v>0.11245085257407143</c:v>
                </c:pt>
                <c:pt idx="2793">
                  <c:v>0.10185260940397309</c:v>
                </c:pt>
                <c:pt idx="2794">
                  <c:v>9.2253227120398906E-2</c:v>
                </c:pt>
                <c:pt idx="2795">
                  <c:v>8.3558565302657026E-2</c:v>
                </c:pt>
                <c:pt idx="2796">
                  <c:v>7.5683356055677123E-2</c:v>
                </c:pt>
                <c:pt idx="2797">
                  <c:v>6.8550367794171049E-2</c:v>
                </c:pt>
                <c:pt idx="2798">
                  <c:v>6.2089647838279666E-2</c:v>
                </c:pt>
                <c:pt idx="2799">
                  <c:v>0.15048561600059196</c:v>
                </c:pt>
                <c:pt idx="2800">
                  <c:v>0.2305504604373339</c:v>
                </c:pt>
                <c:pt idx="2801">
                  <c:v>0.30306937106127751</c:v>
                </c:pt>
                <c:pt idx="2802">
                  <c:v>0.27450575577165187</c:v>
                </c:pt>
                <c:pt idx="2803">
                  <c:v>0.2486341978006418</c:v>
                </c:pt>
                <c:pt idx="2804">
                  <c:v>0.22520097672339118</c:v>
                </c:pt>
                <c:pt idx="2805">
                  <c:v>0.29822406430942139</c:v>
                </c:pt>
                <c:pt idx="2806">
                  <c:v>0.36436488803037015</c:v>
                </c:pt>
                <c:pt idx="2807">
                  <c:v>0.42427208597419558</c:v>
                </c:pt>
                <c:pt idx="2808">
                  <c:v>0.38428538392160305</c:v>
                </c:pt>
                <c:pt idx="2809">
                  <c:v>0.34806733975130183</c:v>
                </c:pt>
                <c:pt idx="2810">
                  <c:v>0.22101498621809107</c:v>
                </c:pt>
                <c:pt idx="2811">
                  <c:v>0.20018481450701095</c:v>
                </c:pt>
                <c:pt idx="2812">
                  <c:v>0.18131784022854713</c:v>
                </c:pt>
                <c:pt idx="2813">
                  <c:v>0.16422903638374398</c:v>
                </c:pt>
                <c:pt idx="2814">
                  <c:v>0.24299859396515874</c:v>
                </c:pt>
                <c:pt idx="2815">
                  <c:v>0.22009651603615099</c:v>
                </c:pt>
                <c:pt idx="2816">
                  <c:v>0.29360068770804837</c:v>
                </c:pt>
                <c:pt idx="2817">
                  <c:v>0.2659294748002729</c:v>
                </c:pt>
                <c:pt idx="2818">
                  <c:v>0.24086621226810703</c:v>
                </c:pt>
                <c:pt idx="2819">
                  <c:v>0.31241288618701629</c:v>
                </c:pt>
                <c:pt idx="2820">
                  <c:v>0.28296866534305887</c:v>
                </c:pt>
                <c:pt idx="2821">
                  <c:v>0.35054727654361678</c:v>
                </c:pt>
                <c:pt idx="2822">
                  <c:v>0.4117567536895505</c:v>
                </c:pt>
                <c:pt idx="2823">
                  <c:v>0.37294959391583826</c:v>
                </c:pt>
                <c:pt idx="2824">
                  <c:v>0.33779992278367943</c:v>
                </c:pt>
                <c:pt idx="2825">
                  <c:v>0.30596303010966724</c:v>
                </c:pt>
                <c:pt idx="2826">
                  <c:v>0.27712669387978917</c:v>
                </c:pt>
                <c:pt idx="2827">
                  <c:v>0.15676033870390418</c:v>
                </c:pt>
                <c:pt idx="2828">
                  <c:v>0.14198602485051121</c:v>
                </c:pt>
                <c:pt idx="2829">
                  <c:v>0.12860415727302768</c:v>
                </c:pt>
                <c:pt idx="2830">
                  <c:v>0.11648350100172618</c:v>
                </c:pt>
                <c:pt idx="2831">
                  <c:v>1.1257410063689119E-2</c:v>
                </c:pt>
                <c:pt idx="2832">
                  <c:v>-8.4051355446640677E-2</c:v>
                </c:pt>
                <c:pt idx="2833">
                  <c:v>-0.17037748143047154</c:v>
                </c:pt>
                <c:pt idx="2834">
                  <c:v>-0.24856756171819233</c:v>
                </c:pt>
                <c:pt idx="2835">
                  <c:v>-0.31938840055144813</c:v>
                </c:pt>
                <c:pt idx="2836">
                  <c:v>-0.28928675296702144</c:v>
                </c:pt>
                <c:pt idx="2837">
                  <c:v>-0.26202211882996024</c:v>
                </c:pt>
                <c:pt idx="2838">
                  <c:v>-0.23732711592213318</c:v>
                </c:pt>
                <c:pt idx="2839">
                  <c:v>-0.21495956220577439</c:v>
                </c:pt>
                <c:pt idx="2840">
                  <c:v>-0.28894788037013203</c:v>
                </c:pt>
                <c:pt idx="2841">
                  <c:v>-0.35596296383059134</c:v>
                </c:pt>
                <c:pt idx="2842">
                  <c:v>-0.32241424486698428</c:v>
                </c:pt>
                <c:pt idx="2843">
                  <c:v>-0.19777963856668596</c:v>
                </c:pt>
                <c:pt idx="2844">
                  <c:v>-8.4891567172469817E-2</c:v>
                </c:pt>
                <c:pt idx="2845">
                  <c:v>1.7357054148646633E-2</c:v>
                </c:pt>
                <c:pt idx="2846">
                  <c:v>1.5721190334606179E-2</c:v>
                </c:pt>
                <c:pt idx="2847">
                  <c:v>1.4239503052779609E-2</c:v>
                </c:pt>
                <c:pt idx="2848">
                  <c:v>-8.1350318100355618E-2</c:v>
                </c:pt>
                <c:pt idx="2849">
                  <c:v>-7.3683231249017517E-2</c:v>
                </c:pt>
                <c:pt idx="2850">
                  <c:v>-6.6738750309477374E-2</c:v>
                </c:pt>
                <c:pt idx="2851">
                  <c:v>-6.0448771279016843E-2</c:v>
                </c:pt>
                <c:pt idx="2852">
                  <c:v>-5.475160880595617E-2</c:v>
                </c:pt>
                <c:pt idx="2853">
                  <c:v>-4.9591391246045745E-2</c:v>
                </c:pt>
                <c:pt idx="2854">
                  <c:v>-4.4917512733449509E-2</c:v>
                </c:pt>
                <c:pt idx="2855">
                  <c:v>-0.13493191650051536</c:v>
                </c:pt>
                <c:pt idx="2856">
                  <c:v>-0.21646266257982483</c:v>
                </c:pt>
                <c:pt idx="2857">
                  <c:v>-0.29030931687140071</c:v>
                </c:pt>
                <c:pt idx="2858">
                  <c:v>-0.2629483083568448</c:v>
                </c:pt>
                <c:pt idx="2859">
                  <c:v>-0.23816601414261299</c:v>
                </c:pt>
                <c:pt idx="2860">
                  <c:v>-0.12147161652396334</c:v>
                </c:pt>
                <c:pt idx="2861">
                  <c:v>-1.5775406773528761E-2</c:v>
                </c:pt>
                <c:pt idx="2862">
                  <c:v>7.9959169894978283E-2</c:v>
                </c:pt>
                <c:pt idx="2863">
                  <c:v>7.2423195673102223E-2</c:v>
                </c:pt>
                <c:pt idx="2864">
                  <c:v>6.5597470288818807E-2</c:v>
                </c:pt>
                <c:pt idx="2865">
                  <c:v>5.9415054366215969E-2</c:v>
                </c:pt>
                <c:pt idx="2866">
                  <c:v>5.3815317416929701E-2</c:v>
                </c:pt>
                <c:pt idx="2867">
                  <c:v>4.8743343241500828E-2</c:v>
                </c:pt>
                <c:pt idx="2868">
                  <c:v>4.414939137033369E-2</c:v>
                </c:pt>
                <c:pt idx="2869">
                  <c:v>3.9988409262648662E-2</c:v>
                </c:pt>
                <c:pt idx="2870">
                  <c:v>3.6219590479600293E-2</c:v>
                </c:pt>
                <c:pt idx="2871">
                  <c:v>3.2805974498597998E-2</c:v>
                </c:pt>
                <c:pt idx="2872">
                  <c:v>2.971408424423851E-2</c:v>
                </c:pt>
                <c:pt idx="2873">
                  <c:v>-6.7334181826550724E-2</c:v>
                </c:pt>
                <c:pt idx="2874">
                  <c:v>-0.15523586430539138</c:v>
                </c:pt>
                <c:pt idx="2875">
                  <c:v>-0.23485300838682077</c:v>
                </c:pt>
                <c:pt idx="2876">
                  <c:v>-0.21271863381217582</c:v>
                </c:pt>
                <c:pt idx="2877">
                  <c:v>-0.19267037489419614</c:v>
                </c:pt>
                <c:pt idx="2878">
                  <c:v>-8.0263840256542401E-2</c:v>
                </c:pt>
                <c:pt idx="2879">
                  <c:v>2.1548628078117124E-2</c:v>
                </c:pt>
                <c:pt idx="2880">
                  <c:v>1.9517717728162579E-2</c:v>
                </c:pt>
                <c:pt idx="2881">
                  <c:v>-7.6569563438420266E-2</c:v>
                </c:pt>
                <c:pt idx="2882">
                  <c:v>-6.9353052098818702E-2</c:v>
                </c:pt>
                <c:pt idx="2883">
                  <c:v>-6.2816680929488333E-2</c:v>
                </c:pt>
                <c:pt idx="2884">
                  <c:v>3.7351431378134695E-2</c:v>
                </c:pt>
                <c:pt idx="2885">
                  <c:v>0.12807892151327016</c:v>
                </c:pt>
                <c:pt idx="2886">
                  <c:v>0.21025554715379013</c:v>
                </c:pt>
                <c:pt idx="2887">
                  <c:v>0.19043942868434466</c:v>
                </c:pt>
                <c:pt idx="2888">
                  <c:v>0.17249093538108742</c:v>
                </c:pt>
                <c:pt idx="2889">
                  <c:v>0.15623404771896574</c:v>
                </c:pt>
                <c:pt idx="2890">
                  <c:v>0.14150933562233073</c:v>
                </c:pt>
                <c:pt idx="2891">
                  <c:v>0.22242017455385993</c:v>
                </c:pt>
                <c:pt idx="2892">
                  <c:v>0.20145756696220296</c:v>
                </c:pt>
                <c:pt idx="2893">
                  <c:v>0.27671841819854082</c:v>
                </c:pt>
                <c:pt idx="2894">
                  <c:v>0.3448861013144689</c:v>
                </c:pt>
                <c:pt idx="2895">
                  <c:v>0.4066291316557199</c:v>
                </c:pt>
                <c:pt idx="2896">
                  <c:v>0.36830523887336369</c:v>
                </c:pt>
                <c:pt idx="2897">
                  <c:v>0.33359328789166787</c:v>
                </c:pt>
                <c:pt idx="2898">
                  <c:v>0.302152861215848</c:v>
                </c:pt>
                <c:pt idx="2899">
                  <c:v>0.36792340455183647</c:v>
                </c:pt>
                <c:pt idx="2900">
                  <c:v>0.33324744060712264</c:v>
                </c:pt>
                <c:pt idx="2901">
                  <c:v>0.39608738887764827</c:v>
                </c:pt>
                <c:pt idx="2902">
                  <c:v>0.35875703194532077</c:v>
                </c:pt>
                <c:pt idx="2903">
                  <c:v>0.3249449782658278</c:v>
                </c:pt>
                <c:pt idx="2904">
                  <c:v>0.38856741517729698</c:v>
                </c:pt>
                <c:pt idx="2905">
                  <c:v>0.35194579906893586</c:v>
                </c:pt>
                <c:pt idx="2906">
                  <c:v>0.31877568896443309</c:v>
                </c:pt>
                <c:pt idx="2907">
                  <c:v>0.19448400847892866</c:v>
                </c:pt>
                <c:pt idx="2908">
                  <c:v>0.17615432251058574</c:v>
                </c:pt>
                <c:pt idx="2909">
                  <c:v>6.5304389137971666E-2</c:v>
                </c:pt>
                <c:pt idx="2910">
                  <c:v>5.9149595463081038E-2</c:v>
                </c:pt>
                <c:pt idx="2911">
                  <c:v>5.3574877425992332E-2</c:v>
                </c:pt>
                <c:pt idx="2912">
                  <c:v>-4.5722215421855589E-2</c:v>
                </c:pt>
                <c:pt idx="2913">
                  <c:v>-4.1412998139601045E-2</c:v>
                </c:pt>
                <c:pt idx="2914">
                  <c:v>-0.13175769462573989</c:v>
                </c:pt>
                <c:pt idx="2915">
                  <c:v>-0.21358760406872912</c:v>
                </c:pt>
                <c:pt idx="2916">
                  <c:v>-0.28770522624121797</c:v>
                </c:pt>
                <c:pt idx="2917">
                  <c:v>-0.16634186787876018</c:v>
                </c:pt>
                <c:pt idx="2918">
                  <c:v>-5.6416736567696871E-2</c:v>
                </c:pt>
                <c:pt idx="2919">
                  <c:v>-5.1099584413479254E-2</c:v>
                </c:pt>
                <c:pt idx="2920">
                  <c:v>4.7964217564060857E-2</c:v>
                </c:pt>
                <c:pt idx="2921">
                  <c:v>4.3443696558027774E-2</c:v>
                </c:pt>
                <c:pt idx="2922">
                  <c:v>3.9349224619483245E-2</c:v>
                </c:pt>
                <c:pt idx="2923">
                  <c:v>0.12988842717750634</c:v>
                </c:pt>
                <c:pt idx="2924">
                  <c:v>0.21189451092698453</c:v>
                </c:pt>
                <c:pt idx="2925">
                  <c:v>0.28617170336875181</c:v>
                </c:pt>
                <c:pt idx="2926">
                  <c:v>0.35344843534738912</c:v>
                </c:pt>
                <c:pt idx="2927">
                  <c:v>0.32013670511008419</c:v>
                </c:pt>
                <c:pt idx="2928">
                  <c:v>0.38421231109022952</c:v>
                </c:pt>
                <c:pt idx="2929">
                  <c:v>0.3480011538720349</c:v>
                </c:pt>
                <c:pt idx="2930">
                  <c:v>0.3152028178186802</c:v>
                </c:pt>
                <c:pt idx="2931">
                  <c:v>0.28549565211318118</c:v>
                </c:pt>
                <c:pt idx="2932">
                  <c:v>0.25858832081386324</c:v>
                </c:pt>
                <c:pt idx="2933">
                  <c:v>0.13996916613698085</c:v>
                </c:pt>
                <c:pt idx="2934">
                  <c:v>3.2529603407336211E-2</c:v>
                </c:pt>
                <c:pt idx="2935">
                  <c:v>-6.4784019093017883E-2</c:v>
                </c:pt>
                <c:pt idx="2936">
                  <c:v>-5.8678269139438508E-2</c:v>
                </c:pt>
                <c:pt idx="2937">
                  <c:v>-5.314797256182377E-2</c:v>
                </c:pt>
                <c:pt idx="2938">
                  <c:v>-4.8138894157221244E-2</c:v>
                </c:pt>
                <c:pt idx="2939">
                  <c:v>-4.3601910270133361E-2</c:v>
                </c:pt>
                <c:pt idx="2940">
                  <c:v>-0.13374030664821318</c:v>
                </c:pt>
                <c:pt idx="2941">
                  <c:v>-0.21538335931026079</c:v>
                </c:pt>
                <c:pt idx="2942">
                  <c:v>-0.28933173553851638</c:v>
                </c:pt>
                <c:pt idx="2943">
                  <c:v>-0.26206286189397077</c:v>
                </c:pt>
                <c:pt idx="2944">
                  <c:v>-0.23736401904282631</c:v>
                </c:pt>
                <c:pt idx="2945">
                  <c:v>-0.21499298728928157</c:v>
                </c:pt>
                <c:pt idx="2946">
                  <c:v>-0.19473037560604164</c:v>
                </c:pt>
                <c:pt idx="2947">
                  <c:v>-0.27062524969069379</c:v>
                </c:pt>
                <c:pt idx="2948">
                  <c:v>-0.24511942080156818</c:v>
                </c:pt>
                <c:pt idx="2949">
                  <c:v>-0.22201745965229644</c:v>
                </c:pt>
                <c:pt idx="2950">
                  <c:v>-0.20109280704592675</c:v>
                </c:pt>
                <c:pt idx="2951">
                  <c:v>-0.18214025648676974</c:v>
                </c:pt>
                <c:pt idx="2952">
                  <c:v>-7.0726162128022046E-2</c:v>
                </c:pt>
                <c:pt idx="2953">
                  <c:v>-6.4060378387282207E-2</c:v>
                </c:pt>
                <c:pt idx="2954">
                  <c:v>-5.8022829963452163E-2</c:v>
                </c:pt>
                <c:pt idx="2955">
                  <c:v>-5.2554307072842033E-2</c:v>
                </c:pt>
                <c:pt idx="2956">
                  <c:v>-4.7601180322405755E-2</c:v>
                </c:pt>
                <c:pt idx="2957">
                  <c:v>-4.3114874770313567E-2</c:v>
                </c:pt>
                <c:pt idx="2958">
                  <c:v>-3.9051393555147737E-2</c:v>
                </c:pt>
                <c:pt idx="2959">
                  <c:v>-3.5370886421988858E-2</c:v>
                </c:pt>
                <c:pt idx="2960">
                  <c:v>6.2210520693733305E-2</c:v>
                </c:pt>
                <c:pt idx="2961">
                  <c:v>0.15059509685780423</c:v>
                </c:pt>
                <c:pt idx="2962">
                  <c:v>0.13640184335915059</c:v>
                </c:pt>
                <c:pt idx="2963">
                  <c:v>0.1235462724881542</c:v>
                </c:pt>
                <c:pt idx="2964">
                  <c:v>1.7654531019644773E-2</c:v>
                </c:pt>
                <c:pt idx="2965">
                  <c:v>1.59906306710281E-2</c:v>
                </c:pt>
                <c:pt idx="2966">
                  <c:v>1.4483549235757015E-2</c:v>
                </c:pt>
                <c:pt idx="2967">
                  <c:v>1.3118506879448205E-2</c:v>
                </c:pt>
                <c:pt idx="2968">
                  <c:v>0.10612989634198576</c:v>
                </c:pt>
                <c:pt idx="2969">
                  <c:v>9.61273892617589E-2</c:v>
                </c:pt>
                <c:pt idx="2970">
                  <c:v>0.18131537587204744</c:v>
                </c:pt>
                <c:pt idx="2971">
                  <c:v>0.25847458389506633</c:v>
                </c:pt>
                <c:pt idx="2972">
                  <c:v>0.23411392827793376</c:v>
                </c:pt>
                <c:pt idx="2973">
                  <c:v>0.30629698997019739</c:v>
                </c:pt>
                <c:pt idx="2974">
                  <c:v>0.37167695837268</c:v>
                </c:pt>
                <c:pt idx="2975">
                  <c:v>0.43089500992240748</c:v>
                </c:pt>
                <c:pt idx="2976">
                  <c:v>0.48453189160087917</c:v>
                </c:pt>
                <c:pt idx="2977">
                  <c:v>0.43886583666838053</c:v>
                </c:pt>
                <c:pt idx="2978">
                  <c:v>0.39750370601671287</c:v>
                </c:pt>
                <c:pt idx="2979">
                  <c:v>0.26579208473111443</c:v>
                </c:pt>
                <c:pt idx="2980">
                  <c:v>0.24074177090790688</c:v>
                </c:pt>
                <c:pt idx="2981">
                  <c:v>0.21805239354101258</c:v>
                </c:pt>
                <c:pt idx="2982">
                  <c:v>0.19750143961162911</c:v>
                </c:pt>
                <c:pt idx="2983">
                  <c:v>0.17888736745891004</c:v>
                </c:pt>
                <c:pt idx="2984">
                  <c:v>0.16202763027604217</c:v>
                </c:pt>
                <c:pt idx="2985">
                  <c:v>0.14675688588742886</c:v>
                </c:pt>
                <c:pt idx="2986">
                  <c:v>0.13292537525039899</c:v>
                </c:pt>
                <c:pt idx="2987">
                  <c:v>0.12039745377952939</c:v>
                </c:pt>
                <c:pt idx="2988">
                  <c:v>0.2032980406980826</c:v>
                </c:pt>
                <c:pt idx="2989">
                  <c:v>0.18413765176369376</c:v>
                </c:pt>
                <c:pt idx="2990">
                  <c:v>0.26103086655048469</c:v>
                </c:pt>
                <c:pt idx="2991">
                  <c:v>0.33067706657672308</c:v>
                </c:pt>
                <c:pt idx="2992">
                  <c:v>0.39375926689237517</c:v>
                </c:pt>
                <c:pt idx="2993">
                  <c:v>0.35664833028781551</c:v>
                </c:pt>
                <c:pt idx="2994">
                  <c:v>0.32303501705739751</c:v>
                </c:pt>
                <c:pt idx="2995">
                  <c:v>0.29258968396420432</c:v>
                </c:pt>
                <c:pt idx="2996">
                  <c:v>0.26501375591446119</c:v>
                </c:pt>
                <c:pt idx="2997">
                  <c:v>0.2400367978540279</c:v>
                </c:pt>
                <c:pt idx="2998">
                  <c:v>0.21741386263214493</c:v>
                </c:pt>
                <c:pt idx="2999">
                  <c:v>0.19692308882313311</c:v>
                </c:pt>
                <c:pt idx="3000">
                  <c:v>0.17836352494806415</c:v>
                </c:pt>
                <c:pt idx="3001">
                  <c:v>0.1615531587587076</c:v>
                </c:pt>
                <c:pt idx="3002">
                  <c:v>0.14632713225709015</c:v>
                </c:pt>
                <c:pt idx="3003">
                  <c:v>0.13253612494549805</c:v>
                </c:pt>
                <c:pt idx="3004">
                  <c:v>0.12004488945157699</c:v>
                </c:pt>
                <c:pt idx="3005">
                  <c:v>0.10873092516751479</c:v>
                </c:pt>
                <c:pt idx="3006">
                  <c:v>0.19273105650347999</c:v>
                </c:pt>
                <c:pt idx="3007">
                  <c:v>0.26881436197427583</c:v>
                </c:pt>
                <c:pt idx="3008">
                  <c:v>0.24347920523154146</c:v>
                </c:pt>
                <c:pt idx="3009">
                  <c:v>0.22053183075782268</c:v>
                </c:pt>
                <c:pt idx="3010">
                  <c:v>0.19974719537607818</c:v>
                </c:pt>
                <c:pt idx="3011">
                  <c:v>0.18092146572901863</c:v>
                </c:pt>
                <c:pt idx="3012">
                  <c:v>0.16387001930068915</c:v>
                </c:pt>
                <c:pt idx="3013">
                  <c:v>0.14842563383732926</c:v>
                </c:pt>
                <c:pt idx="3014">
                  <c:v>0.13443684741129638</c:v>
                </c:pt>
                <c:pt idx="3015">
                  <c:v>0.12176647304532337</c:v>
                </c:pt>
                <c:pt idx="3016">
                  <c:v>0.11029025333014154</c:v>
                </c:pt>
                <c:pt idx="3017">
                  <c:v>9.9895641841405647E-2</c:v>
                </c:pt>
                <c:pt idx="3018">
                  <c:v>9.0480699405367737E-2</c:v>
                </c:pt>
                <c:pt idx="3019">
                  <c:v>-1.2294685218633139E-2</c:v>
                </c:pt>
                <c:pt idx="3020">
                  <c:v>-1.1135938435801433E-2</c:v>
                </c:pt>
                <c:pt idx="3021">
                  <c:v>-0.10433418057207297</c:v>
                </c:pt>
                <c:pt idx="3022">
                  <c:v>-9.4500915715966916E-2</c:v>
                </c:pt>
                <c:pt idx="3023">
                  <c:v>-8.5594414238843217E-2</c:v>
                </c:pt>
                <c:pt idx="3024">
                  <c:v>-7.7527330750011073E-2</c:v>
                </c:pt>
                <c:pt idx="3025">
                  <c:v>2.4027227639782545E-2</c:v>
                </c:pt>
                <c:pt idx="3026">
                  <c:v>2.1762714784604432E-2</c:v>
                </c:pt>
                <c:pt idx="3027">
                  <c:v>1.9711627237919936E-2</c:v>
                </c:pt>
                <c:pt idx="3028">
                  <c:v>1.7853850138291445E-2</c:v>
                </c:pt>
                <c:pt idx="3029">
                  <c:v>1.6171164405308958E-2</c:v>
                </c:pt>
                <c:pt idx="3030">
                  <c:v>-7.9600711541256169E-2</c:v>
                </c:pt>
                <c:pt idx="3031">
                  <c:v>-7.2098521223300252E-2</c:v>
                </c:pt>
                <c:pt idx="3032">
                  <c:v>-6.530339568500601E-2</c:v>
                </c:pt>
                <c:pt idx="3033">
                  <c:v>-5.914869564085154E-2</c:v>
                </c:pt>
                <c:pt idx="3034">
                  <c:v>-5.3574062410010004E-2</c:v>
                </c:pt>
                <c:pt idx="3035">
                  <c:v>-4.8524825983302551E-2</c:v>
                </c:pt>
                <c:pt idx="3036">
                  <c:v>-4.3951468878526558E-2</c:v>
                </c:pt>
                <c:pt idx="3037">
                  <c:v>-3.9809140526228776E-2</c:v>
                </c:pt>
                <c:pt idx="3038">
                  <c:v>-3.6057217423541052E-2</c:v>
                </c:pt>
                <c:pt idx="3039">
                  <c:v>-3.2658904742540455E-2</c:v>
                </c:pt>
                <c:pt idx="3040">
                  <c:v>-2.9580875486136839E-2</c:v>
                </c:pt>
                <c:pt idx="3041">
                  <c:v>-2.6792943652716783E-2</c:v>
                </c:pt>
                <c:pt idx="3042">
                  <c:v>-2.4267768204294174E-2</c:v>
                </c:pt>
                <c:pt idx="3043">
                  <c:v>-0.11622836454269904</c:v>
                </c:pt>
                <c:pt idx="3044">
                  <c:v>-0.10527409925711605</c:v>
                </c:pt>
                <c:pt idx="3045">
                  <c:v>-9.5352249151932897E-2</c:v>
                </c:pt>
                <c:pt idx="3046">
                  <c:v>-8.6365511388763611E-2</c:v>
                </c:pt>
                <c:pt idx="3047">
                  <c:v>-7.8225753705689655E-2</c:v>
                </c:pt>
                <c:pt idx="3048">
                  <c:v>2.3394629496903699E-2</c:v>
                </c:pt>
                <c:pt idx="3049">
                  <c:v>2.1189737612075866E-2</c:v>
                </c:pt>
                <c:pt idx="3050">
                  <c:v>1.9192651891668081E-2</c:v>
                </c:pt>
                <c:pt idx="3051">
                  <c:v>1.7383787066094961E-2</c:v>
                </c:pt>
                <c:pt idx="3052">
                  <c:v>-7.850237587375121E-2</c:v>
                </c:pt>
                <c:pt idx="3053">
                  <c:v>-7.1103701253721563E-2</c:v>
                </c:pt>
                <c:pt idx="3054">
                  <c:v>-0.1586501148963633</c:v>
                </c:pt>
                <c:pt idx="3055">
                  <c:v>-0.14369769383287556</c:v>
                </c:pt>
                <c:pt idx="3056">
                  <c:v>-0.22440228486207464</c:v>
                </c:pt>
                <c:pt idx="3057">
                  <c:v>-0.2032528677749309</c:v>
                </c:pt>
                <c:pt idx="3058">
                  <c:v>-0.18409673628824749</c:v>
                </c:pt>
                <c:pt idx="3059">
                  <c:v>-0.16674602766005703</c:v>
                </c:pt>
                <c:pt idx="3060">
                  <c:v>-5.6782805186999782E-2</c:v>
                </c:pt>
                <c:pt idx="3061">
                  <c:v>-5.1431151878228817E-2</c:v>
                </c:pt>
                <c:pt idx="3062">
                  <c:v>-4.6583880011039684E-2</c:v>
                </c:pt>
                <c:pt idx="3063">
                  <c:v>-4.2193452754487965E-2</c:v>
                </c:pt>
                <c:pt idx="3064">
                  <c:v>5.6030966089298459E-2</c:v>
                </c:pt>
                <c:pt idx="3065">
                  <c:v>5.0750171946108091E-2</c:v>
                </c:pt>
                <c:pt idx="3066">
                  <c:v>0.1402148605331725</c:v>
                </c:pt>
                <c:pt idx="3067">
                  <c:v>0.12699992125991855</c:v>
                </c:pt>
                <c:pt idx="3068">
                  <c:v>0.20927824027851305</c:v>
                </c:pt>
                <c:pt idx="3069">
                  <c:v>0.18955423081205777</c:v>
                </c:pt>
                <c:pt idx="3070">
                  <c:v>0.26593694505047083</c:v>
                </c:pt>
                <c:pt idx="3071">
                  <c:v>0.24087297846381067</c:v>
                </c:pt>
                <c:pt idx="3072">
                  <c:v>0.21817123507610467</c:v>
                </c:pt>
                <c:pt idx="3073">
                  <c:v>0.19760908059591359</c:v>
                </c:pt>
                <c:pt idx="3074">
                  <c:v>0.17898486351943094</c:v>
                </c:pt>
                <c:pt idx="3075">
                  <c:v>0.16211593754933845</c:v>
                </c:pt>
                <c:pt idx="3076">
                  <c:v>0.14683687039629376</c:v>
                </c:pt>
                <c:pt idx="3077">
                  <c:v>0.22724560100459415</c:v>
                </c:pt>
                <c:pt idx="3078">
                  <c:v>0.20582820768429524</c:v>
                </c:pt>
                <c:pt idx="3079">
                  <c:v>0.18642935612941916</c:v>
                </c:pt>
                <c:pt idx="3080">
                  <c:v>0.16885880326052941</c:v>
                </c:pt>
                <c:pt idx="3081">
                  <c:v>5.8696456378318315E-2</c:v>
                </c:pt>
                <c:pt idx="3082">
                  <c:v>5.3164445693821956E-2</c:v>
                </c:pt>
                <c:pt idx="3083">
                  <c:v>4.815381473310542E-2</c:v>
                </c:pt>
                <c:pt idx="3084">
                  <c:v>4.3615424614869981E-2</c:v>
                </c:pt>
                <c:pt idx="3085">
                  <c:v>3.9504767688271734E-2</c:v>
                </c:pt>
                <c:pt idx="3086">
                  <c:v>3.5781531049734361E-2</c:v>
                </c:pt>
                <c:pt idx="3087">
                  <c:v>0.12665698080502694</c:v>
                </c:pt>
                <c:pt idx="3088">
                  <c:v>0.11471984159233886</c:v>
                </c:pt>
                <c:pt idx="3089">
                  <c:v>0.10390775124531457</c:v>
                </c:pt>
                <c:pt idx="3090">
                  <c:v>9.411467640641509E-2</c:v>
                </c:pt>
                <c:pt idx="3091">
                  <c:v>8.524457712661386E-2</c:v>
                </c:pt>
                <c:pt idx="3092">
                  <c:v>0.17145824461652748</c:v>
                </c:pt>
                <c:pt idx="3093">
                  <c:v>0.24954646537368075</c:v>
                </c:pt>
                <c:pt idx="3094">
                  <c:v>0.32027504471095691</c:v>
                </c:pt>
                <c:pt idx="3095">
                  <c:v>0.38433761249088816</c:v>
                </c:pt>
                <c:pt idx="3096">
                  <c:v>0.44236242550159349</c:v>
                </c:pt>
                <c:pt idx="3097">
                  <c:v>0.49491852872388825</c:v>
                </c:pt>
                <c:pt idx="3098">
                  <c:v>0.44827355630495513</c:v>
                </c:pt>
                <c:pt idx="3099">
                  <c:v>0.40602476896636863</c:v>
                </c:pt>
                <c:pt idx="3100">
                  <c:v>0.46200561563325532</c:v>
                </c:pt>
                <c:pt idx="3101">
                  <c:v>0.51271039180122913</c:v>
                </c:pt>
                <c:pt idx="3102">
                  <c:v>0.46438857579217258</c:v>
                </c:pt>
                <c:pt idx="3103">
                  <c:v>0.51486876325627484</c:v>
                </c:pt>
                <c:pt idx="3104">
                  <c:v>0.46634352553001157</c:v>
                </c:pt>
                <c:pt idx="3105">
                  <c:v>0.42239168371438413</c:v>
                </c:pt>
                <c:pt idx="3106">
                  <c:v>0.38258220539954813</c:v>
                </c:pt>
                <c:pt idx="3107">
                  <c:v>0.34652468202322606</c:v>
                </c:pt>
                <c:pt idx="3108">
                  <c:v>0.31386550016327486</c:v>
                </c:pt>
                <c:pt idx="3109">
                  <c:v>0.28428437367742793</c:v>
                </c:pt>
                <c:pt idx="3110">
                  <c:v>0.25749120268116643</c:v>
                </c:pt>
                <c:pt idx="3111">
                  <c:v>0.23322322855995184</c:v>
                </c:pt>
                <c:pt idx="3112">
                  <c:v>0.11699467750754491</c:v>
                </c:pt>
                <c:pt idx="3113">
                  <c:v>0.10596818892654061</c:v>
                </c:pt>
                <c:pt idx="3114">
                  <c:v>9.5980922411165556E-2</c:v>
                </c:pt>
                <c:pt idx="3115">
                  <c:v>8.6934933589214863E-2</c:v>
                </c:pt>
                <c:pt idx="3116">
                  <c:v>7.8741509128089041E-2</c:v>
                </c:pt>
                <c:pt idx="3117">
                  <c:v>7.1320296729807692E-2</c:v>
                </c:pt>
                <c:pt idx="3118">
                  <c:v>6.4598517122061452E-2</c:v>
                </c:pt>
                <c:pt idx="3119">
                  <c:v>5.8510250317357571E-2</c:v>
                </c:pt>
                <c:pt idx="3120">
                  <c:v>0.14724356874835004</c:v>
                </c:pt>
                <c:pt idx="3121">
                  <c:v>0.13336618933230523</c:v>
                </c:pt>
                <c:pt idx="3122">
                  <c:v>0.12079672211299616</c:v>
                </c:pt>
                <c:pt idx="3123">
                  <c:v>0.10941189926995867</c:v>
                </c:pt>
                <c:pt idx="3124">
                  <c:v>9.9100070701104409E-2</c:v>
                </c:pt>
                <c:pt idx="3125">
                  <c:v>8.9760109078559844E-2</c:v>
                </c:pt>
                <c:pt idx="3126">
                  <c:v>0.17554819770825497</c:v>
                </c:pt>
                <c:pt idx="3127">
                  <c:v>0.1590031698601195</c:v>
                </c:pt>
                <c:pt idx="3128">
                  <c:v>0.23826525375791205</c:v>
                </c:pt>
                <c:pt idx="3129">
                  <c:v>0.21580928263356511</c:v>
                </c:pt>
                <c:pt idx="3130">
                  <c:v>0.28971751653431616</c:v>
                </c:pt>
                <c:pt idx="3131">
                  <c:v>0.26241228388750154</c:v>
                </c:pt>
                <c:pt idx="3132">
                  <c:v>0.23768050878932073</c:v>
                </c:pt>
                <c:pt idx="3133">
                  <c:v>0.21527964857990031</c:v>
                </c:pt>
                <c:pt idx="3134">
                  <c:v>0.19499001970652011</c:v>
                </c:pt>
                <c:pt idx="3135">
                  <c:v>0.17661264330352014</c:v>
                </c:pt>
                <c:pt idx="3136">
                  <c:v>0.15996729382151773</c:v>
                </c:pt>
                <c:pt idx="3137">
                  <c:v>0.14489073156898813</c:v>
                </c:pt>
                <c:pt idx="3138">
                  <c:v>0.13123510183287662</c:v>
                </c:pt>
                <c:pt idx="3139">
                  <c:v>0.11886648487853842</c:v>
                </c:pt>
                <c:pt idx="3140">
                  <c:v>1.3415803001270876E-2</c:v>
                </c:pt>
                <c:pt idx="3141">
                  <c:v>-8.2096386250946937E-2</c:v>
                </c:pt>
                <c:pt idx="3142">
                  <c:v>-0.16860676374067338</c:v>
                </c:pt>
                <c:pt idx="3143">
                  <c:v>-0.15271595063127591</c:v>
                </c:pt>
                <c:pt idx="3144">
                  <c:v>-0.23257059098129376</c:v>
                </c:pt>
                <c:pt idx="3145">
                  <c:v>-0.21065132917925769</c:v>
                </c:pt>
                <c:pt idx="3146">
                  <c:v>-0.19079790913270325</c:v>
                </c:pt>
                <c:pt idx="3147">
                  <c:v>-0.17281562984315546</c:v>
                </c:pt>
                <c:pt idx="3148">
                  <c:v>-0.15652814044893296</c:v>
                </c:pt>
                <c:pt idx="3149">
                  <c:v>-0.14177571076549977</c:v>
                </c:pt>
                <c:pt idx="3150">
                  <c:v>-0.12841366482354882</c:v>
                </c:pt>
                <c:pt idx="3151">
                  <c:v>-0.11631096204264274</c:v>
                </c:pt>
                <c:pt idx="3152">
                  <c:v>-0.10534891212608891</c:v>
                </c:pt>
                <c:pt idx="3153">
                  <c:v>-9.5420011074118974E-2</c:v>
                </c:pt>
                <c:pt idx="3154">
                  <c:v>-8.6426886900241709E-2</c:v>
                </c:pt>
                <c:pt idx="3155">
                  <c:v>1.5966434896205139E-2</c:v>
                </c:pt>
                <c:pt idx="3156">
                  <c:v>0.10870941346668078</c:v>
                </c:pt>
                <c:pt idx="3157">
                  <c:v>0.19271157223268517</c:v>
                </c:pt>
                <c:pt idx="3158">
                  <c:v>0.1745489344450469</c:v>
                </c:pt>
                <c:pt idx="3159">
                  <c:v>0.25234586454840613</c:v>
                </c:pt>
                <c:pt idx="3160">
                  <c:v>0.228562827121535</c:v>
                </c:pt>
                <c:pt idx="3161">
                  <c:v>0.30126906777216694</c:v>
                </c:pt>
                <c:pt idx="3162">
                  <c:v>0.27287512707016037</c:v>
                </c:pt>
                <c:pt idx="3163">
                  <c:v>0.24715725223363047</c:v>
                </c:pt>
                <c:pt idx="3164">
                  <c:v>0.12961545038897829</c:v>
                </c:pt>
                <c:pt idx="3165">
                  <c:v>0.1173994819869659</c:v>
                </c:pt>
                <c:pt idx="3166">
                  <c:v>1.2087061874907129E-2</c:v>
                </c:pt>
                <c:pt idx="3167">
                  <c:v>1.0947883131216325E-2</c:v>
                </c:pt>
                <c:pt idx="3168">
                  <c:v>9.91606945469466E-3</c:v>
                </c:pt>
                <c:pt idx="3169">
                  <c:v>8.981501926154014E-3</c:v>
                </c:pt>
                <c:pt idx="3170">
                  <c:v>0.10238279491976557</c:v>
                </c:pt>
                <c:pt idx="3171">
                  <c:v>9.2733443828547785E-2</c:v>
                </c:pt>
                <c:pt idx="3172">
                  <c:v>8.3993522652332356E-2</c:v>
                </c:pt>
                <c:pt idx="3173">
                  <c:v>7.6077319640921501E-2</c:v>
                </c:pt>
                <c:pt idx="3174">
                  <c:v>6.8907201186259856E-2</c:v>
                </c:pt>
                <c:pt idx="3175">
                  <c:v>6.2412850475474221E-2</c:v>
                </c:pt>
                <c:pt idx="3176">
                  <c:v>5.6530577899173783E-2</c:v>
                </c:pt>
                <c:pt idx="3177">
                  <c:v>5.1202696452236886E-2</c:v>
                </c:pt>
                <c:pt idx="3178">
                  <c:v>4.6376956001686821E-2</c:v>
                </c:pt>
                <c:pt idx="3179">
                  <c:v>4.2006030873564131E-2</c:v>
                </c:pt>
                <c:pt idx="3180">
                  <c:v>3.8047055733598477E-2</c:v>
                </c:pt>
                <c:pt idx="3181">
                  <c:v>3.4461205210096643E-2</c:v>
                </c:pt>
                <c:pt idx="3182">
                  <c:v>0.12546109274413375</c:v>
                </c:pt>
                <c:pt idx="3183">
                  <c:v>0.1136366633258442</c:v>
                </c:pt>
                <c:pt idx="3184">
                  <c:v>0.19717443973305013</c:v>
                </c:pt>
                <c:pt idx="3185">
                  <c:v>0.17859118659281911</c:v>
                </c:pt>
                <c:pt idx="3186">
                  <c:v>0.25600714340663638</c:v>
                </c:pt>
                <c:pt idx="3187">
                  <c:v>0.32612681818454625</c:v>
                </c:pt>
                <c:pt idx="3188">
                  <c:v>0.2953900897001307</c:v>
                </c:pt>
                <c:pt idx="3189">
                  <c:v>0.36179800923546968</c:v>
                </c:pt>
                <c:pt idx="3190">
                  <c:v>0.32769935019854279</c:v>
                </c:pt>
                <c:pt idx="3191">
                  <c:v>0.39106219367113987</c:v>
                </c:pt>
                <c:pt idx="3192">
                  <c:v>0.35420545022912103</c:v>
                </c:pt>
                <c:pt idx="3193">
                  <c:v>0.32082237302008287</c:v>
                </c:pt>
                <c:pt idx="3194">
                  <c:v>0.19633779710677496</c:v>
                </c:pt>
                <c:pt idx="3195">
                  <c:v>0.17783339567639553</c:v>
                </c:pt>
                <c:pt idx="3196">
                  <c:v>6.6825213386105003E-2</c:v>
                </c:pt>
                <c:pt idx="3197">
                  <c:v>6.0527085402654272E-2</c:v>
                </c:pt>
                <c:pt idx="3198">
                  <c:v>-3.9425237610364934E-2</c:v>
                </c:pt>
                <c:pt idx="3199">
                  <c:v>-3.5709496505082303E-2</c:v>
                </c:pt>
                <c:pt idx="3200">
                  <c:v>-0.12659173535626339</c:v>
                </c:pt>
                <c:pt idx="3201">
                  <c:v>-0.11466074538225078</c:v>
                </c:pt>
                <c:pt idx="3202">
                  <c:v>-0.19810200432950431</c:v>
                </c:pt>
                <c:pt idx="3203">
                  <c:v>-8.5183550677920994E-2</c:v>
                </c:pt>
                <c:pt idx="3204">
                  <c:v>-7.7155190167427487E-2</c:v>
                </c:pt>
                <c:pt idx="3205">
                  <c:v>-6.9883484808938079E-2</c:v>
                </c:pt>
                <c:pt idx="3206">
                  <c:v>3.0950658073246123E-2</c:v>
                </c:pt>
                <c:pt idx="3207">
                  <c:v>-6.621415233524805E-2</c:v>
                </c:pt>
                <c:pt idx="3208">
                  <c:v>0.12852194371634224</c:v>
                </c:pt>
                <c:pt idx="3209">
                  <c:v>0.11640903589021198</c:v>
                </c:pt>
                <c:pt idx="3210">
                  <c:v>0.19968552233898096</c:v>
                </c:pt>
                <c:pt idx="3211">
                  <c:v>0.18086560523872947</c:v>
                </c:pt>
                <c:pt idx="3212">
                  <c:v>6.9571643929883756E-2</c:v>
                </c:pt>
                <c:pt idx="3213">
                  <c:v>-0.12548088824955245</c:v>
                </c:pt>
                <c:pt idx="3214">
                  <c:v>-1.9406813541137186E-2</c:v>
                </c:pt>
                <c:pt idx="3215">
                  <c:v>-0.11182554406331827</c:v>
                </c:pt>
                <c:pt idx="3216">
                  <c:v>-7.0384552242344078E-3</c:v>
                </c:pt>
                <c:pt idx="3217">
                  <c:v>-0.10062287605517593</c:v>
                </c:pt>
                <c:pt idx="3218">
                  <c:v>9.7356165806152153E-2</c:v>
                </c:pt>
                <c:pt idx="3219">
                  <c:v>-6.0672162598899571E-3</c:v>
                </c:pt>
                <c:pt idx="3220">
                  <c:v>8.875238500869817E-2</c:v>
                </c:pt>
                <c:pt idx="3221">
                  <c:v>8.0387669786741195E-2</c:v>
                </c:pt>
                <c:pt idx="3222">
                  <c:v>-2.143646920618944E-2</c:v>
                </c:pt>
                <c:pt idx="3223">
                  <c:v>7.483165002681641E-2</c:v>
                </c:pt>
                <c:pt idx="3224">
                  <c:v>-0.12071662604797864</c:v>
                </c:pt>
                <c:pt idx="3225">
                  <c:v>-1.5091572473530573E-2</c:v>
                </c:pt>
                <c:pt idx="3226">
                  <c:v>-0.20216478449249931</c:v>
                </c:pt>
                <c:pt idx="3227">
                  <c:v>-0.37160676165460094</c:v>
                </c:pt>
                <c:pt idx="3228">
                  <c:v>-0.43083142908914307</c:v>
                </c:pt>
                <c:pt idx="3229">
                  <c:v>-0.57872208272766934</c:v>
                </c:pt>
                <c:pt idx="3230">
                  <c:v>-0.42993103181295267</c:v>
                </c:pt>
                <c:pt idx="3231">
                  <c:v>-0.48365876628783089</c:v>
                </c:pt>
                <c:pt idx="3232">
                  <c:v>-0.4380750014774063</c:v>
                </c:pt>
                <c:pt idx="3233">
                  <c:v>-0.39678740528652356</c:v>
                </c:pt>
                <c:pt idx="3234">
                  <c:v>-0.35939107336197063</c:v>
                </c:pt>
                <c:pt idx="3235">
                  <c:v>-0.23127148307908532</c:v>
                </c:pt>
                <c:pt idx="3236">
                  <c:v>-0.1152268797046094</c:v>
                </c:pt>
                <c:pt idx="3237">
                  <c:v>-0.19861478174902092</c:v>
                </c:pt>
                <c:pt idx="3238">
                  <c:v>-8.564799996421521E-2</c:v>
                </c:pt>
                <c:pt idx="3239">
                  <c:v>-0.17182364574744186</c:v>
                </c:pt>
                <c:pt idx="3240">
                  <c:v>-6.1381869043952722E-2</c:v>
                </c:pt>
                <c:pt idx="3241">
                  <c:v>-0.24409232339377751</c:v>
                </c:pt>
                <c:pt idx="3242">
                  <c:v>-0.22108716389463084</c:v>
                </c:pt>
                <c:pt idx="3243">
                  <c:v>-0.38874574881318719</c:v>
                </c:pt>
                <c:pt idx="3244">
                  <c:v>-0.44635510476330781</c:v>
                </c:pt>
                <c:pt idx="3245">
                  <c:v>-0.49853490683050028</c:v>
                </c:pt>
                <c:pt idx="3246">
                  <c:v>-0.54579687841249092</c:v>
                </c:pt>
                <c:pt idx="3247">
                  <c:v>-0.40010895489760945</c:v>
                </c:pt>
                <c:pt idx="3248">
                  <c:v>-0.36239957429735487</c:v>
                </c:pt>
                <c:pt idx="3249">
                  <c:v>-0.13974865987366814</c:v>
                </c:pt>
                <c:pt idx="3250">
                  <c:v>-0.1265776589774241</c:v>
                </c:pt>
                <c:pt idx="3251">
                  <c:v>7.3847563544525541E-2</c:v>
                </c:pt>
                <c:pt idx="3252">
                  <c:v>6.688759465101593E-2</c:v>
                </c:pt>
                <c:pt idx="3253">
                  <c:v>6.0583587371858226E-2</c:v>
                </c:pt>
                <c:pt idx="3254">
                  <c:v>0.14912149838908567</c:v>
                </c:pt>
                <c:pt idx="3255">
                  <c:v>0.13506712827414205</c:v>
                </c:pt>
                <c:pt idx="3256">
                  <c:v>2.8089571728622822E-2</c:v>
                </c:pt>
                <c:pt idx="3257">
                  <c:v>-6.880558764462473E-2</c:v>
                </c:pt>
                <c:pt idx="3258">
                  <c:v>-0.25081637299990384</c:v>
                </c:pt>
                <c:pt idx="3259">
                  <c:v>-0.22717748675540778</c:v>
                </c:pt>
                <c:pt idx="3260">
                  <c:v>-0.30001429265954815</c:v>
                </c:pt>
                <c:pt idx="3261">
                  <c:v>-0.27173861172581293</c:v>
                </c:pt>
                <c:pt idx="3262">
                  <c:v>-0.34037563054467163</c:v>
                </c:pt>
                <c:pt idx="3263">
                  <c:v>-0.40254376274096138</c:v>
                </c:pt>
                <c:pt idx="3264">
                  <c:v>-0.36460490690769948</c:v>
                </c:pt>
                <c:pt idx="3265">
                  <c:v>-0.33024170399757891</c:v>
                </c:pt>
                <c:pt idx="3266">
                  <c:v>-0.11062159744655828</c:v>
                </c:pt>
                <c:pt idx="3267">
                  <c:v>-0.10019575751056403</c:v>
                </c:pt>
                <c:pt idx="3268">
                  <c:v>-9.0752529839082469E-2</c:v>
                </c:pt>
                <c:pt idx="3269">
                  <c:v>-8.2199305407967965E-2</c:v>
                </c:pt>
                <c:pt idx="3270">
                  <c:v>0.11404335582741529</c:v>
                </c:pt>
                <c:pt idx="3271">
                  <c:v>0.19754280236936506</c:v>
                </c:pt>
                <c:pt idx="3272">
                  <c:v>0.36742039108395852</c:v>
                </c:pt>
                <c:pt idx="3273">
                  <c:v>0.33279183504170495</c:v>
                </c:pt>
                <c:pt idx="3274">
                  <c:v>0.39567472312514818</c:v>
                </c:pt>
                <c:pt idx="3275">
                  <c:v>0.26413547941602011</c:v>
                </c:pt>
                <c:pt idx="3276">
                  <c:v>0.23924129696544652</c:v>
                </c:pt>
                <c:pt idx="3277">
                  <c:v>0.12244555632829451</c:v>
                </c:pt>
                <c:pt idx="3278">
                  <c:v>1.6657554913830169E-2</c:v>
                </c:pt>
                <c:pt idx="3279">
                  <c:v>0.10933539695720224</c:v>
                </c:pt>
                <c:pt idx="3280">
                  <c:v>4.7829989537663403E-3</c:v>
                </c:pt>
                <c:pt idx="3281">
                  <c:v>9.8579991530201735E-2</c:v>
                </c:pt>
                <c:pt idx="3282">
                  <c:v>-4.9587333929588251E-3</c:v>
                </c:pt>
                <c:pt idx="3283">
                  <c:v>0.18400417543438166</c:v>
                </c:pt>
                <c:pt idx="3284">
                  <c:v>7.2414410853452835E-2</c:v>
                </c:pt>
                <c:pt idx="3285">
                  <c:v>0.15983729302660943</c:v>
                </c:pt>
                <c:pt idx="3286">
                  <c:v>0.23902076266804095</c:v>
                </c:pt>
                <c:pt idx="3287">
                  <c:v>0.31074136611413433</c:v>
                </c:pt>
                <c:pt idx="3288">
                  <c:v>0.28145468232561571</c:v>
                </c:pt>
                <c:pt idx="3289">
                  <c:v>0.25492820345623762</c:v>
                </c:pt>
                <c:pt idx="3290">
                  <c:v>4.2406227105721228E-2</c:v>
                </c:pt>
                <c:pt idx="3291">
                  <c:v>0.13265731396716118</c:v>
                </c:pt>
                <c:pt idx="3292">
                  <c:v>2.5906877069341749E-2</c:v>
                </c:pt>
                <c:pt idx="3293">
                  <c:v>0.11771299103668059</c:v>
                </c:pt>
                <c:pt idx="3294">
                  <c:v>0.20086658260818688</c:v>
                </c:pt>
                <c:pt idx="3295">
                  <c:v>8.7687573592286086E-2</c:v>
                </c:pt>
                <c:pt idx="3296">
                  <c:v>0.26791877369741446</c:v>
                </c:pt>
                <c:pt idx="3297">
                  <c:v>0.14842024455352315</c:v>
                </c:pt>
                <c:pt idx="3298">
                  <c:v>0.22867974566321647</c:v>
                </c:pt>
                <c:pt idx="3299">
                  <c:v>1.8631628177818577E-2</c:v>
                </c:pt>
                <c:pt idx="3300">
                  <c:v>0.11112341819927682</c:v>
                </c:pt>
                <c:pt idx="3301">
                  <c:v>6.4025031638839935E-3</c:v>
                </c:pt>
                <c:pt idx="3302">
                  <c:v>5.7990814567566926E-3</c:v>
                </c:pt>
                <c:pt idx="3303">
                  <c:v>5.2525309056932236E-3</c:v>
                </c:pt>
                <c:pt idx="3304">
                  <c:v>-0.18373806768487674</c:v>
                </c:pt>
                <c:pt idx="3305">
                  <c:v>-0.26066894238386273</c:v>
                </c:pt>
                <c:pt idx="3306">
                  <c:v>-0.3303492529591916</c:v>
                </c:pt>
                <c:pt idx="3307">
                  <c:v>-0.20496678976503363</c:v>
                </c:pt>
                <c:pt idx="3308">
                  <c:v>-9.1401345328668449E-2</c:v>
                </c:pt>
                <c:pt idx="3309">
                  <c:v>-8.2786971478285398E-2</c:v>
                </c:pt>
                <c:pt idx="3310">
                  <c:v>1.9263296371682267E-2</c:v>
                </c:pt>
                <c:pt idx="3311">
                  <c:v>0.11169555306842006</c:v>
                </c:pt>
                <c:pt idx="3312">
                  <c:v>0.10116849519966814</c:v>
                </c:pt>
                <c:pt idx="3313">
                  <c:v>0.28012914837623537</c:v>
                </c:pt>
                <c:pt idx="3314">
                  <c:v>0.25372759813838097</c:v>
                </c:pt>
                <c:pt idx="3315">
                  <c:v>0.32406211499633913</c:v>
                </c:pt>
                <c:pt idx="3316">
                  <c:v>0.19927220059526723</c:v>
                </c:pt>
                <c:pt idx="3317">
                  <c:v>0.18049123815162435</c:v>
                </c:pt>
                <c:pt idx="3318">
                  <c:v>6.9232560109496494E-2</c:v>
                </c:pt>
                <c:pt idx="3319">
                  <c:v>-3.154023456507353E-2</c:v>
                </c:pt>
                <c:pt idx="3320">
                  <c:v>-0.12281541709670331</c:v>
                </c:pt>
                <c:pt idx="3321">
                  <c:v>-0.2997358959491338</c:v>
                </c:pt>
                <c:pt idx="3322">
                  <c:v>-0.27148645328720522</c:v>
                </c:pt>
                <c:pt idx="3323">
                  <c:v>-0.24589945787131826</c:v>
                </c:pt>
                <c:pt idx="3324">
                  <c:v>-0.22272397996021087</c:v>
                </c:pt>
                <c:pt idx="3325">
                  <c:v>-0.29598051899126632</c:v>
                </c:pt>
                <c:pt idx="3326">
                  <c:v>-0.45658057148459419</c:v>
                </c:pt>
                <c:pt idx="3327">
                  <c:v>-0.41354886641015925</c:v>
                </c:pt>
                <c:pt idx="3328">
                  <c:v>-0.46882058359941675</c:v>
                </c:pt>
                <c:pt idx="3329">
                  <c:v>-0.42463528456078853</c:v>
                </c:pt>
                <c:pt idx="3330">
                  <c:v>-0.47886213145554679</c:v>
                </c:pt>
                <c:pt idx="3331">
                  <c:v>-0.62222599804304146</c:v>
                </c:pt>
                <c:pt idx="3332">
                  <c:v>-0.56358257931330358</c:v>
                </c:pt>
                <c:pt idx="3333">
                  <c:v>-0.60471395219514157</c:v>
                </c:pt>
                <c:pt idx="3334">
                  <c:v>-0.54772100490295639</c:v>
                </c:pt>
                <c:pt idx="3335">
                  <c:v>-0.59034729595405178</c:v>
                </c:pt>
                <c:pt idx="3336">
                  <c:v>-0.53470837411297634</c:v>
                </c:pt>
                <c:pt idx="3337">
                  <c:v>-0.48431329711518828</c:v>
                </c:pt>
                <c:pt idx="3338">
                  <c:v>-0.43866784422760052</c:v>
                </c:pt>
                <c:pt idx="3339">
                  <c:v>-0.30307659431616174</c:v>
                </c:pt>
                <c:pt idx="3340">
                  <c:v>-0.2745122982508017</c:v>
                </c:pt>
                <c:pt idx="3341">
                  <c:v>-0.24864012366565863</c:v>
                </c:pt>
                <c:pt idx="3342">
                  <c:v>-0.2252063440887879</c:v>
                </c:pt>
                <c:pt idx="3343">
                  <c:v>-0.20398114620485336</c:v>
                </c:pt>
                <c:pt idx="3344">
                  <c:v>-9.0508596485519788E-2</c:v>
                </c:pt>
                <c:pt idx="3345">
                  <c:v>-8.1978362231350826E-2</c:v>
                </c:pt>
                <c:pt idx="3346">
                  <c:v>1.9995695992523002E-2</c:v>
                </c:pt>
                <c:pt idx="3347">
                  <c:v>-7.6136633564176534E-2</c:v>
                </c:pt>
                <c:pt idx="3348">
                  <c:v>-0.16320870451164207</c:v>
                </c:pt>
                <c:pt idx="3349">
                  <c:v>-0.2420744261064654</c:v>
                </c:pt>
                <c:pt idx="3350">
                  <c:v>-0.40775500816151189</c:v>
                </c:pt>
                <c:pt idx="3351">
                  <c:v>-0.36932500401837232</c:v>
                </c:pt>
                <c:pt idx="3352">
                  <c:v>-0.42876472204373195</c:v>
                </c:pt>
                <c:pt idx="3353">
                  <c:v>-0.29410681940930639</c:v>
                </c:pt>
                <c:pt idx="3354">
                  <c:v>-0.26638790471249829</c:v>
                </c:pt>
                <c:pt idx="3355">
                  <c:v>-0.14703365657130563</c:v>
                </c:pt>
                <c:pt idx="3356">
                  <c:v>-3.8928281304166076E-2</c:v>
                </c:pt>
                <c:pt idx="3357">
                  <c:v>-3.5259377227304725E-2</c:v>
                </c:pt>
                <c:pt idx="3358">
                  <c:v>6.2311520394412609E-2</c:v>
                </c:pt>
                <c:pt idx="3359">
                  <c:v>0.15068657756095349</c:v>
                </c:pt>
                <c:pt idx="3360">
                  <c:v>0.1364847022091511</c:v>
                </c:pt>
                <c:pt idx="3361">
                  <c:v>2.9373542467827515E-2</c:v>
                </c:pt>
                <c:pt idx="3362">
                  <c:v>-6.7642628296671309E-2</c:v>
                </c:pt>
                <c:pt idx="3363">
                  <c:v>-0.15551524038057526</c:v>
                </c:pt>
                <c:pt idx="3364">
                  <c:v>-0.23510605388724307</c:v>
                </c:pt>
                <c:pt idx="3365">
                  <c:v>-0.21294783033604361</c:v>
                </c:pt>
                <c:pt idx="3366">
                  <c:v>-0.28712574976228938</c:v>
                </c:pt>
                <c:pt idx="3367">
                  <c:v>-0.35431256498669306</c:v>
                </c:pt>
                <c:pt idx="3368">
                  <c:v>-0.32091939244959056</c:v>
                </c:pt>
                <c:pt idx="3369">
                  <c:v>-0.38492123188586036</c:v>
                </c:pt>
                <c:pt idx="3370">
                  <c:v>-0.25439548084906605</c:v>
                </c:pt>
                <c:pt idx="3371">
                  <c:v>-0.23041927163680997</c:v>
                </c:pt>
                <c:pt idx="3372">
                  <c:v>-0.1144549872985248</c:v>
                </c:pt>
                <c:pt idx="3373">
                  <c:v>-9.4200792729182553E-3</c:v>
                </c:pt>
                <c:pt idx="3374">
                  <c:v>-0.10278003732541105</c:v>
                </c:pt>
                <c:pt idx="3375">
                  <c:v>-9.3093247019495173E-2</c:v>
                </c:pt>
                <c:pt idx="3376">
                  <c:v>-0.17856719479913097</c:v>
                </c:pt>
                <c:pt idx="3377">
                  <c:v>-0.16173763317853834</c:v>
                </c:pt>
                <c:pt idx="3378">
                  <c:v>-0.24074199998015122</c:v>
                </c:pt>
                <c:pt idx="3379">
                  <c:v>-0.31230038063140031</c:v>
                </c:pt>
                <c:pt idx="3380">
                  <c:v>-0.47136232240164078</c:v>
                </c:pt>
                <c:pt idx="3381">
                  <c:v>-0.521185249732254</c:v>
                </c:pt>
                <c:pt idx="3382">
                  <c:v>-0.47206469718070765</c:v>
                </c:pt>
                <c:pt idx="3383">
                  <c:v>-0.42757364764024763</c:v>
                </c:pt>
                <c:pt idx="3384">
                  <c:v>-0.48152356033908567</c:v>
                </c:pt>
                <c:pt idx="3385">
                  <c:v>-0.34189325434064166</c:v>
                </c:pt>
                <c:pt idx="3386">
                  <c:v>-0.40391835386388147</c:v>
                </c:pt>
                <c:pt idx="3387">
                  <c:v>-0.27160216626172212</c:v>
                </c:pt>
                <c:pt idx="3388">
                  <c:v>-0.24600426515491514</c:v>
                </c:pt>
                <c:pt idx="3389">
                  <c:v>-0.22281890939004204</c:v>
                </c:pt>
                <c:pt idx="3390">
                  <c:v>-0.20181872192542266</c:v>
                </c:pt>
                <c:pt idx="3391">
                  <c:v>-0.27704553510838281</c:v>
                </c:pt>
                <c:pt idx="3392">
                  <c:v>-0.25093460857419236</c:v>
                </c:pt>
                <c:pt idx="3393">
                  <c:v>-0.32153235849704276</c:v>
                </c:pt>
                <c:pt idx="3394">
                  <c:v>-0.38547642724436526</c:v>
                </c:pt>
                <c:pt idx="3395">
                  <c:v>-0.44339390949317092</c:v>
                </c:pt>
                <c:pt idx="3396">
                  <c:v>-0.40160501803186482</c:v>
                </c:pt>
                <c:pt idx="3397">
                  <c:v>-0.55225019601844128</c:v>
                </c:pt>
                <c:pt idx="3398">
                  <c:v>-0.5944496208634833</c:v>
                </c:pt>
                <c:pt idx="3399">
                  <c:v>-0.63267184361615836</c:v>
                </c:pt>
                <c:pt idx="3400">
                  <c:v>-0.57304392713502939</c:v>
                </c:pt>
                <c:pt idx="3401">
                  <c:v>-0.51903580938487981</c:v>
                </c:pt>
                <c:pt idx="3402">
                  <c:v>-0.47011783681347269</c:v>
                </c:pt>
                <c:pt idx="3403">
                  <c:v>-0.5200580541475246</c:v>
                </c:pt>
                <c:pt idx="3404">
                  <c:v>-0.56529151688471635</c:v>
                </c:pt>
                <c:pt idx="3405">
                  <c:v>-0.6062618261949605</c:v>
                </c:pt>
                <c:pt idx="3406">
                  <c:v>-0.64337077482287364</c:v>
                </c:pt>
                <c:pt idx="3407">
                  <c:v>-0.67698228743902999</c:v>
                </c:pt>
                <c:pt idx="3408">
                  <c:v>-0.61317821001416384</c:v>
                </c:pt>
                <c:pt idx="3409">
                  <c:v>-0.5553875252165088</c:v>
                </c:pt>
                <c:pt idx="3410">
                  <c:v>-0.50304348414304079</c:v>
                </c:pt>
                <c:pt idx="3411">
                  <c:v>-0.4556327527164411</c:v>
                </c:pt>
                <c:pt idx="3412">
                  <c:v>-0.50693815706406886</c:v>
                </c:pt>
                <c:pt idx="3413">
                  <c:v>-0.45916036136236404</c:v>
                </c:pt>
                <c:pt idx="3414">
                  <c:v>-0.41588551682009489</c:v>
                </c:pt>
                <c:pt idx="3415">
                  <c:v>-0.28244145068110893</c:v>
                </c:pt>
                <c:pt idx="3416">
                  <c:v>-0.25582197108523846</c:v>
                </c:pt>
                <c:pt idx="3417">
                  <c:v>-0.13746353872789729</c:v>
                </c:pt>
                <c:pt idx="3418">
                  <c:v>-0.12450790542577675</c:v>
                </c:pt>
                <c:pt idx="3419">
                  <c:v>-1.852553218809877E-2</c:v>
                </c:pt>
                <c:pt idx="3420">
                  <c:v>-1.6779541913319599E-2</c:v>
                </c:pt>
                <c:pt idx="3421">
                  <c:v>-1.5198107345154994E-2</c:v>
                </c:pt>
                <c:pt idx="3422">
                  <c:v>-1.3765719473634754E-2</c:v>
                </c:pt>
                <c:pt idx="3423">
                  <c:v>-0.10671611058623606</c:v>
                </c:pt>
                <c:pt idx="3424">
                  <c:v>-0.19090613372280801</c:v>
                </c:pt>
                <c:pt idx="3425">
                  <c:v>-0.26716143411363769</c:v>
                </c:pt>
                <c:pt idx="3426">
                  <c:v>-0.33622984175931392</c:v>
                </c:pt>
                <c:pt idx="3427">
                  <c:v>-0.39878870534334615</c:v>
                </c:pt>
                <c:pt idx="3428">
                  <c:v>-0.36120375533210891</c:v>
                </c:pt>
                <c:pt idx="3429">
                  <c:v>-0.32716110340609694</c:v>
                </c:pt>
                <c:pt idx="3430">
                  <c:v>-0.29632689583606919</c:v>
                </c:pt>
                <c:pt idx="3431">
                  <c:v>-0.26839874386547929</c:v>
                </c:pt>
                <c:pt idx="3432">
                  <c:v>-0.24310275820666374</c:v>
                </c:pt>
                <c:pt idx="3433">
                  <c:v>-0.22019086302917962</c:v>
                </c:pt>
                <c:pt idx="3434">
                  <c:v>-0.1994383630987776</c:v>
                </c:pt>
                <c:pt idx="3435">
                  <c:v>-8.639396060043103E-2</c:v>
                </c:pt>
                <c:pt idx="3436">
                  <c:v>-7.8251521642325822E-2</c:v>
                </c:pt>
                <c:pt idx="3437">
                  <c:v>-7.0876489476613222E-2</c:v>
                </c:pt>
                <c:pt idx="3438">
                  <c:v>-6.4196537717054358E-2</c:v>
                </c:pt>
                <c:pt idx="3439">
                  <c:v>-5.8146156578720416E-2</c:v>
                </c:pt>
                <c:pt idx="3440">
                  <c:v>-5.2666010428454722E-2</c:v>
                </c:pt>
                <c:pt idx="3441">
                  <c:v>-0.14195013549247101</c:v>
                </c:pt>
                <c:pt idx="3442">
                  <c:v>-0.12857165040729435</c:v>
                </c:pt>
                <c:pt idx="3443">
                  <c:v>-0.11645405783591022</c:v>
                </c:pt>
                <c:pt idx="3444">
                  <c:v>-0.19972630106626352</c:v>
                </c:pt>
                <c:pt idx="3445">
                  <c:v>-8.6654761053816629E-2</c:v>
                </c:pt>
                <c:pt idx="3446">
                  <c:v>-0.17273552183975294</c:v>
                </c:pt>
                <c:pt idx="3447">
                  <c:v>-0.15645558244697993</c:v>
                </c:pt>
                <c:pt idx="3448">
                  <c:v>-4.7462211586429812E-2</c:v>
                </c:pt>
                <c:pt idx="3449">
                  <c:v>-4.2989003529138245E-2</c:v>
                </c:pt>
                <c:pt idx="3450">
                  <c:v>5.5310394208724134E-2</c:v>
                </c:pt>
                <c:pt idx="3451">
                  <c:v>5.0097512365325642E-2</c:v>
                </c:pt>
                <c:pt idx="3452">
                  <c:v>-4.8871846546669068E-2</c:v>
                </c:pt>
                <c:pt idx="3453">
                  <c:v>-4.4265783524317572E-2</c:v>
                </c:pt>
                <c:pt idx="3454">
                  <c:v>-4.0093831714555807E-2</c:v>
                </c:pt>
                <c:pt idx="3455">
                  <c:v>-3.6315077099494386E-2</c:v>
                </c:pt>
                <c:pt idx="3456">
                  <c:v>-0.12714024132427862</c:v>
                </c:pt>
                <c:pt idx="3457">
                  <c:v>-0.20940533548837281</c:v>
                </c:pt>
                <c:pt idx="3458">
                  <c:v>-0.28391712718828327</c:v>
                </c:pt>
                <c:pt idx="3459">
                  <c:v>-0.35140634796588616</c:v>
                </c:pt>
                <c:pt idx="3460">
                  <c:v>-0.41253485953774655</c:v>
                </c:pt>
                <c:pt idx="3461">
                  <c:v>-0.46790214462323587</c:v>
                </c:pt>
                <c:pt idx="3462">
                  <c:v>-0.42380340641881786</c:v>
                </c:pt>
                <c:pt idx="3463">
                  <c:v>-0.47810865598136104</c:v>
                </c:pt>
                <c:pt idx="3464">
                  <c:v>-0.33880019713620524</c:v>
                </c:pt>
                <c:pt idx="3465">
                  <c:v>-0.30686903082546896</c:v>
                </c:pt>
                <c:pt idx="3466">
                  <c:v>-0.27794730603980355</c:v>
                </c:pt>
                <c:pt idx="3467">
                  <c:v>-0.25175138959761195</c:v>
                </c:pt>
                <c:pt idx="3468">
                  <c:v>-0.32227215972257933</c:v>
                </c:pt>
                <c:pt idx="3469">
                  <c:v>-0.2918987242393502</c:v>
                </c:pt>
                <c:pt idx="3470">
                  <c:v>-0.3586356972171667</c:v>
                </c:pt>
                <c:pt idx="3471">
                  <c:v>-0.32483507906639159</c:v>
                </c:pt>
                <c:pt idx="3472">
                  <c:v>-0.48271565334108213</c:v>
                </c:pt>
                <c:pt idx="3473">
                  <c:v>-0.53146855443950169</c:v>
                </c:pt>
                <c:pt idx="3474">
                  <c:v>-0.5756266028599617</c:v>
                </c:pt>
                <c:pt idx="3475">
                  <c:v>-0.52137507365729052</c:v>
                </c:pt>
                <c:pt idx="3476">
                  <c:v>-0.56648441022998686</c:v>
                </c:pt>
                <c:pt idx="3477">
                  <c:v>-0.51309451238343662</c:v>
                </c:pt>
                <c:pt idx="3478">
                  <c:v>-0.46473649386240534</c:v>
                </c:pt>
                <c:pt idx="3479">
                  <c:v>-0.42093611121320901</c:v>
                </c:pt>
                <c:pt idx="3480">
                  <c:v>-0.28701603776697304</c:v>
                </c:pt>
                <c:pt idx="3481">
                  <c:v>-0.25996541349563784</c:v>
                </c:pt>
                <c:pt idx="3482">
                  <c:v>-0.23546425049887798</c:v>
                </c:pt>
                <c:pt idx="3483">
                  <c:v>-0.30752004732006272</c:v>
                </c:pt>
                <c:pt idx="3484">
                  <c:v>-0.37278474528298766</c:v>
                </c:pt>
                <c:pt idx="3485">
                  <c:v>-0.43189839037614014</c:v>
                </c:pt>
                <c:pt idx="3486">
                  <c:v>-0.48544070567474579</c:v>
                </c:pt>
                <c:pt idx="3487">
                  <c:v>-0.43968899703370901</c:v>
                </c:pt>
                <c:pt idx="3488">
                  <c:v>-0.49249706495304185</c:v>
                </c:pt>
                <c:pt idx="3489">
                  <c:v>-0.44608031011791149</c:v>
                </c:pt>
                <c:pt idx="3490">
                  <c:v>-0.49828601097028069</c:v>
                </c:pt>
                <c:pt idx="3491">
                  <c:v>-0.54557144043445061</c:v>
                </c:pt>
                <c:pt idx="3492">
                  <c:v>-0.49415254355613247</c:v>
                </c:pt>
                <c:pt idx="3493">
                  <c:v>-0.54182754314616655</c:v>
                </c:pt>
                <c:pt idx="3494">
                  <c:v>-0.49076150027434845</c:v>
                </c:pt>
                <c:pt idx="3495">
                  <c:v>-0.44450831855655049</c:v>
                </c:pt>
                <c:pt idx="3496">
                  <c:v>-0.49686217612313999</c:v>
                </c:pt>
                <c:pt idx="3497">
                  <c:v>-0.45003401925248715</c:v>
                </c:pt>
                <c:pt idx="3498">
                  <c:v>-0.50186709179770794</c:v>
                </c:pt>
                <c:pt idx="3499">
                  <c:v>-0.36031945312990954</c:v>
                </c:pt>
                <c:pt idx="3500">
                  <c:v>-0.42060792433065086</c:v>
                </c:pt>
                <c:pt idx="3501">
                  <c:v>-0.47521434098477994</c:v>
                </c:pt>
                <c:pt idx="3502">
                  <c:v>-0.43042644450923095</c:v>
                </c:pt>
                <c:pt idx="3503">
                  <c:v>-0.57835526704518925</c:v>
                </c:pt>
                <c:pt idx="3504">
                  <c:v>-0.52384656730176538</c:v>
                </c:pt>
                <c:pt idx="3505">
                  <c:v>-0.56872297108615544</c:v>
                </c:pt>
                <c:pt idx="3506">
                  <c:v>-0.51512209384939467</c:v>
                </c:pt>
                <c:pt idx="3507">
                  <c:v>-0.46657298027722316</c:v>
                </c:pt>
                <c:pt idx="3508">
                  <c:v>-0.61109507207653813</c:v>
                </c:pt>
                <c:pt idx="3509">
                  <c:v>-0.55350071840412085</c:v>
                </c:pt>
                <c:pt idx="3510">
                  <c:v>-0.59558228429096283</c:v>
                </c:pt>
                <c:pt idx="3511">
                  <c:v>-0.63369775603055511</c:v>
                </c:pt>
                <c:pt idx="3512">
                  <c:v>-0.66822092918999099</c:v>
                </c:pt>
                <c:pt idx="3513">
                  <c:v>-0.69949036993413816</c:v>
                </c:pt>
                <c:pt idx="3514">
                  <c:v>-0.63356495571088134</c:v>
                </c:pt>
                <c:pt idx="3515">
                  <c:v>-0.66810064500557775</c:v>
                </c:pt>
                <c:pt idx="3516">
                  <c:v>-0.69938142226702782</c:v>
                </c:pt>
                <c:pt idx="3517">
                  <c:v>-0.7277140557271834</c:v>
                </c:pt>
                <c:pt idx="3518">
                  <c:v>-0.65912862178558684</c:v>
                </c:pt>
                <c:pt idx="3519">
                  <c:v>-0.59700721270641588</c:v>
                </c:pt>
                <c:pt idx="3520">
                  <c:v>-0.63498838810675184</c:v>
                </c:pt>
                <c:pt idx="3521">
                  <c:v>-0.66938992205871573</c:v>
                </c:pt>
                <c:pt idx="3522">
                  <c:v>-0.79479696742830219</c:v>
                </c:pt>
                <c:pt idx="3523">
                  <c:v>-0.71988911800925615</c:v>
                </c:pt>
                <c:pt idx="3524">
                  <c:v>-0.74628894668083645</c:v>
                </c:pt>
                <c:pt idx="3525">
                  <c:v>-0.67595287051040298</c:v>
                </c:pt>
                <c:pt idx="3526">
                  <c:v>-0.61224581334535055</c:v>
                </c:pt>
                <c:pt idx="3527">
                  <c:v>-0.74303856407883229</c:v>
                </c:pt>
                <c:pt idx="3528">
                  <c:v>-0.76725660885920699</c:v>
                </c:pt>
                <c:pt idx="3529">
                  <c:v>-0.8834399363002855</c:v>
                </c:pt>
                <c:pt idx="3530">
                  <c:v>-0.80017768388722121</c:v>
                </c:pt>
                <c:pt idx="3531">
                  <c:v>-0.81901049349691735</c:v>
                </c:pt>
                <c:pt idx="3532">
                  <c:v>-0.83606835261712509</c:v>
                </c:pt>
                <c:pt idx="3533">
                  <c:v>-0.85151854639039248</c:v>
                </c:pt>
                <c:pt idx="3534">
                  <c:v>-0.77126481409832703</c:v>
                </c:pt>
                <c:pt idx="3535">
                  <c:v>-0.69857481788001896</c:v>
                </c:pt>
                <c:pt idx="3536">
                  <c:v>-0.63273569240497807</c:v>
                </c:pt>
                <c:pt idx="3537">
                  <c:v>-0.57310175831727217</c:v>
                </c:pt>
                <c:pt idx="3538">
                  <c:v>-0.51908819010660412</c:v>
                </c:pt>
                <c:pt idx="3539">
                  <c:v>-0.47016528076848024</c:v>
                </c:pt>
                <c:pt idx="3540">
                  <c:v>-0.42585324700742305</c:v>
                </c:pt>
                <c:pt idx="3541">
                  <c:v>-0.38571752403824666</c:v>
                </c:pt>
                <c:pt idx="3542">
                  <c:v>-0.34936450384186468</c:v>
                </c:pt>
                <c:pt idx="3543">
                  <c:v>-0.31643767508102533</c:v>
                </c:pt>
                <c:pt idx="3544">
                  <c:v>-0.28661412682041781</c:v>
                </c:pt>
                <c:pt idx="3545">
                  <c:v>-0.25960138176339548</c:v>
                </c:pt>
                <c:pt idx="3546">
                  <c:v>-0.32938230755679998</c:v>
                </c:pt>
                <c:pt idx="3547">
                  <c:v>-0.29833875642751306</c:v>
                </c:pt>
                <c:pt idx="3548">
                  <c:v>-0.27022099106329939</c:v>
                </c:pt>
                <c:pt idx="3549">
                  <c:v>-0.24475326265219297</c:v>
                </c:pt>
                <c:pt idx="3550">
                  <c:v>-0.2216858110954851</c:v>
                </c:pt>
                <c:pt idx="3551">
                  <c:v>-0.29504019523689878</c:v>
                </c:pt>
                <c:pt idx="3552">
                  <c:v>-0.36148109154849439</c:v>
                </c:pt>
                <c:pt idx="3553">
                  <c:v>-0.3274123012998833</c:v>
                </c:pt>
                <c:pt idx="3554">
                  <c:v>-0.29655441888612405</c:v>
                </c:pt>
                <c:pt idx="3555">
                  <c:v>-0.17435704376556316</c:v>
                </c:pt>
                <c:pt idx="3556">
                  <c:v>-0.15792427953169735</c:v>
                </c:pt>
                <c:pt idx="3557">
                  <c:v>-0.14304026683969012</c:v>
                </c:pt>
                <c:pt idx="3558">
                  <c:v>-0.12955903929555729</c:v>
                </c:pt>
                <c:pt idx="3559">
                  <c:v>-0.21159616712153886</c:v>
                </c:pt>
                <c:pt idx="3560">
                  <c:v>-0.19165369819683534</c:v>
                </c:pt>
                <c:pt idx="3561">
                  <c:v>-0.26783854229587434</c:v>
                </c:pt>
                <c:pt idx="3562">
                  <c:v>-0.3368431339988206</c:v>
                </c:pt>
                <c:pt idx="3563">
                  <c:v>-0.39934419615102867</c:v>
                </c:pt>
                <c:pt idx="3564">
                  <c:v>-0.36170689236457487</c:v>
                </c:pt>
                <c:pt idx="3565">
                  <c:v>-0.42186460049810837</c:v>
                </c:pt>
                <c:pt idx="3566">
                  <c:v>-0.47635257821376864</c:v>
                </c:pt>
                <c:pt idx="3567">
                  <c:v>-0.61995296462210825</c:v>
                </c:pt>
                <c:pt idx="3568">
                  <c:v>-0.65577155385296115</c:v>
                </c:pt>
                <c:pt idx="3569">
                  <c:v>-0.6882143205801261</c:v>
                </c:pt>
                <c:pt idx="3570">
                  <c:v>-0.62335164897123163</c:v>
                </c:pt>
                <c:pt idx="3571">
                  <c:v>-0.65884991974859231</c:v>
                </c:pt>
                <c:pt idx="3572">
                  <c:v>-0.50250699810988642</c:v>
                </c:pt>
                <c:pt idx="3573">
                  <c:v>-0.45514682930070205</c:v>
                </c:pt>
                <c:pt idx="3574">
                  <c:v>-0.50649803085132261</c:v>
                </c:pt>
                <c:pt idx="3575">
                  <c:v>-0.45876171606791627</c:v>
                </c:pt>
                <c:pt idx="3576">
                  <c:v>-0.50977222256719368</c:v>
                </c:pt>
                <c:pt idx="3577">
                  <c:v>-0.46172732248455661</c:v>
                </c:pt>
                <c:pt idx="3578">
                  <c:v>-0.5124583271638754</c:v>
                </c:pt>
                <c:pt idx="3579">
                  <c:v>-0.46416026768720703</c:v>
                </c:pt>
                <c:pt idx="3580">
                  <c:v>-0.51466197268326874</c:v>
                </c:pt>
                <c:pt idx="3581">
                  <c:v>-0.56040400411704894</c:v>
                </c:pt>
                <c:pt idx="3582">
                  <c:v>-0.50758717104575624</c:v>
                </c:pt>
                <c:pt idx="3583">
                  <c:v>-0.45974820721734305</c:v>
                </c:pt>
                <c:pt idx="3584">
                  <c:v>-0.5106657391161844</c:v>
                </c:pt>
                <c:pt idx="3585">
                  <c:v>-0.46253662708276222</c:v>
                </c:pt>
                <c:pt idx="3586">
                  <c:v>-0.41894357699298002</c:v>
                </c:pt>
                <c:pt idx="3587">
                  <c:v>-0.28521129547279295</c:v>
                </c:pt>
                <c:pt idx="3588">
                  <c:v>-0.16408298454775455</c:v>
                </c:pt>
                <c:pt idx="3589">
                  <c:v>-5.4370747975031372E-2</c:v>
                </c:pt>
                <c:pt idx="3590">
                  <c:v>4.500135390491862E-2</c:v>
                </c:pt>
                <c:pt idx="3591">
                  <c:v>4.076007622004002E-2</c:v>
                </c:pt>
                <c:pt idx="3592">
                  <c:v>3.6918529539660891E-2</c:v>
                </c:pt>
                <c:pt idx="3593">
                  <c:v>-0.15505651911122081</c:v>
                </c:pt>
                <c:pt idx="3594">
                  <c:v>-4.6195006863596538E-2</c:v>
                </c:pt>
                <c:pt idx="3595">
                  <c:v>-0.13608900964543419</c:v>
                </c:pt>
                <c:pt idx="3596">
                  <c:v>-2.9015143049648209E-2</c:v>
                </c:pt>
                <c:pt idx="3597">
                  <c:v>-0.12052830984991304</c:v>
                </c:pt>
                <c:pt idx="3598">
                  <c:v>-0.20341656387438439</c:v>
                </c:pt>
                <c:pt idx="3599">
                  <c:v>-0.27849278400149086</c:v>
                </c:pt>
                <c:pt idx="3600">
                  <c:v>-0.44074101668797283</c:v>
                </c:pt>
                <c:pt idx="3601">
                  <c:v>-0.49344993409078769</c:v>
                </c:pt>
                <c:pt idx="3602">
                  <c:v>-0.72968671227824944</c:v>
                </c:pt>
                <c:pt idx="3603">
                  <c:v>-0.94365869865986762</c:v>
                </c:pt>
                <c:pt idx="3604">
                  <c:v>-1.0432165208190769</c:v>
                </c:pt>
                <c:pt idx="3605">
                  <c:v>-1.0391434596895093</c:v>
                </c:pt>
                <c:pt idx="3606">
                  <c:v>-1.0354542755276097</c:v>
                </c:pt>
                <c:pt idx="3607">
                  <c:v>-1.0321127887815331</c:v>
                </c:pt>
                <c:pt idx="3608">
                  <c:v>-1.1233340093495565</c:v>
                </c:pt>
                <c:pt idx="3609">
                  <c:v>-1.1117100528182462</c:v>
                </c:pt>
                <c:pt idx="3610">
                  <c:v>-1.1954294079879622</c:v>
                </c:pt>
                <c:pt idx="3611">
                  <c:v>-0.98851506099966302</c:v>
                </c:pt>
                <c:pt idx="3612">
                  <c:v>-0.98959749099937455</c:v>
                </c:pt>
                <c:pt idx="3613">
                  <c:v>-0.89633012476733875</c:v>
                </c:pt>
                <c:pt idx="3614">
                  <c:v>-1.0003485599279176</c:v>
                </c:pt>
                <c:pt idx="3615">
                  <c:v>-1.0945634885363449</c:v>
                </c:pt>
                <c:pt idx="3616">
                  <c:v>-1.1798988693175305</c:v>
                </c:pt>
                <c:pt idx="3617">
                  <c:v>-1.1629438003304187</c:v>
                </c:pt>
                <c:pt idx="3618">
                  <c:v>-1.1475867089484373</c:v>
                </c:pt>
                <c:pt idx="3619">
                  <c:v>-1.1336769893304401</c:v>
                </c:pt>
                <c:pt idx="3620">
                  <c:v>-1.1210782299014048</c:v>
                </c:pt>
                <c:pt idx="3621">
                  <c:v>-1.0154190959666738</c:v>
                </c:pt>
                <c:pt idx="3622">
                  <c:v>-0.91971810080056304</c:v>
                </c:pt>
                <c:pt idx="3623">
                  <c:v>-0.83303671193510487</c:v>
                </c:pt>
                <c:pt idx="3624">
                  <c:v>-0.75452485150352722</c:v>
                </c:pt>
                <c:pt idx="3625">
                  <c:v>-0.58916477998280115</c:v>
                </c:pt>
                <c:pt idx="3626">
                  <c:v>-0.43938952803867293</c:v>
                </c:pt>
                <c:pt idx="3627">
                  <c:v>-0.2094824814227679</c:v>
                </c:pt>
                <c:pt idx="3628">
                  <c:v>-0.18973922268196206</c:v>
                </c:pt>
                <c:pt idx="3629">
                  <c:v>-7.7608942632003575E-2</c:v>
                </c:pt>
                <c:pt idx="3630">
                  <c:v>-7.029447211123635E-2</c:v>
                </c:pt>
                <c:pt idx="3631">
                  <c:v>-6.3669374196057366E-2</c:v>
                </c:pt>
                <c:pt idx="3632">
                  <c:v>3.6579102558626231E-2</c:v>
                </c:pt>
                <c:pt idx="3633">
                  <c:v>-6.1116176245260181E-2</c:v>
                </c:pt>
                <c:pt idx="3634">
                  <c:v>3.8891667271661851E-2</c:v>
                </c:pt>
                <c:pt idx="3635">
                  <c:v>3.5226213986066506E-2</c:v>
                </c:pt>
                <c:pt idx="3636">
                  <c:v>3.1906221533894247E-2</c:v>
                </c:pt>
                <c:pt idx="3637">
                  <c:v>2.889913099865353E-2</c:v>
                </c:pt>
                <c:pt idx="3638">
                  <c:v>-6.807232753825522E-2</c:v>
                </c:pt>
                <c:pt idx="3639">
                  <c:v>-6.1656661815046997E-2</c:v>
                </c:pt>
                <c:pt idx="3640">
                  <c:v>3.8402121266737442E-2</c:v>
                </c:pt>
                <c:pt idx="3641">
                  <c:v>0.12903058621281582</c:v>
                </c:pt>
                <c:pt idx="3642">
                  <c:v>0.11686973996077882</c:v>
                </c:pt>
                <c:pt idx="3643">
                  <c:v>0.10585502646614685</c:v>
                </c:pt>
                <c:pt idx="3644">
                  <c:v>1.6306456537050623E-3</c:v>
                </c:pt>
                <c:pt idx="3645">
                  <c:v>-9.2770818686177356E-2</c:v>
                </c:pt>
                <c:pt idx="3646">
                  <c:v>-0.17827515462031099</c:v>
                </c:pt>
                <c:pt idx="3647">
                  <c:v>-0.25572089674582216</c:v>
                </c:pt>
                <c:pt idx="3648">
                  <c:v>-0.3258675496359339</c:v>
                </c:pt>
                <c:pt idx="3649">
                  <c:v>-0.389403036244241</c:v>
                </c:pt>
                <c:pt idx="3650">
                  <c:v>-0.54119822392111461</c:v>
                </c:pt>
                <c:pt idx="3651">
                  <c:v>-0.67868705220430969</c:v>
                </c:pt>
                <c:pt idx="3652">
                  <c:v>-0.89746564330864387</c:v>
                </c:pt>
                <c:pt idx="3653">
                  <c:v>-0.90712927876030747</c:v>
                </c:pt>
                <c:pt idx="3654">
                  <c:v>-0.91588213802771357</c:v>
                </c:pt>
                <c:pt idx="3655">
                  <c:v>-1.1123056189593357</c:v>
                </c:pt>
                <c:pt idx="3656">
                  <c:v>-1.1017210637349506</c:v>
                </c:pt>
                <c:pt idx="3657">
                  <c:v>-1.2806296385539864</c:v>
                </c:pt>
                <c:pt idx="3658">
                  <c:v>-1.1599331386204697</c:v>
                </c:pt>
                <c:pt idx="3659">
                  <c:v>-1.144859795419801</c:v>
                </c:pt>
                <c:pt idx="3660">
                  <c:v>-1.0369593017393661</c:v>
                </c:pt>
                <c:pt idx="3661">
                  <c:v>-1.1277237492222738</c:v>
                </c:pt>
                <c:pt idx="3662">
                  <c:v>-1.1156860694549047</c:v>
                </c:pt>
                <c:pt idx="3663">
                  <c:v>-1.1990306938849322</c:v>
                </c:pt>
                <c:pt idx="3664">
                  <c:v>-1.2745202725201925</c:v>
                </c:pt>
                <c:pt idx="3665">
                  <c:v>-1.2486473463778653</c:v>
                </c:pt>
                <c:pt idx="3666">
                  <c:v>-1.1309651064687125</c:v>
                </c:pt>
                <c:pt idx="3667">
                  <c:v>-1.1186219359779512</c:v>
                </c:pt>
                <c:pt idx="3668">
                  <c:v>-0.91894652268387578</c:v>
                </c:pt>
                <c:pt idx="3669">
                  <c:v>-0.83233785334270927</c:v>
                </c:pt>
                <c:pt idx="3670">
                  <c:v>-0.75389185878172471</c:v>
                </c:pt>
                <c:pt idx="3671">
                  <c:v>-0.49434366581184253</c:v>
                </c:pt>
                <c:pt idx="3672">
                  <c:v>-0.35350509333825475</c:v>
                </c:pt>
                <c:pt idx="3673">
                  <c:v>-3.7444684388032334E-2</c:v>
                </c:pt>
                <c:pt idx="3674">
                  <c:v>0.24882773279673193</c:v>
                </c:pt>
                <c:pt idx="3675">
                  <c:v>0.41387183069121103</c:v>
                </c:pt>
                <c:pt idx="3676">
                  <c:v>0.56336088882178059</c:v>
                </c:pt>
                <c:pt idx="3677">
                  <c:v>0.60451315554020468</c:v>
                </c:pt>
                <c:pt idx="3678">
                  <c:v>0.64178691249459374</c:v>
                </c:pt>
                <c:pt idx="3679">
                  <c:v>0.48705214140300723</c:v>
                </c:pt>
                <c:pt idx="3680">
                  <c:v>0.25265299930721374</c:v>
                </c:pt>
                <c:pt idx="3681">
                  <c:v>0.13459323550359087</c:v>
                </c:pt>
                <c:pt idx="3682">
                  <c:v>-6.6587437308225583E-2</c:v>
                </c:pt>
                <c:pt idx="3683">
                  <c:v>-6.0311719192158809E-2</c:v>
                </c:pt>
                <c:pt idx="3684">
                  <c:v>-0.14887525318166889</c:v>
                </c:pt>
                <c:pt idx="3685">
                  <c:v>-0.13484409113076334</c:v>
                </c:pt>
                <c:pt idx="3686">
                  <c:v>-0.12213533494847138</c:v>
                </c:pt>
                <c:pt idx="3687">
                  <c:v>-1.6376571210242219E-2</c:v>
                </c:pt>
                <c:pt idx="3688">
                  <c:v>7.9414663871604174E-2</c:v>
                </c:pt>
                <c:pt idx="3689">
                  <c:v>0.16617778774110792</c:v>
                </c:pt>
                <c:pt idx="3690">
                  <c:v>0.33901145944177746</c:v>
                </c:pt>
                <c:pt idx="3691">
                  <c:v>0.30706038212782621</c:v>
                </c:pt>
                <c:pt idx="3692">
                  <c:v>0.27812062290678863</c:v>
                </c:pt>
                <c:pt idx="3693">
                  <c:v>0.1576605921270213</c:v>
                </c:pt>
                <c:pt idx="3694">
                  <c:v>4.8553651779721499E-2</c:v>
                </c:pt>
                <c:pt idx="3695">
                  <c:v>-5.0270201700056194E-2</c:v>
                </c:pt>
                <c:pt idx="3696">
                  <c:v>-0.32827568563247639</c:v>
                </c:pt>
                <c:pt idx="3697">
                  <c:v>-0.48583199037780977</c:v>
                </c:pt>
                <c:pt idx="3698">
                  <c:v>-0.81703452245308994</c:v>
                </c:pt>
                <c:pt idx="3699">
                  <c:v>-0.92852639206444132</c:v>
                </c:pt>
                <c:pt idx="3700">
                  <c:v>-0.93526262091291856</c:v>
                </c:pt>
                <c:pt idx="3701">
                  <c:v>-0.84711619554180373</c:v>
                </c:pt>
                <c:pt idx="3702">
                  <c:v>-0.76727737504227178</c:v>
                </c:pt>
                <c:pt idx="3703">
                  <c:v>-0.69496318610131791</c:v>
                </c:pt>
                <c:pt idx="3704">
                  <c:v>-0.62946444890218023</c:v>
                </c:pt>
                <c:pt idx="3705">
                  <c:v>-0.57013882225116908</c:v>
                </c:pt>
                <c:pt idx="3706">
                  <c:v>-0.61065228379354453</c:v>
                </c:pt>
                <c:pt idx="3707">
                  <c:v>-0.64734744154132939</c:v>
                </c:pt>
                <c:pt idx="3708">
                  <c:v>-0.77483194175672532</c:v>
                </c:pt>
                <c:pt idx="3709">
                  <c:v>-0.98454909050011741</c:v>
                </c:pt>
                <c:pt idx="3710">
                  <c:v>-1.0802530840210944</c:v>
                </c:pt>
                <c:pt idx="3711">
                  <c:v>-1.261184968260824</c:v>
                </c:pt>
                <c:pt idx="3712">
                  <c:v>-1.3308166445430292</c:v>
                </c:pt>
                <c:pt idx="3713">
                  <c:v>-1.4881334695529684</c:v>
                </c:pt>
                <c:pt idx="3714">
                  <c:v>-1.4421279738954014</c:v>
                </c:pt>
                <c:pt idx="3715">
                  <c:v>-1.4004583940533113</c:v>
                </c:pt>
                <c:pt idx="3716">
                  <c:v>-1.0799727407654425</c:v>
                </c:pt>
                <c:pt idx="3717">
                  <c:v>-0.7896921486960764</c:v>
                </c:pt>
                <c:pt idx="3718">
                  <c:v>-0.5267698578924549</c:v>
                </c:pt>
                <c:pt idx="3719">
                  <c:v>-0.38287518881413685</c:v>
                </c:pt>
                <c:pt idx="3720">
                  <c:v>-0.25254227279383412</c:v>
                </c:pt>
                <c:pt idx="3721">
                  <c:v>-0.32298850393362855</c:v>
                </c:pt>
                <c:pt idx="3722">
                  <c:v>-0.38679533420676698</c:v>
                </c:pt>
                <c:pt idx="3723">
                  <c:v>-0.53883629201055094</c:v>
                </c:pt>
                <c:pt idx="3724">
                  <c:v>-0.67654772713190114</c:v>
                </c:pt>
                <c:pt idx="3725">
                  <c:v>-0.70703238565878135</c:v>
                </c:pt>
                <c:pt idx="3726">
                  <c:v>-0.82889171241509818</c:v>
                </c:pt>
                <c:pt idx="3727">
                  <c:v>-0.84501828859244987</c:v>
                </c:pt>
                <c:pt idx="3728">
                  <c:v>-0.85962497077241184</c:v>
                </c:pt>
                <c:pt idx="3729">
                  <c:v>-0.5901116667663957</c:v>
                </c:pt>
                <c:pt idx="3730">
                  <c:v>-0.34599939323768003</c:v>
                </c:pt>
                <c:pt idx="3731">
                  <c:v>-3.0646379856338002E-2</c:v>
                </c:pt>
                <c:pt idx="3732">
                  <c:v>0.25498531222121718</c:v>
                </c:pt>
                <c:pt idx="3733">
                  <c:v>0.51369685153487432</c:v>
                </c:pt>
                <c:pt idx="3734">
                  <c:v>0.55952984349394308</c:v>
                </c:pt>
                <c:pt idx="3735">
                  <c:v>0.41254761851270472</c:v>
                </c:pt>
                <c:pt idx="3736">
                  <c:v>9.0922582662359031E-2</c:v>
                </c:pt>
                <c:pt idx="3737">
                  <c:v>-0.20039000769284671</c:v>
                </c:pt>
                <c:pt idx="3738">
                  <c:v>-0.55849481284300229</c:v>
                </c:pt>
                <c:pt idx="3739">
                  <c:v>-0.69435347602552233</c:v>
                </c:pt>
                <c:pt idx="3740">
                  <c:v>-0.91165554147031413</c:v>
                </c:pt>
                <c:pt idx="3741">
                  <c:v>-0.91998181052738104</c:v>
                </c:pt>
                <c:pt idx="3742">
                  <c:v>-0.83327556760570931</c:v>
                </c:pt>
                <c:pt idx="3743">
                  <c:v>-0.84898897516522431</c:v>
                </c:pt>
                <c:pt idx="3744">
                  <c:v>-0.76897364934449042</c:v>
                </c:pt>
                <c:pt idx="3745">
                  <c:v>-0.79074736992464068</c:v>
                </c:pt>
                <c:pt idx="3746">
                  <c:v>-0.71622118607861962</c:v>
                </c:pt>
                <c:pt idx="3747">
                  <c:v>-0.74296670919041463</c:v>
                </c:pt>
                <c:pt idx="3748">
                  <c:v>-0.76719152613447672</c:v>
                </c:pt>
                <c:pt idx="3749">
                  <c:v>-0.97762876708554569</c:v>
                </c:pt>
                <c:pt idx="3750">
                  <c:v>-1.2624805449379011</c:v>
                </c:pt>
                <c:pt idx="3751">
                  <c:v>-1.7089812344257553</c:v>
                </c:pt>
                <c:pt idx="3752">
                  <c:v>-1.9249046661206874</c:v>
                </c:pt>
                <c:pt idx="3753">
                  <c:v>-2.3089733530284864</c:v>
                </c:pt>
                <c:pt idx="3754">
                  <c:v>-2.3741010801553011</c:v>
                </c:pt>
                <c:pt idx="3755">
                  <c:v>-2.433090663609518</c:v>
                </c:pt>
                <c:pt idx="3756">
                  <c:v>-2.2980250505878046</c:v>
                </c:pt>
                <c:pt idx="3757">
                  <c:v>-2.2699368513024334</c:v>
                </c:pt>
                <c:pt idx="3758">
                  <c:v>-2.1502481228251931</c:v>
                </c:pt>
                <c:pt idx="3759">
                  <c:v>-2.0418397912510007</c:v>
                </c:pt>
                <c:pt idx="3760">
                  <c:v>-1.9436487042186508</c:v>
                </c:pt>
                <c:pt idx="3761">
                  <c:v>-1.7604641295086718</c:v>
                </c:pt>
                <c:pt idx="3762">
                  <c:v>-1.7830398534388756</c:v>
                </c:pt>
                <c:pt idx="3763">
                  <c:v>-1.7092400859079275</c:v>
                </c:pt>
                <c:pt idx="3764">
                  <c:v>-1.8308913418177228</c:v>
                </c:pt>
                <c:pt idx="3765">
                  <c:v>-1.8468294573638389</c:v>
                </c:pt>
                <c:pt idx="3766">
                  <c:v>-1.8612654409086027</c:v>
                </c:pt>
                <c:pt idx="3767">
                  <c:v>-1.968588644665513</c:v>
                </c:pt>
                <c:pt idx="3768">
                  <c:v>-2.0657968747679503</c:v>
                </c:pt>
                <c:pt idx="3769">
                  <c:v>-2.0595956654159453</c:v>
                </c:pt>
                <c:pt idx="3770">
                  <c:v>-2.0539789062762495</c:v>
                </c:pt>
                <c:pt idx="3771">
                  <c:v>-1.9546437346063674</c:v>
                </c:pt>
                <c:pt idx="3772">
                  <c:v>-1.6761751230879331</c:v>
                </c:pt>
                <c:pt idx="3773">
                  <c:v>-1.4239515598955488</c:v>
                </c:pt>
                <c:pt idx="3774">
                  <c:v>-1.1954995074987875</c:v>
                </c:pt>
                <c:pt idx="3775">
                  <c:v>-0.98857855378724158</c:v>
                </c:pt>
                <c:pt idx="3776">
                  <c:v>-0.89540722012500895</c:v>
                </c:pt>
                <c:pt idx="3777">
                  <c:v>-0.81101707778352938</c:v>
                </c:pt>
                <c:pt idx="3778">
                  <c:v>-0.64033273937081769</c:v>
                </c:pt>
                <c:pt idx="3779">
                  <c:v>-0.57998280047500606</c:v>
                </c:pt>
                <c:pt idx="3780">
                  <c:v>-0.52532070931958463</c:v>
                </c:pt>
                <c:pt idx="3781">
                  <c:v>-0.47581039888427507</c:v>
                </c:pt>
                <c:pt idx="3782">
                  <c:v>-0.52521410488287479</c:v>
                </c:pt>
                <c:pt idx="3783">
                  <c:v>-0.56996162128671524</c:v>
                </c:pt>
                <c:pt idx="3784">
                  <c:v>-0.42199622441114726</c:v>
                </c:pt>
                <c:pt idx="3785">
                  <c:v>-0.28797623764987279</c:v>
                </c:pt>
                <c:pt idx="3786">
                  <c:v>-7.2339557456207154E-2</c:v>
                </c:pt>
                <c:pt idx="3787">
                  <c:v>2.872606481953735E-2</c:v>
                </c:pt>
                <c:pt idx="3788">
                  <c:v>0.12026647660112307</c:v>
                </c:pt>
                <c:pt idx="3789">
                  <c:v>1.4683848612532774E-2</c:v>
                </c:pt>
                <c:pt idx="3790">
                  <c:v>-8.0947851122987732E-2</c:v>
                </c:pt>
                <c:pt idx="3791">
                  <c:v>-0.26181425510601958</c:v>
                </c:pt>
                <c:pt idx="3792">
                  <c:v>-0.33138662250032869</c:v>
                </c:pt>
                <c:pt idx="3793">
                  <c:v>-0.39440194874567347</c:v>
                </c:pt>
                <c:pt idx="3794">
                  <c:v>-0.54572600001883387</c:v>
                </c:pt>
                <c:pt idx="3795">
                  <c:v>-0.58854031585056432</c:v>
                </c:pt>
                <c:pt idx="3796">
                  <c:v>-0.6273194774797316</c:v>
                </c:pt>
                <c:pt idx="3797">
                  <c:v>-0.662443789230302</c:v>
                </c:pt>
                <c:pt idx="3798">
                  <c:v>-0.60000993298043892</c:v>
                </c:pt>
                <c:pt idx="3799">
                  <c:v>-0.73195588826985891</c:v>
                </c:pt>
                <c:pt idx="3800">
                  <c:v>-0.75721845063734128</c:v>
                </c:pt>
                <c:pt idx="3801">
                  <c:v>-0.68585229298679373</c:v>
                </c:pt>
                <c:pt idx="3802">
                  <c:v>-0.71546001684163674</c:v>
                </c:pt>
                <c:pt idx="3803">
                  <c:v>-0.64802949885622929</c:v>
                </c:pt>
                <c:pt idx="3804">
                  <c:v>-0.77544971668413076</c:v>
                </c:pt>
                <c:pt idx="3805">
                  <c:v>-0.98510864151231758</c:v>
                </c:pt>
                <c:pt idx="3806">
                  <c:v>-1.1750076782005114</c:v>
                </c:pt>
                <c:pt idx="3807">
                  <c:v>-1.2527613727235092</c:v>
                </c:pt>
                <c:pt idx="3808">
                  <c:v>-1.2289391745737257</c:v>
                </c:pt>
                <c:pt idx="3809">
                  <c:v>-1.2073621657049338</c:v>
                </c:pt>
                <c:pt idx="3810">
                  <c:v>-1.1878187420126012</c:v>
                </c:pt>
                <c:pt idx="3811">
                  <c:v>-1.2643650222168969</c:v>
                </c:pt>
                <c:pt idx="3812">
                  <c:v>-1.2394492058670157</c:v>
                </c:pt>
                <c:pt idx="3813">
                  <c:v>-1.216881649885224</c:v>
                </c:pt>
                <c:pt idx="3814">
                  <c:v>-1.1964410359458884</c:v>
                </c:pt>
                <c:pt idx="3815">
                  <c:v>-1.0836791248764595</c:v>
                </c:pt>
                <c:pt idx="3816">
                  <c:v>-1.0757925531573382</c:v>
                </c:pt>
                <c:pt idx="3817">
                  <c:v>-0.88015371409607335</c:v>
                </c:pt>
                <c:pt idx="3818">
                  <c:v>-0.79720118082905356</c:v>
                </c:pt>
                <c:pt idx="3819">
                  <c:v>-0.62781896002758986</c:v>
                </c:pt>
                <c:pt idx="3820">
                  <c:v>-0.47440063744168426</c:v>
                </c:pt>
                <c:pt idx="3821">
                  <c:v>-0.42968943071833093</c:v>
                </c:pt>
                <c:pt idx="3822">
                  <c:v>-0.29494437634454052</c:v>
                </c:pt>
                <c:pt idx="3823">
                  <c:v>-0.17289874415859779</c:v>
                </c:pt>
                <c:pt idx="3824">
                  <c:v>-6.2355641816997445E-2</c:v>
                </c:pt>
                <c:pt idx="3825">
                  <c:v>0.22626457779334863</c:v>
                </c:pt>
                <c:pt idx="3826">
                  <c:v>0.29918742334014703</c:v>
                </c:pt>
                <c:pt idx="3827">
                  <c:v>0.5537330118268724</c:v>
                </c:pt>
                <c:pt idx="3828">
                  <c:v>0.5957926845744026</c:v>
                </c:pt>
                <c:pt idx="3829">
                  <c:v>0.82238388576983945</c:v>
                </c:pt>
                <c:pt idx="3830">
                  <c:v>1.0276193693739661</c:v>
                </c:pt>
                <c:pt idx="3831">
                  <c:v>1.119264084743999</c:v>
                </c:pt>
                <c:pt idx="3832">
                  <c:v>1.2965192687853209</c:v>
                </c:pt>
                <c:pt idx="3833">
                  <c:v>1.2685729860914075</c:v>
                </c:pt>
                <c:pt idx="3834">
                  <c:v>1.2432605784896842</c:v>
                </c:pt>
                <c:pt idx="3835">
                  <c:v>1.1260860294932546</c:v>
                </c:pt>
                <c:pt idx="3836">
                  <c:v>0.92570714195857762</c:v>
                </c:pt>
                <c:pt idx="3837">
                  <c:v>0.74421351965430371</c:v>
                </c:pt>
                <c:pt idx="3838">
                  <c:v>0.57982526826516501</c:v>
                </c:pt>
                <c:pt idx="3839">
                  <c:v>0.52517802417073778</c:v>
                </c:pt>
                <c:pt idx="3840">
                  <c:v>0.47568116149389</c:v>
                </c:pt>
                <c:pt idx="3841">
                  <c:v>0.52509704782957589</c:v>
                </c:pt>
                <c:pt idx="3842">
                  <c:v>0.47560781699308341</c:v>
                </c:pt>
                <c:pt idx="3843">
                  <c:v>0.52503061588511668</c:v>
                </c:pt>
                <c:pt idx="3844">
                  <c:v>0.38129986650419068</c:v>
                </c:pt>
                <c:pt idx="3845">
                  <c:v>-3.1627917709314501E-2</c:v>
                </c:pt>
                <c:pt idx="3846">
                  <c:v>-0.40563817512237188</c:v>
                </c:pt>
                <c:pt idx="3847">
                  <c:v>-0.74439879622374661</c:v>
                </c:pt>
                <c:pt idx="3848">
                  <c:v>-1.0512319809677935</c:v>
                </c:pt>
                <c:pt idx="3849">
                  <c:v>-1.2348990397320629</c:v>
                </c:pt>
                <c:pt idx="3850">
                  <c:v>-1.495503665628418</c:v>
                </c:pt>
                <c:pt idx="3851">
                  <c:v>-1.7315468841785477</c:v>
                </c:pt>
                <c:pt idx="3852">
                  <c:v>-1.8510957738811804</c:v>
                </c:pt>
                <c:pt idx="3853">
                  <c:v>-1.8651296665670811</c:v>
                </c:pt>
                <c:pt idx="3854">
                  <c:v>-1.877840896028083</c:v>
                </c:pt>
                <c:pt idx="3855">
                  <c:v>-1.7951063407286079</c:v>
                </c:pt>
                <c:pt idx="3856">
                  <c:v>-1.7201693335629382</c:v>
                </c:pt>
                <c:pt idx="3857">
                  <c:v>-1.6522949729330787</c:v>
                </c:pt>
                <c:pt idx="3858">
                  <c:v>-1.6850653996925691</c:v>
                </c:pt>
                <c:pt idx="3859">
                  <c:v>-1.8089950661008747</c:v>
                </c:pt>
                <c:pt idx="3860">
                  <c:v>-1.9212446366226754</c:v>
                </c:pt>
                <c:pt idx="3861">
                  <c:v>-1.9286671547531853</c:v>
                </c:pt>
                <c:pt idx="3862">
                  <c:v>-1.7468945578154091</c:v>
                </c:pt>
                <c:pt idx="3863">
                  <c:v>-1.6765014041402366</c:v>
                </c:pt>
                <c:pt idx="3864">
                  <c:v>-1.5184948692908384</c:v>
                </c:pt>
                <c:pt idx="3865">
                  <c:v>-1.3753800995145018</c:v>
                </c:pt>
                <c:pt idx="3866">
                  <c:v>-1.3400013586263448</c:v>
                </c:pt>
                <c:pt idx="3867">
                  <c:v>-1.3079569855122126</c:v>
                </c:pt>
                <c:pt idx="3868">
                  <c:v>-1.184684943805314</c:v>
                </c:pt>
                <c:pt idx="3869">
                  <c:v>-1.1672787979246915</c:v>
                </c:pt>
                <c:pt idx="3870">
                  <c:v>-1.0572653630371514</c:v>
                </c:pt>
                <c:pt idx="3871">
                  <c:v>-0.95762045011477759</c:v>
                </c:pt>
                <c:pt idx="3872">
                  <c:v>-0.86736684898453953</c:v>
                </c:pt>
                <c:pt idx="3873">
                  <c:v>-0.69137166975473097</c:v>
                </c:pt>
                <c:pt idx="3874">
                  <c:v>-0.72045920460437762</c:v>
                </c:pt>
                <c:pt idx="3875">
                  <c:v>-0.65255752427248992</c:v>
                </c:pt>
                <c:pt idx="3876">
                  <c:v>-0.59105542654351395</c:v>
                </c:pt>
                <c:pt idx="3877">
                  <c:v>-0.53534976496670938</c:v>
                </c:pt>
                <c:pt idx="3878">
                  <c:v>-0.3906464586974025</c:v>
                </c:pt>
                <c:pt idx="3879">
                  <c:v>-0.35382889735356365</c:v>
                </c:pt>
                <c:pt idx="3880">
                  <c:v>-0.32048130941695169</c:v>
                </c:pt>
                <c:pt idx="3881">
                  <c:v>-0.29027665759863769</c:v>
                </c:pt>
                <c:pt idx="3882">
                  <c:v>-0.35716650675571709</c:v>
                </c:pt>
                <c:pt idx="3883">
                  <c:v>-0.41775213615144818</c:v>
                </c:pt>
                <c:pt idx="3884">
                  <c:v>-0.56687548410819077</c:v>
                </c:pt>
                <c:pt idx="3885">
                  <c:v>-0.51344872841695732</c:v>
                </c:pt>
                <c:pt idx="3886">
                  <c:v>-0.4650573258212653</c:v>
                </c:pt>
                <c:pt idx="3887">
                  <c:v>-0.42122670547231922</c:v>
                </c:pt>
                <c:pt idx="3888">
                  <c:v>-0.28727924416239536</c:v>
                </c:pt>
                <c:pt idx="3889">
                  <c:v>-0.35445159288040684</c:v>
                </c:pt>
                <c:pt idx="3890">
                  <c:v>-0.41529309688071203</c:v>
                </c:pt>
                <c:pt idx="3891">
                  <c:v>-0.65889598343638345</c:v>
                </c:pt>
                <c:pt idx="3892">
                  <c:v>-0.87953983882815789</c:v>
                </c:pt>
                <c:pt idx="3893">
                  <c:v>-0.89089294154978893</c:v>
                </c:pt>
                <c:pt idx="3894">
                  <c:v>-0.90117603954824821</c:v>
                </c:pt>
                <c:pt idx="3895">
                  <c:v>-0.81624219878517057</c:v>
                </c:pt>
                <c:pt idx="3896">
                  <c:v>-0.83356096353526021</c:v>
                </c:pt>
                <c:pt idx="3897">
                  <c:v>-0.84924747316210591</c:v>
                </c:pt>
                <c:pt idx="3898">
                  <c:v>-0.95770334369452048</c:v>
                </c:pt>
                <c:pt idx="3899">
                  <c:v>-1.1501852688515293</c:v>
                </c:pt>
                <c:pt idx="3900">
                  <c:v>-1.3245261999478757</c:v>
                </c:pt>
                <c:pt idx="3901">
                  <c:v>-1.4824358853936535</c:v>
                </c:pt>
                <c:pt idx="3902">
                  <c:v>-1.5312151539999235</c:v>
                </c:pt>
                <c:pt idx="3903">
                  <c:v>-1.6696448644568591</c:v>
                </c:pt>
                <c:pt idx="3904">
                  <c:v>-1.7950278820714927</c:v>
                </c:pt>
                <c:pt idx="3905">
                  <c:v>-1.8143460490677408</c:v>
                </c:pt>
                <c:pt idx="3906">
                  <c:v>-1.9260913013261958</c:v>
                </c:pt>
                <c:pt idx="3907">
                  <c:v>-2.0273048116775896</c:v>
                </c:pt>
                <c:pt idx="3908">
                  <c:v>-2.0247313938043705</c:v>
                </c:pt>
                <c:pt idx="3909">
                  <c:v>-2.1166482944593987</c:v>
                </c:pt>
                <c:pt idx="3910">
                  <c:v>-2.1999022313192698</c:v>
                </c:pt>
                <c:pt idx="3911">
                  <c:v>-2.3695574490941924</c:v>
                </c:pt>
                <c:pt idx="3912">
                  <c:v>-2.617470818902663</c:v>
                </c:pt>
                <c:pt idx="3913">
                  <c:v>-2.6535233448562363</c:v>
                </c:pt>
                <c:pt idx="3914">
                  <c:v>-2.7804257798971306</c:v>
                </c:pt>
                <c:pt idx="3915">
                  <c:v>-2.8011201626009172</c:v>
                </c:pt>
                <c:pt idx="3916">
                  <c:v>-2.8198641456845199</c:v>
                </c:pt>
                <c:pt idx="3917">
                  <c:v>-2.836841549981489</c:v>
                </c:pt>
                <c:pt idx="3918">
                  <c:v>-2.6637233124045787</c:v>
                </c:pt>
                <c:pt idx="3919">
                  <c:v>-2.5069210843288898</c:v>
                </c:pt>
                <c:pt idx="3920">
                  <c:v>-2.3648971180868736</c:v>
                </c:pt>
                <c:pt idx="3921">
                  <c:v>-2.4247541545296332</c:v>
                </c:pt>
                <c:pt idx="3922">
                  <c:v>-2.4789697981937659</c:v>
                </c:pt>
                <c:pt idx="3923">
                  <c:v>-2.5280757378225522</c:v>
                </c:pt>
                <c:pt idx="3924">
                  <c:v>-2.4783057720680821</c:v>
                </c:pt>
                <c:pt idx="3925">
                  <c:v>-2.2447309558617343</c:v>
                </c:pt>
                <c:pt idx="3926">
                  <c:v>-2.0331700474551098</c:v>
                </c:pt>
                <c:pt idx="3927">
                  <c:v>-1.8415482849175961</c:v>
                </c:pt>
                <c:pt idx="3928">
                  <c:v>-1.6679864480237561</c:v>
                </c:pt>
                <c:pt idx="3929">
                  <c:v>-1.4165346492740993</c:v>
                </c:pt>
                <c:pt idx="3930">
                  <c:v>-1.1887816242349585</c:v>
                </c:pt>
                <c:pt idx="3931">
                  <c:v>-0.88824603649699829</c:v>
                </c:pt>
                <c:pt idx="3932">
                  <c:v>-0.7102830402041278</c:v>
                </c:pt>
                <c:pt idx="3933">
                  <c:v>-0.73758822037958027</c:v>
                </c:pt>
                <c:pt idx="3934">
                  <c:v>-0.76231994795170832</c:v>
                </c:pt>
                <c:pt idx="3935">
                  <c:v>-0.8789685447219947</c:v>
                </c:pt>
                <c:pt idx="3936">
                  <c:v>-0.7961277110369408</c:v>
                </c:pt>
                <c:pt idx="3937">
                  <c:v>-0.62684666237985964</c:v>
                </c:pt>
                <c:pt idx="3938">
                  <c:v>-0.47351997668837043</c:v>
                </c:pt>
                <c:pt idx="3939">
                  <c:v>-0.4288917702856046</c:v>
                </c:pt>
                <c:pt idx="3940">
                  <c:v>-0.38846967324417331</c:v>
                </c:pt>
                <c:pt idx="3941">
                  <c:v>-0.54035282831137121</c:v>
                </c:pt>
                <c:pt idx="3942">
                  <c:v>-0.77216911286136847</c:v>
                </c:pt>
                <c:pt idx="3943">
                  <c:v>-1.076385006923317</c:v>
                </c:pt>
                <c:pt idx="3944">
                  <c:v>-1.2576814488408636</c:v>
                </c:pt>
                <c:pt idx="3945">
                  <c:v>-1.4218911036569062</c:v>
                </c:pt>
                <c:pt idx="3946">
                  <c:v>-1.2878810242933096</c:v>
                </c:pt>
                <c:pt idx="3947">
                  <c:v>-1.1665010973547829</c:v>
                </c:pt>
                <c:pt idx="3948">
                  <c:v>-0.96231317941146255</c:v>
                </c:pt>
                <c:pt idx="3949">
                  <c:v>-0.77736951935701815</c:v>
                </c:pt>
                <c:pt idx="3950">
                  <c:v>-0.70410416822291899</c:v>
                </c:pt>
                <c:pt idx="3951">
                  <c:v>-0.63774391375538675</c:v>
                </c:pt>
                <c:pt idx="3952">
                  <c:v>-0.76613352514100852</c:v>
                </c:pt>
                <c:pt idx="3953">
                  <c:v>-1.0709182599442284</c:v>
                </c:pt>
                <c:pt idx="3954">
                  <c:v>-1.3469777102339249</c:v>
                </c:pt>
                <c:pt idx="3955">
                  <c:v>-1.6912669499017907</c:v>
                </c:pt>
                <c:pt idx="3956">
                  <c:v>-1.626116574757364</c:v>
                </c:pt>
                <c:pt idx="3957">
                  <c:v>-1.5671064778109078</c:v>
                </c:pt>
                <c:pt idx="3958">
                  <c:v>-1.5136579514760899</c:v>
                </c:pt>
                <c:pt idx="3959">
                  <c:v>-1.4652468300716319</c:v>
                </c:pt>
                <c:pt idx="3960">
                  <c:v>-1.4213983493678626</c:v>
                </c:pt>
                <c:pt idx="3961">
                  <c:v>-1.3816824906095944</c:v>
                </c:pt>
                <c:pt idx="3962">
                  <c:v>-1.3457097633545057</c:v>
                </c:pt>
                <c:pt idx="3963">
                  <c:v>-1.3131273857696422</c:v>
                </c:pt>
                <c:pt idx="3964">
                  <c:v>-1.4721113841418791</c:v>
                </c:pt>
                <c:pt idx="3965">
                  <c:v>-1.6161114936743797</c:v>
                </c:pt>
                <c:pt idx="3966">
                  <c:v>-1.7465399126201773</c:v>
                </c:pt>
                <c:pt idx="3967">
                  <c:v>-1.6761801834672039</c:v>
                </c:pt>
                <c:pt idx="3968">
                  <c:v>-1.4239561433453094</c:v>
                </c:pt>
                <c:pt idx="3969">
                  <c:v>-1.1955036589685852</c:v>
                </c:pt>
                <c:pt idx="3970">
                  <c:v>-0.89433453438253496</c:v>
                </c:pt>
                <c:pt idx="3971">
                  <c:v>-0.71579771068280662</c:v>
                </c:pt>
                <c:pt idx="3972">
                  <c:v>-0.6483353658026817</c:v>
                </c:pt>
                <c:pt idx="3973">
                  <c:v>-0.68147897674233082</c:v>
                </c:pt>
                <c:pt idx="3974">
                  <c:v>-0.80574665555043057</c:v>
                </c:pt>
                <c:pt idx="3975">
                  <c:v>-0.91830238155386479</c:v>
                </c:pt>
                <c:pt idx="3976">
                  <c:v>-0.92600220069164962</c:v>
                </c:pt>
                <c:pt idx="3977">
                  <c:v>-0.8387285493646236</c:v>
                </c:pt>
                <c:pt idx="3978">
                  <c:v>-0.57118468667803823</c:v>
                </c:pt>
                <c:pt idx="3979">
                  <c:v>-0.3288562389973293</c:v>
                </c:pt>
                <c:pt idx="3980">
                  <c:v>-0.10936670944630633</c:v>
                </c:pt>
                <c:pt idx="3981">
                  <c:v>0.18368419890508919</c:v>
                </c:pt>
                <c:pt idx="3982">
                  <c:v>0.26062015061696031</c:v>
                </c:pt>
                <c:pt idx="3983">
                  <c:v>0.33030505970798285</c:v>
                </c:pt>
                <c:pt idx="3984">
                  <c:v>0.29917454123731874</c:v>
                </c:pt>
                <c:pt idx="3985">
                  <c:v>8.248244579516345E-2</c:v>
                </c:pt>
                <c:pt idx="3986">
                  <c:v>-1.9539121185336447E-2</c:v>
                </c:pt>
                <c:pt idx="3987">
                  <c:v>-1.7697602398132836E-2</c:v>
                </c:pt>
                <c:pt idx="3988">
                  <c:v>-1.6029642667729018E-2</c:v>
                </c:pt>
                <c:pt idx="3989">
                  <c:v>0.17397667477699674</c:v>
                </c:pt>
                <c:pt idx="3990">
                  <c:v>0.34607531869112251</c:v>
                </c:pt>
                <c:pt idx="3991">
                  <c:v>0.50195404754284678</c:v>
                </c:pt>
                <c:pt idx="3992">
                  <c:v>0.54889377270453255</c:v>
                </c:pt>
                <c:pt idx="3993">
                  <c:v>0.4971617533866402</c:v>
                </c:pt>
                <c:pt idx="3994">
                  <c:v>0.45030536202408156</c:v>
                </c:pt>
                <c:pt idx="3995">
                  <c:v>0.31361730190017933</c:v>
                </c:pt>
                <c:pt idx="3996">
                  <c:v>9.5564008334144079E-2</c:v>
                </c:pt>
                <c:pt idx="3997">
                  <c:v>-0.10193824647714772</c:v>
                </c:pt>
                <c:pt idx="3998">
                  <c:v>-0.18657857269726852</c:v>
                </c:pt>
                <c:pt idx="3999">
                  <c:v>1.9501602717209299E-2</c:v>
                </c:pt>
                <c:pt idx="4000">
                  <c:v>0.11191139957001475</c:v>
                </c:pt>
                <c:pt idx="4001">
                  <c:v>0.19561177825544523</c:v>
                </c:pt>
                <c:pt idx="4002">
                  <c:v>8.2928022882063177E-2</c:v>
                </c:pt>
                <c:pt idx="4003">
                  <c:v>-0.20763109796490864</c:v>
                </c:pt>
                <c:pt idx="4004">
                  <c:v>-0.56505344643498367</c:v>
                </c:pt>
                <c:pt idx="4005">
                  <c:v>-0.98303731178728038</c:v>
                </c:pt>
                <c:pt idx="4006">
                  <c:v>-1.3616271259182819</c:v>
                </c:pt>
                <c:pt idx="4007">
                  <c:v>-1.6102879110776533</c:v>
                </c:pt>
                <c:pt idx="4008">
                  <c:v>-1.8355129693602481</c:v>
                </c:pt>
                <c:pt idx="4009">
                  <c:v>-1.7567677271646136</c:v>
                </c:pt>
                <c:pt idx="4010">
                  <c:v>-1.6854440492005878</c:v>
                </c:pt>
                <c:pt idx="4011">
                  <c:v>-1.5265946899104317</c:v>
                </c:pt>
                <c:pt idx="4012">
                  <c:v>-1.5712120892408652</c:v>
                </c:pt>
                <c:pt idx="4013">
                  <c:v>-1.6116243977525355</c:v>
                </c:pt>
                <c:pt idx="4014">
                  <c:v>-1.7424757155258537</c:v>
                </c:pt>
                <c:pt idx="4015">
                  <c:v>-2.0494901463556836</c:v>
                </c:pt>
                <c:pt idx="4016">
                  <c:v>-2.2333213691645883</c:v>
                </c:pt>
                <c:pt idx="4017">
                  <c:v>-2.4940746870088804</c:v>
                </c:pt>
                <c:pt idx="4018">
                  <c:v>-2.6360048040133148</c:v>
                </c:pt>
                <c:pt idx="4019">
                  <c:v>-2.4818149838075398</c:v>
                </c:pt>
                <c:pt idx="4020">
                  <c:v>-2.3421572117942686</c:v>
                </c:pt>
                <c:pt idx="4021">
                  <c:v>-2.0271663154828179</c:v>
                </c:pt>
                <c:pt idx="4022">
                  <c:v>-1.7418626117453588</c:v>
                </c:pt>
                <c:pt idx="4023">
                  <c:v>-1.3892003689913128</c:v>
                </c:pt>
                <c:pt idx="4024">
                  <c:v>-1.2582713187836927</c:v>
                </c:pt>
                <c:pt idx="4025">
                  <c:v>-1.2339298204519789</c:v>
                </c:pt>
                <c:pt idx="4026">
                  <c:v>-1.3061302338980472</c:v>
                </c:pt>
                <c:pt idx="4027">
                  <c:v>-1.4657736982977598</c:v>
                </c:pt>
                <c:pt idx="4028">
                  <c:v>-1.5161233410412258</c:v>
                </c:pt>
                <c:pt idx="4029">
                  <c:v>-1.4674798621443859</c:v>
                </c:pt>
                <c:pt idx="4030">
                  <c:v>-1.2349253639105791</c:v>
                </c:pt>
                <c:pt idx="4031">
                  <c:v>-0.93004083116539615</c:v>
                </c:pt>
                <c:pt idx="4032">
                  <c:v>-0.8423865478835636</c:v>
                </c:pt>
                <c:pt idx="4033">
                  <c:v>-0.66874570656645371</c:v>
                </c:pt>
                <c:pt idx="4034">
                  <c:v>-0.69996568820808092</c:v>
                </c:pt>
                <c:pt idx="4035">
                  <c:v>-0.82249103550828562</c:v>
                </c:pt>
                <c:pt idx="4036">
                  <c:v>-0.83922086127209061</c:v>
                </c:pt>
                <c:pt idx="4037">
                  <c:v>-0.85437393810443341</c:v>
                </c:pt>
                <c:pt idx="4038">
                  <c:v>-0.67960331187571554</c:v>
                </c:pt>
                <c:pt idx="4039">
                  <c:v>-0.42705664950200672</c:v>
                </c:pt>
                <c:pt idx="4040">
                  <c:v>-0.1040641696966601</c:v>
                </c:pt>
                <c:pt idx="4041">
                  <c:v>0.28273476566474354</c:v>
                </c:pt>
                <c:pt idx="4042">
                  <c:v>0.63307876021371501</c:v>
                </c:pt>
                <c:pt idx="4043">
                  <c:v>0.95040361117755601</c:v>
                </c:pt>
                <c:pt idx="4044">
                  <c:v>1.0493257403083249</c:v>
                </c:pt>
                <c:pt idx="4045">
                  <c:v>1.0446768988067596</c:v>
                </c:pt>
                <c:pt idx="4046">
                  <c:v>0.85197064107907727</c:v>
                </c:pt>
                <c:pt idx="4047">
                  <c:v>0.77167429986643077</c:v>
                </c:pt>
                <c:pt idx="4048">
                  <c:v>0.69894571052369803</c:v>
                </c:pt>
                <c:pt idx="4049">
                  <c:v>0.91581496806359897</c:v>
                </c:pt>
                <c:pt idx="4050">
                  <c:v>1.1122447796151951</c:v>
                </c:pt>
                <c:pt idx="4051">
                  <c:v>1.2901615175792955</c:v>
                </c:pt>
                <c:pt idx="4052">
                  <c:v>1.4513099980352357</c:v>
                </c:pt>
                <c:pt idx="4053">
                  <c:v>1.4087750328056621</c:v>
                </c:pt>
                <c:pt idx="4054">
                  <c:v>1.2760011139969725</c:v>
                </c:pt>
                <c:pt idx="4055">
                  <c:v>1.155740842225814</c:v>
                </c:pt>
                <c:pt idx="4056">
                  <c:v>0.85831927482871739</c:v>
                </c:pt>
                <c:pt idx="4057">
                  <c:v>0.58892902976623729</c:v>
                </c:pt>
                <c:pt idx="4058">
                  <c:v>0.53342377636425597</c:v>
                </c:pt>
                <c:pt idx="4059">
                  <c:v>0.38890199024428007</c:v>
                </c:pt>
                <c:pt idx="4060">
                  <c:v>0.44649662078643748</c:v>
                </c:pt>
                <c:pt idx="4061">
                  <c:v>0.49866308528267106</c:v>
                </c:pt>
                <c:pt idx="4062">
                  <c:v>0.45166519672245725</c:v>
                </c:pt>
                <c:pt idx="4063">
                  <c:v>0.31484897519759969</c:v>
                </c:pt>
                <c:pt idx="4064">
                  <c:v>0.19092737876577429</c:v>
                </c:pt>
                <c:pt idx="4065">
                  <c:v>-1.5562661964604652E-2</c:v>
                </c:pt>
                <c:pt idx="4066">
                  <c:v>-0.10834369523734934</c:v>
                </c:pt>
                <c:pt idx="4067">
                  <c:v>-0.19238032213443029</c:v>
                </c:pt>
                <c:pt idx="4068">
                  <c:v>-0.17424890393304737</c:v>
                </c:pt>
                <c:pt idx="4069">
                  <c:v>-0.34632189085367088</c:v>
                </c:pt>
                <c:pt idx="4070">
                  <c:v>-0.31368182161117431</c:v>
                </c:pt>
                <c:pt idx="4071">
                  <c:v>-0.18987022681333066</c:v>
                </c:pt>
                <c:pt idx="4072">
                  <c:v>-7.7727599914871243E-2</c:v>
                </c:pt>
                <c:pt idx="4073">
                  <c:v>2.384583339903433E-2</c:v>
                </c:pt>
                <c:pt idx="4074">
                  <c:v>0.11584619615597415</c:v>
                </c:pt>
                <c:pt idx="4075">
                  <c:v>0.19917572899997002</c:v>
                </c:pt>
                <c:pt idx="4076">
                  <c:v>8.6156079182285308E-2</c:v>
                </c:pt>
                <c:pt idx="4077">
                  <c:v>7.8036060019650272E-2</c:v>
                </c:pt>
                <c:pt idx="4078">
                  <c:v>-0.11781422458192206</c:v>
                </c:pt>
                <c:pt idx="4079">
                  <c:v>-0.10671049550887374</c:v>
                </c:pt>
                <c:pt idx="4080">
                  <c:v>-9.6653268246325613E-2</c:v>
                </c:pt>
                <c:pt idx="4081">
                  <c:v>0.10095164689310496</c:v>
                </c:pt>
                <c:pt idx="4082">
                  <c:v>0.27993273754107745</c:v>
                </c:pt>
                <c:pt idx="4083">
                  <c:v>0.53629303741140899</c:v>
                </c:pt>
                <c:pt idx="4084">
                  <c:v>0.67424416863170544</c:v>
                </c:pt>
                <c:pt idx="4085">
                  <c:v>0.70494593243242554</c:v>
                </c:pt>
                <c:pt idx="4086">
                  <c:v>0.45001078434180652</c:v>
                </c:pt>
                <c:pt idx="4087">
                  <c:v>0.31335048751038075</c:v>
                </c:pt>
                <c:pt idx="4088">
                  <c:v>0.18957012021584518</c:v>
                </c:pt>
                <c:pt idx="4089">
                  <c:v>0.45444689612861955</c:v>
                </c:pt>
                <c:pt idx="4090">
                  <c:v>0.69435962404197027</c:v>
                </c:pt>
                <c:pt idx="4091">
                  <c:v>0.81741333044216913</c:v>
                </c:pt>
                <c:pt idx="4092">
                  <c:v>0.74037393902626458</c:v>
                </c:pt>
                <c:pt idx="4093">
                  <c:v>0.5763475595859433</c:v>
                </c:pt>
                <c:pt idx="4094">
                  <c:v>0.42778030220496133</c:v>
                </c:pt>
                <c:pt idx="4095">
                  <c:v>0.29321517895454169</c:v>
                </c:pt>
                <c:pt idx="4096">
                  <c:v>0.26558029939080352</c:v>
                </c:pt>
                <c:pt idx="4097">
                  <c:v>0.3347977254733675</c:v>
                </c:pt>
                <c:pt idx="4098">
                  <c:v>0.30324378322979639</c:v>
                </c:pt>
                <c:pt idx="4099">
                  <c:v>0.46315928919593885</c:v>
                </c:pt>
                <c:pt idx="4100">
                  <c:v>0.60800311379993144</c:v>
                </c:pt>
                <c:pt idx="4101">
                  <c:v>0.8334435091528053</c:v>
                </c:pt>
                <c:pt idx="4102">
                  <c:v>0.94338886820209633</c:v>
                </c:pt>
                <c:pt idx="4103">
                  <c:v>1.0429721212828211</c:v>
                </c:pt>
                <c:pt idx="4104">
                  <c:v>1.0389220942668826</c:v>
                </c:pt>
                <c:pt idx="4105">
                  <c:v>1.0352537733045477</c:v>
                </c:pt>
                <c:pt idx="4106">
                  <c:v>1.0319311834478011</c:v>
                </c:pt>
                <c:pt idx="4107">
                  <c:v>1.0289217403075999</c:v>
                </c:pt>
                <c:pt idx="4108">
                  <c:v>1.120443710108912</c:v>
                </c:pt>
                <c:pt idx="4109">
                  <c:v>1.203339937471128</c:v>
                </c:pt>
                <c:pt idx="4110">
                  <c:v>1.2784233794666007</c:v>
                </c:pt>
                <c:pt idx="4111">
                  <c:v>1.4406781533763908</c:v>
                </c:pt>
                <c:pt idx="4112">
                  <c:v>1.3991452158990472</c:v>
                </c:pt>
                <c:pt idx="4113">
                  <c:v>1.2672788859518347</c:v>
                </c:pt>
                <c:pt idx="4114">
                  <c:v>1.0535928851994687</c:v>
                </c:pt>
                <c:pt idx="4115">
                  <c:v>0.76579853594356739</c:v>
                </c:pt>
                <c:pt idx="4116">
                  <c:v>0.69362372430406349</c:v>
                </c:pt>
                <c:pt idx="4117">
                  <c:v>0.72249900801288014</c:v>
                </c:pt>
                <c:pt idx="4118">
                  <c:v>0.74865286034659861</c:v>
                </c:pt>
                <c:pt idx="4119">
                  <c:v>0.96083732938506416</c:v>
                </c:pt>
                <c:pt idx="4120">
                  <c:v>0.96452832413402934</c:v>
                </c:pt>
                <c:pt idx="4121">
                  <c:v>0.9678714508233609</c:v>
                </c:pt>
                <c:pt idx="4122">
                  <c:v>0.97089949524527575</c:v>
                </c:pt>
                <c:pt idx="4123">
                  <c:v>0.87939437359617789</c:v>
                </c:pt>
                <c:pt idx="4124">
                  <c:v>0.70226562687754557</c:v>
                </c:pt>
                <c:pt idx="4125">
                  <c:v>0.63607865084953175</c:v>
                </c:pt>
                <c:pt idx="4126">
                  <c:v>0.57612965035110586</c:v>
                </c:pt>
                <c:pt idx="4127">
                  <c:v>0.61607848964705092</c:v>
                </c:pt>
                <c:pt idx="4128">
                  <c:v>0.55801445993375476</c:v>
                </c:pt>
                <c:pt idx="4129">
                  <c:v>0.69391839531139954</c:v>
                </c:pt>
                <c:pt idx="4130">
                  <c:v>0.72276590693206</c:v>
                </c:pt>
                <c:pt idx="4131">
                  <c:v>0.65464682502757232</c:v>
                </c:pt>
                <c:pt idx="4132">
                  <c:v>0.68719559494919102</c:v>
                </c:pt>
                <c:pt idx="4133">
                  <c:v>0.52818115636134788</c:v>
                </c:pt>
                <c:pt idx="4134">
                  <c:v>0.47840125514366671</c:v>
                </c:pt>
                <c:pt idx="4135">
                  <c:v>0.24481743986945473</c:v>
                </c:pt>
                <c:pt idx="4136">
                  <c:v>0.12749616014482473</c:v>
                </c:pt>
                <c:pt idx="4137">
                  <c:v>0.11547993014266805</c:v>
                </c:pt>
                <c:pt idx="4138">
                  <c:v>1.0348423529776204E-2</c:v>
                </c:pt>
                <c:pt idx="4139">
                  <c:v>0.10362088719734858</c:v>
                </c:pt>
                <c:pt idx="4140">
                  <c:v>9.3854848658019172E-2</c:v>
                </c:pt>
                <c:pt idx="4141">
                  <c:v>8.5009237566584725E-2</c:v>
                </c:pt>
                <c:pt idx="4142">
                  <c:v>-1.7250473927902618E-2</c:v>
                </c:pt>
                <c:pt idx="4143">
                  <c:v>-0.20412021427840493</c:v>
                </c:pt>
                <c:pt idx="4144">
                  <c:v>-0.27913011691731238</c:v>
                </c:pt>
                <c:pt idx="4145">
                  <c:v>-0.34707050278391349</c:v>
                </c:pt>
                <c:pt idx="4146">
                  <c:v>-0.22011209892150993</c:v>
                </c:pt>
                <c:pt idx="4147">
                  <c:v>-1.0871463117980984E-2</c:v>
                </c:pt>
                <c:pt idx="4148">
                  <c:v>8.4400927749669438E-2</c:v>
                </c:pt>
                <c:pt idx="4149">
                  <c:v>0.17069410732012749</c:v>
                </c:pt>
                <c:pt idx="4150">
                  <c:v>-3.3888992502299486E-2</c:v>
                </c:pt>
                <c:pt idx="4151">
                  <c:v>-0.31343836902889732</c:v>
                </c:pt>
                <c:pt idx="4152">
                  <c:v>-0.56664083752714811</c:v>
                </c:pt>
                <c:pt idx="4153">
                  <c:v>-0.89022731518594567</c:v>
                </c:pt>
                <c:pt idx="4154">
                  <c:v>-0.99482092659893928</c:v>
                </c:pt>
                <c:pt idx="4155">
                  <c:v>-1.0895568223751084</c:v>
                </c:pt>
                <c:pt idx="4156">
                  <c:v>-1.0811162907175338</c:v>
                </c:pt>
                <c:pt idx="4157">
                  <c:v>-0.97922348081970023</c:v>
                </c:pt>
                <c:pt idx="4158">
                  <c:v>-0.98118162162042011</c:v>
                </c:pt>
                <c:pt idx="4159">
                  <c:v>-0.88870743239081917</c:v>
                </c:pt>
                <c:pt idx="4160">
                  <c:v>-0.89919650977482357</c:v>
                </c:pt>
                <c:pt idx="4161">
                  <c:v>-1.1914403537283338</c:v>
                </c:pt>
                <c:pt idx="4162">
                  <c:v>-1.4561408642852083</c:v>
                </c:pt>
                <c:pt idx="4163">
                  <c:v>-1.884389498676462</c:v>
                </c:pt>
                <c:pt idx="4164">
                  <c:v>-1.9895333113332316</c:v>
                </c:pt>
                <c:pt idx="4165">
                  <c:v>-2.0847675531076133</c:v>
                </c:pt>
                <c:pt idx="4166">
                  <c:v>-1.9825306198367496</c:v>
                </c:pt>
                <c:pt idx="4167">
                  <c:v>-1.795681510912871</c:v>
                </c:pt>
                <c:pt idx="4168">
                  <c:v>-1.7206902952344378</c:v>
                </c:pt>
                <c:pt idx="4169">
                  <c:v>-1.5585190555160851</c:v>
                </c:pt>
                <c:pt idx="4170">
                  <c:v>-1.6943754338804953</c:v>
                </c:pt>
                <c:pt idx="4171">
                  <c:v>-1.8174276502385172</c:v>
                </c:pt>
                <c:pt idx="4172">
                  <c:v>-2.1173780276443774</c:v>
                </c:pt>
                <c:pt idx="4173">
                  <c:v>-2.3890587479872458</c:v>
                </c:pt>
                <c:pt idx="4174">
                  <c:v>-2.6351341636755801</c:v>
                </c:pt>
                <c:pt idx="4175">
                  <c:v>-2.7637697382115545</c:v>
                </c:pt>
                <c:pt idx="4176">
                  <c:v>-2.5975383566458721</c:v>
                </c:pt>
                <c:pt idx="4177">
                  <c:v>-2.4469739136938746</c:v>
                </c:pt>
                <c:pt idx="4178">
                  <c:v>-2.1221042759625846</c:v>
                </c:pt>
                <c:pt idx="4179">
                  <c:v>-2.0163484394648119</c:v>
                </c:pt>
                <c:pt idx="4180">
                  <c:v>-1.8263120761298151</c:v>
                </c:pt>
                <c:pt idx="4181">
                  <c:v>-1.936929556906944</c:v>
                </c:pt>
                <c:pt idx="4182">
                  <c:v>-1.8486260265196441</c:v>
                </c:pt>
                <c:pt idx="4183">
                  <c:v>-1.7686449078028679</c:v>
                </c:pt>
                <c:pt idx="4184">
                  <c:v>-1.5077062727202994</c:v>
                </c:pt>
                <c:pt idx="4185">
                  <c:v>-1.2713605246081254</c:v>
                </c:pt>
                <c:pt idx="4186">
                  <c:v>-0.96304205886754923</c:v>
                </c:pt>
                <c:pt idx="4187">
                  <c:v>-0.6837819239350732</c:v>
                </c:pt>
                <c:pt idx="4188">
                  <c:v>-0.52508921626062177</c:v>
                </c:pt>
                <c:pt idx="4189">
                  <c:v>-0.38135294392442021</c:v>
                </c:pt>
                <c:pt idx="4190">
                  <c:v>-0.34541127571268626</c:v>
                </c:pt>
                <c:pt idx="4191">
                  <c:v>-0.31285702992530467</c:v>
                </c:pt>
                <c:pt idx="4192">
                  <c:v>-0.37761872912788069</c:v>
                </c:pt>
                <c:pt idx="4193">
                  <c:v>-0.43627678197699254</c:v>
                </c:pt>
                <c:pt idx="4194">
                  <c:v>-0.48940644358896485</c:v>
                </c:pt>
                <c:pt idx="4195">
                  <c:v>-0.53752875256270061</c:v>
                </c:pt>
                <c:pt idx="4196">
                  <c:v>-0.39262008155067885</c:v>
                </c:pt>
                <c:pt idx="4197">
                  <c:v>-0.16712095141974811</c:v>
                </c:pt>
                <c:pt idx="4198">
                  <c:v>-0.15137017282251158</c:v>
                </c:pt>
                <c:pt idx="4199">
                  <c:v>-0.23135164974285077</c:v>
                </c:pt>
                <c:pt idx="4200">
                  <c:v>-0.39804282966139781</c:v>
                </c:pt>
                <c:pt idx="4201">
                  <c:v>-0.64327151560012896</c:v>
                </c:pt>
                <c:pt idx="4202">
                  <c:v>-0.67689238317763467</c:v>
                </c:pt>
                <c:pt idx="4203">
                  <c:v>-0.80159233824516996</c:v>
                </c:pt>
                <c:pt idx="4204">
                  <c:v>-0.82029181982271704</c:v>
                </c:pt>
                <c:pt idx="4205">
                  <c:v>-0.93147669638945918</c:v>
                </c:pt>
                <c:pt idx="4206">
                  <c:v>-1.0321826452138303</c:v>
                </c:pt>
                <c:pt idx="4207">
                  <c:v>-1.1233972819682183</c:v>
                </c:pt>
                <c:pt idx="4208">
                  <c:v>-1.2060151417407829</c:v>
                </c:pt>
                <c:pt idx="4209">
                  <c:v>-1.1865986720661499</c:v>
                </c:pt>
                <c:pt idx="4210">
                  <c:v>-1.169012161546171</c:v>
                </c:pt>
                <c:pt idx="4211">
                  <c:v>-1.1530831405937476</c:v>
                </c:pt>
                <c:pt idx="4212">
                  <c:v>-1.1386553944974145</c:v>
                </c:pt>
                <c:pt idx="4213">
                  <c:v>-1.1255874314354044</c:v>
                </c:pt>
                <c:pt idx="4214">
                  <c:v>-1.1137510948759841</c:v>
                </c:pt>
                <c:pt idx="4215">
                  <c:v>-1.1030303067559786</c:v>
                </c:pt>
                <c:pt idx="4216">
                  <c:v>-1.093319929111928</c:v>
                </c:pt>
                <c:pt idx="4217">
                  <c:v>-0.99027695339228761</c:v>
                </c:pt>
                <c:pt idx="4218">
                  <c:v>-0.99119332894608658</c:v>
                </c:pt>
                <c:pt idx="4219">
                  <c:v>-0.99202333813865329</c:v>
                </c:pt>
                <c:pt idx="4220">
                  <c:v>-0.99277512080776664</c:v>
                </c:pt>
                <c:pt idx="4221">
                  <c:v>-0.99345604962956846</c:v>
                </c:pt>
                <c:pt idx="4222">
                  <c:v>-0.99407280242184459</c:v>
                </c:pt>
                <c:pt idx="4223">
                  <c:v>-0.90038364802518811</c:v>
                </c:pt>
                <c:pt idx="4224">
                  <c:v>-1.0040200476191263</c:v>
                </c:pt>
                <c:pt idx="4225">
                  <c:v>-1.192136726272494</c:v>
                </c:pt>
                <c:pt idx="4226">
                  <c:v>-1.3625238256556078</c:v>
                </c:pt>
                <c:pt idx="4227">
                  <c:v>-1.6111000988557613</c:v>
                </c:pt>
                <c:pt idx="4228">
                  <c:v>-1.7420008306359511</c:v>
                </c:pt>
                <c:pt idx="4229">
                  <c:v>-1.7663166794891421</c:v>
                </c:pt>
                <c:pt idx="4230">
                  <c:v>-1.6940930339709497</c:v>
                </c:pt>
                <c:pt idx="4231">
                  <c:v>-1.6286763066780201</c:v>
                </c:pt>
                <c:pt idx="4232">
                  <c:v>-1.663672740289345</c:v>
                </c:pt>
                <c:pt idx="4233">
                  <c:v>-1.8838663969540019</c:v>
                </c:pt>
                <c:pt idx="4234">
                  <c:v>-2.0833072903943162</c:v>
                </c:pt>
                <c:pt idx="4235">
                  <c:v>-2.1697035428572122</c:v>
                </c:pt>
                <c:pt idx="4236">
                  <c:v>-1.9652138015359732</c:v>
                </c:pt>
                <c:pt idx="4237">
                  <c:v>-1.6857489846791189</c:v>
                </c:pt>
                <c:pt idx="4238">
                  <c:v>-1.3383753266818001</c:v>
                </c:pt>
                <c:pt idx="4239">
                  <c:v>-1.117988644252625</c:v>
                </c:pt>
                <c:pt idx="4240">
                  <c:v>-0.72987735808211784</c:v>
                </c:pt>
                <c:pt idx="4241">
                  <c:v>-0.66108803769694857</c:v>
                </c:pt>
                <c:pt idx="4242">
                  <c:v>-0.41028639880341622</c:v>
                </c:pt>
                <c:pt idx="4243">
                  <c:v>-0.2773700371052637</c:v>
                </c:pt>
                <c:pt idx="4244">
                  <c:v>-0.15698074737069517</c:v>
                </c:pt>
                <c:pt idx="4245">
                  <c:v>0.14055767833323052</c:v>
                </c:pt>
                <c:pt idx="4246">
                  <c:v>0.31580598845889868</c:v>
                </c:pt>
                <c:pt idx="4247">
                  <c:v>0.56878531408291588</c:v>
                </c:pt>
                <c:pt idx="4248">
                  <c:v>0.89216967958791149</c:v>
                </c:pt>
                <c:pt idx="4249">
                  <c:v>1.1850757866842185</c:v>
                </c:pt>
                <c:pt idx="4250">
                  <c:v>1.5446239231608589</c:v>
                </c:pt>
                <c:pt idx="4251">
                  <c:v>1.8702854461124918</c:v>
                </c:pt>
                <c:pt idx="4252">
                  <c:v>1.8825107547991919</c:v>
                </c:pt>
                <c:pt idx="4253">
                  <c:v>1.893583855287152</c:v>
                </c:pt>
                <c:pt idx="4254">
                  <c:v>1.8093655610330552</c:v>
                </c:pt>
                <c:pt idx="4255">
                  <c:v>1.6388368744070607</c:v>
                </c:pt>
                <c:pt idx="4256">
                  <c:v>1.4843801378549824</c:v>
                </c:pt>
                <c:pt idx="4257">
                  <c:v>1.3444806057683878</c:v>
                </c:pt>
                <c:pt idx="4258">
                  <c:v>1.4062618531644977</c:v>
                </c:pt>
                <c:pt idx="4259">
                  <c:v>1.4622203551721307</c:v>
                </c:pt>
                <c:pt idx="4260">
                  <c:v>1.4186571130076777</c:v>
                </c:pt>
                <c:pt idx="4261">
                  <c:v>1.1907040504743491</c:v>
                </c:pt>
                <c:pt idx="4262">
                  <c:v>0.98423505793956056</c:v>
                </c:pt>
                <c:pt idx="4263">
                  <c:v>0.60872975029362575</c:v>
                </c:pt>
                <c:pt idx="4264">
                  <c:v>0.36286276373191806</c:v>
                </c:pt>
                <c:pt idx="4265">
                  <c:v>-4.8327364482901591E-2</c:v>
                </c:pt>
                <c:pt idx="4266">
                  <c:v>-0.32651595650917775</c:v>
                </c:pt>
                <c:pt idx="4267">
                  <c:v>-0.38999033220939922</c:v>
                </c:pt>
                <c:pt idx="4268">
                  <c:v>-0.44748238893789027</c:v>
                </c:pt>
                <c:pt idx="4269">
                  <c:v>-0.40530816736694769</c:v>
                </c:pt>
                <c:pt idx="4270">
                  <c:v>-0.36710877253574936</c:v>
                </c:pt>
                <c:pt idx="4271">
                  <c:v>-0.33250958584974905</c:v>
                </c:pt>
                <c:pt idx="4272">
                  <c:v>-0.39541907529283016</c:v>
                </c:pt>
                <c:pt idx="4273">
                  <c:v>-0.73514282386272856</c:v>
                </c:pt>
                <c:pt idx="4274">
                  <c:v>-0.94860058384221779</c:v>
                </c:pt>
                <c:pt idx="4275">
                  <c:v>-1.2361882035113019</c:v>
                </c:pt>
                <c:pt idx="4276">
                  <c:v>-1.1196802101531378</c:v>
                </c:pt>
                <c:pt idx="4277">
                  <c:v>-1.1084006160832225</c:v>
                </c:pt>
                <c:pt idx="4278">
                  <c:v>-1.0039363191015789</c:v>
                </c:pt>
                <c:pt idx="4279">
                  <c:v>-0.90931755015873394</c:v>
                </c:pt>
                <c:pt idx="4280">
                  <c:v>-1.1063597289210469</c:v>
                </c:pt>
                <c:pt idx="4281">
                  <c:v>-1.3790788994536434</c:v>
                </c:pt>
                <c:pt idx="4282">
                  <c:v>-1.9088382325301718</c:v>
                </c:pt>
                <c:pt idx="4283">
                  <c:v>-2.2001733655223976</c:v>
                </c:pt>
                <c:pt idx="4284">
                  <c:v>-2.4640508091083939</c:v>
                </c:pt>
                <c:pt idx="4285">
                  <c:v>-2.5145628303324679</c:v>
                </c:pt>
                <c:pt idx="4286">
                  <c:v>-2.3718186464972884</c:v>
                </c:pt>
                <c:pt idx="4287">
                  <c:v>-2.3367755646481809</c:v>
                </c:pt>
                <c:pt idx="4288">
                  <c:v>-2.3992829950616565</c:v>
                </c:pt>
                <c:pt idx="4289">
                  <c:v>-2.4558992389496797</c:v>
                </c:pt>
                <c:pt idx="4290">
                  <c:v>-2.6956750867769164</c:v>
                </c:pt>
                <c:pt idx="4291">
                  <c:v>-2.9128525933428837</c:v>
                </c:pt>
                <c:pt idx="4292">
                  <c:v>-3.2980571613496608</c:v>
                </c:pt>
                <c:pt idx="4293">
                  <c:v>-3.3642137153039768</c:v>
                </c:pt>
                <c:pt idx="4294">
                  <c:v>-3.424135160941602</c:v>
                </c:pt>
                <c:pt idx="4295">
                  <c:v>-3.0071702453385289</c:v>
                </c:pt>
                <c:pt idx="4296">
                  <c:v>-2.6295033472053548</c:v>
                </c:pt>
                <c:pt idx="4297">
                  <c:v>-2.2874307156525577</c:v>
                </c:pt>
                <c:pt idx="4298">
                  <c:v>-1.9775976700881723</c:v>
                </c:pt>
                <c:pt idx="4299">
                  <c:v>-1.7912134807250135</c:v>
                </c:pt>
                <c:pt idx="4300">
                  <c:v>-1.7166433669710062</c:v>
                </c:pt>
                <c:pt idx="4301">
                  <c:v>-1.6491013208634071</c:v>
                </c:pt>
                <c:pt idx="4302">
                  <c:v>-1.5879249626316099</c:v>
                </c:pt>
                <c:pt idx="4303">
                  <c:v>-1.4382665607199505</c:v>
                </c:pt>
                <c:pt idx="4304">
                  <c:v>-1.1142175716727132</c:v>
                </c:pt>
                <c:pt idx="4305">
                  <c:v>-0.72646170071960225</c:v>
                </c:pt>
                <c:pt idx="4306">
                  <c:v>-0.37525095963366939</c:v>
                </c:pt>
                <c:pt idx="4307">
                  <c:v>-0.15138883067715214</c:v>
                </c:pt>
                <c:pt idx="4308">
                  <c:v>5.1374789686962158E-2</c:v>
                </c:pt>
                <c:pt idx="4309">
                  <c:v>-4.7714949776540047E-2</c:v>
                </c:pt>
                <c:pt idx="4310">
                  <c:v>-0.13746570131370231</c:v>
                </c:pt>
                <c:pt idx="4311">
                  <c:v>-0.31300542340805904</c:v>
                </c:pt>
                <c:pt idx="4312">
                  <c:v>-0.37775313685437717</c:v>
                </c:pt>
                <c:pt idx="4313">
                  <c:v>-0.34215074246601085</c:v>
                </c:pt>
                <c:pt idx="4314">
                  <c:v>-0.21565601508977167</c:v>
                </c:pt>
                <c:pt idx="4315">
                  <c:v>-0.19533091450851739</c:v>
                </c:pt>
                <c:pt idx="4316">
                  <c:v>-0.36541696874273694</c:v>
                </c:pt>
                <c:pt idx="4317">
                  <c:v>-0.33097723080775993</c:v>
                </c:pt>
                <c:pt idx="4318">
                  <c:v>-0.48827892091881298</c:v>
                </c:pt>
                <c:pt idx="4319">
                  <c:v>-0.53650749640066797</c:v>
                </c:pt>
                <c:pt idx="4320">
                  <c:v>-0.58019063572971608</c:v>
                </c:pt>
                <c:pt idx="4321">
                  <c:v>-0.90250007499378926</c:v>
                </c:pt>
                <c:pt idx="4322">
                  <c:v>-1.1001847856529288</c:v>
                </c:pt>
                <c:pt idx="4323">
                  <c:v>-1.279238151270055</c:v>
                </c:pt>
                <c:pt idx="4324">
                  <c:v>-1.3471683551387887</c:v>
                </c:pt>
                <c:pt idx="4325">
                  <c:v>-1.2202007289092087</c:v>
                </c:pt>
                <c:pt idx="4326">
                  <c:v>-1.1051995195338262</c:v>
                </c:pt>
                <c:pt idx="4327">
                  <c:v>-1.0952846984019668</c:v>
                </c:pt>
                <c:pt idx="4328">
                  <c:v>-1.1805521067546865</c:v>
                </c:pt>
                <c:pt idx="4329">
                  <c:v>-1.2577832511972598</c:v>
                </c:pt>
                <c:pt idx="4330">
                  <c:v>-1.3277355317595594</c:v>
                </c:pt>
                <c:pt idx="4331">
                  <c:v>-1.4853427448080616</c:v>
                </c:pt>
                <c:pt idx="4332">
                  <c:v>-1.4396002687611982</c:v>
                </c:pt>
                <c:pt idx="4333">
                  <c:v>-1.3981689195155098</c:v>
                </c:pt>
                <c:pt idx="4334">
                  <c:v>-1.2663946033346847</c:v>
                </c:pt>
                <c:pt idx="4335">
                  <c:v>-1.0527919442555307</c:v>
                </c:pt>
                <c:pt idx="4336">
                  <c:v>-0.95356864112057993</c:v>
                </c:pt>
                <c:pt idx="4337">
                  <c:v>-0.95794469359913326</c:v>
                </c:pt>
                <c:pt idx="4338">
                  <c:v>-1.05615609245583</c:v>
                </c:pt>
                <c:pt idx="4339">
                  <c:v>-1.2393590646458112</c:v>
                </c:pt>
                <c:pt idx="4340">
                  <c:v>-1.4052955634893567</c:v>
                </c:pt>
                <c:pt idx="4341">
                  <c:v>-1.649840695368717</c:v>
                </c:pt>
                <c:pt idx="4342">
                  <c:v>-1.8713379915545771</c:v>
                </c:pt>
                <c:pt idx="4343">
                  <c:v>-2.166207438993506</c:v>
                </c:pt>
                <c:pt idx="4344">
                  <c:v>-2.4332860957371683</c:v>
                </c:pt>
                <c:pt idx="4345">
                  <c:v>-2.5809454024944412</c:v>
                </c:pt>
                <c:pt idx="4346">
                  <c:v>-2.6204403678437358</c:v>
                </c:pt>
                <c:pt idx="4347">
                  <c:v>-2.6562130204031766</c:v>
                </c:pt>
                <c:pt idx="4348">
                  <c:v>-2.5943664002805189</c:v>
                </c:pt>
                <c:pt idx="4349">
                  <c:v>-2.4441009071729685</c:v>
                </c:pt>
                <c:pt idx="4350">
                  <c:v>-2.3079976031424598</c:v>
                </c:pt>
                <c:pt idx="4351">
                  <c:v>-2.1847217333140976</c:v>
                </c:pt>
                <c:pt idx="4352">
                  <c:v>-1.9788165608885717</c:v>
                </c:pt>
                <c:pt idx="4353">
                  <c:v>-1.792317493773891</c:v>
                </c:pt>
                <c:pt idx="4354">
                  <c:v>-1.6233955496336754</c:v>
                </c:pt>
                <c:pt idx="4355">
                  <c:v>-1.4703941236556899</c:v>
                </c:pt>
                <c:pt idx="4356">
                  <c:v>-1.2375649627452465</c:v>
                </c:pt>
                <c:pt idx="4357">
                  <c:v>-1.0266794332785349</c:v>
                </c:pt>
                <c:pt idx="4358">
                  <c:v>-0.6471738375000663</c:v>
                </c:pt>
                <c:pt idx="4359">
                  <c:v>-0.39768358108010704</c:v>
                </c:pt>
                <c:pt idx="4360">
                  <c:v>1.6788331853904492E-2</c:v>
                </c:pt>
                <c:pt idx="4361">
                  <c:v>0.29794940767643824</c:v>
                </c:pt>
                <c:pt idx="4362">
                  <c:v>0.45836389678289396</c:v>
                </c:pt>
                <c:pt idx="4363">
                  <c:v>0.60365967647416363</c:v>
                </c:pt>
                <c:pt idx="4364">
                  <c:v>0.73526165154316248</c:v>
                </c:pt>
                <c:pt idx="4365">
                  <c:v>0.94870821227761493</c:v>
                </c:pt>
                <c:pt idx="4366">
                  <c:v>1.330533467813334</c:v>
                </c:pt>
                <c:pt idx="4367">
                  <c:v>1.5821247612089775</c:v>
                </c:pt>
                <c:pt idx="4368">
                  <c:v>1.6215085746180662</c:v>
                </c:pt>
                <c:pt idx="4369">
                  <c:v>1.468684991845477</c:v>
                </c:pt>
                <c:pt idx="4370">
                  <c:v>1.236016912813203</c:v>
                </c:pt>
                <c:pt idx="4371">
                  <c:v>0.93102950400761464</c:v>
                </c:pt>
                <c:pt idx="4372">
                  <c:v>0.74903426089795078</c:v>
                </c:pt>
                <c:pt idx="4373">
                  <c:v>0.77268722456592265</c:v>
                </c:pt>
                <c:pt idx="4374">
                  <c:v>0.699863169319353</c:v>
                </c:pt>
                <c:pt idx="4375">
                  <c:v>0.82239817879718813</c:v>
                </c:pt>
                <c:pt idx="4376">
                  <c:v>0.83913675609983573</c:v>
                </c:pt>
                <c:pt idx="4377">
                  <c:v>0.8542977596579171</c:v>
                </c:pt>
                <c:pt idx="4378">
                  <c:v>0.86802987229402495</c:v>
                </c:pt>
                <c:pt idx="4379">
                  <c:v>0.7862199841971631</c:v>
                </c:pt>
                <c:pt idx="4380">
                  <c:v>0.71212049640338437</c:v>
                </c:pt>
                <c:pt idx="4381">
                  <c:v>0.64500472080423665</c:v>
                </c:pt>
                <c:pt idx="4382">
                  <c:v>0.48996667842426311</c:v>
                </c:pt>
                <c:pt idx="4383">
                  <c:v>0.53803618650871321</c:v>
                </c:pt>
                <c:pt idx="4384">
                  <c:v>0.77007080940475736</c:v>
                </c:pt>
                <c:pt idx="4385">
                  <c:v>1.0744844639084346</c:v>
                </c:pt>
                <c:pt idx="4386">
                  <c:v>1.3502078073928765</c:v>
                </c:pt>
                <c:pt idx="4387">
                  <c:v>1.4114492787525128</c:v>
                </c:pt>
                <c:pt idx="4388">
                  <c:v>1.2784233182012077</c:v>
                </c:pt>
                <c:pt idx="4389">
                  <c:v>1.1579347590620437</c:v>
                </c:pt>
                <c:pt idx="4390">
                  <c:v>0.95455419948218245</c:v>
                </c:pt>
                <c:pt idx="4391">
                  <c:v>0.77034180605809333</c:v>
                </c:pt>
                <c:pt idx="4392">
                  <c:v>0.88623436051352489</c:v>
                </c:pt>
                <c:pt idx="4393">
                  <c:v>0.9912042990384683</c:v>
                </c:pt>
                <c:pt idx="4394">
                  <c:v>1.2747766131472673</c:v>
                </c:pt>
                <c:pt idx="4395">
                  <c:v>1.6258706459007903</c:v>
                </c:pt>
                <c:pt idx="4396">
                  <c:v>1.7553792864183952</c:v>
                </c:pt>
                <c:pt idx="4397">
                  <c:v>1.6841864659118173</c:v>
                </c:pt>
                <c:pt idx="4398">
                  <c:v>1.4312078514466058</c:v>
                </c:pt>
                <c:pt idx="4399">
                  <c:v>1.0135763504675837</c:v>
                </c:pt>
                <c:pt idx="4400">
                  <c:v>0.82380125036545049</c:v>
                </c:pt>
                <c:pt idx="4401">
                  <c:v>0.65191203207277115</c:v>
                </c:pt>
                <c:pt idx="4402">
                  <c:v>0.6847185501580666</c:v>
                </c:pt>
                <c:pt idx="4403">
                  <c:v>0.90292868597255083</c:v>
                </c:pt>
                <c:pt idx="4404">
                  <c:v>1.1005730009986268</c:v>
                </c:pt>
                <c:pt idx="4405">
                  <c:v>1.0910942189660238</c:v>
                </c:pt>
                <c:pt idx="4406">
                  <c:v>0.98826101148568513</c:v>
                </c:pt>
                <c:pt idx="4407">
                  <c:v>0.89511960548030578</c:v>
                </c:pt>
                <c:pt idx="4408">
                  <c:v>0.71650879057277828</c:v>
                </c:pt>
                <c:pt idx="4409">
                  <c:v>0.7432272075995936</c:v>
                </c:pt>
                <c:pt idx="4410">
                  <c:v>0.76742747314699922</c:v>
                </c:pt>
                <c:pt idx="4411">
                  <c:v>0.97784247661603285</c:v>
                </c:pt>
                <c:pt idx="4412">
                  <c:v>1.2626741128196586</c:v>
                </c:pt>
                <c:pt idx="4413">
                  <c:v>1.61490877935676</c:v>
                </c:pt>
                <c:pt idx="4414">
                  <c:v>1.8396983310641895</c:v>
                </c:pt>
                <c:pt idx="4415">
                  <c:v>2.0433019666441847</c:v>
                </c:pt>
                <c:pt idx="4416">
                  <c:v>2.1334686320430176</c:v>
                </c:pt>
                <c:pt idx="4417">
                  <c:v>2.0266417302179933</c:v>
                </c:pt>
                <c:pt idx="4418">
                  <c:v>1.8356352470846526</c:v>
                </c:pt>
                <c:pt idx="4419">
                  <c:v>1.6626307008773038</c:v>
                </c:pt>
                <c:pt idx="4420">
                  <c:v>1.6944270082274218</c:v>
                </c:pt>
                <c:pt idx="4421">
                  <c:v>1.6289788046023737</c:v>
                </c:pt>
                <c:pt idx="4422">
                  <c:v>1.8524422876713798</c:v>
                </c:pt>
                <c:pt idx="4423">
                  <c:v>1.9605970540300368</c:v>
                </c:pt>
                <c:pt idx="4424">
                  <c:v>2.0585584738054017</c:v>
                </c:pt>
                <c:pt idx="4425">
                  <c:v>1.9587916880643335</c:v>
                </c:pt>
                <c:pt idx="4426">
                  <c:v>1.7741799207502638</c:v>
                </c:pt>
                <c:pt idx="4427">
                  <c:v>1.5127196229873034</c:v>
                </c:pt>
                <c:pt idx="4428">
                  <c:v>1.1816535981363749</c:v>
                </c:pt>
                <c:pt idx="4429">
                  <c:v>0.88178981103119192</c:v>
                </c:pt>
                <c:pt idx="4430">
                  <c:v>0.61018752004542653</c:v>
                </c:pt>
                <c:pt idx="4431">
                  <c:v>0.55267870113681994</c:v>
                </c:pt>
                <c:pt idx="4432">
                  <c:v>0.59483774032590431</c:v>
                </c:pt>
                <c:pt idx="4433">
                  <c:v>0.72727116328871744</c:v>
                </c:pt>
                <c:pt idx="4434">
                  <c:v>0.94147080979913267</c:v>
                </c:pt>
                <c:pt idx="4435">
                  <c:v>0.94698705601780075</c:v>
                </c:pt>
                <c:pt idx="4436">
                  <c:v>0.95198340827859007</c:v>
                </c:pt>
                <c:pt idx="4437">
                  <c:v>0.67376552660958078</c:v>
                </c:pt>
                <c:pt idx="4438">
                  <c:v>0.61026462175041929</c:v>
                </c:pt>
                <c:pt idx="4439">
                  <c:v>0.55274853617731312</c:v>
                </c:pt>
                <c:pt idx="4440">
                  <c:v>0.78339655278427967</c:v>
                </c:pt>
                <c:pt idx="4441">
                  <c:v>0.99230650595512127</c:v>
                </c:pt>
                <c:pt idx="4442">
                  <c:v>1.2757749395093574</c:v>
                </c:pt>
                <c:pt idx="4443">
                  <c:v>1.3440315433968482</c:v>
                </c:pt>
                <c:pt idx="4444">
                  <c:v>1.3116073343166872</c:v>
                </c:pt>
                <c:pt idx="4445">
                  <c:v>1.2822390349478672</c:v>
                </c:pt>
                <c:pt idx="4446">
                  <c:v>1.0671430733700249</c:v>
                </c:pt>
                <c:pt idx="4447">
                  <c:v>0.96656720818116981</c:v>
                </c:pt>
                <c:pt idx="4448">
                  <c:v>0.875470394968487</c:v>
                </c:pt>
                <c:pt idx="4449">
                  <c:v>0.69871147452274263</c:v>
                </c:pt>
                <c:pt idx="4450">
                  <c:v>0.72710724907025026</c:v>
                </c:pt>
                <c:pt idx="4451">
                  <c:v>0.65857900530872082</c:v>
                </c:pt>
                <c:pt idx="4452">
                  <c:v>0.50226161675443648</c:v>
                </c:pt>
                <c:pt idx="4453">
                  <c:v>0.36067679498546656</c:v>
                </c:pt>
                <c:pt idx="4454">
                  <c:v>0.13818824868667939</c:v>
                </c:pt>
                <c:pt idx="4455">
                  <c:v>3.0916533472390262E-2</c:v>
                </c:pt>
                <c:pt idx="4456">
                  <c:v>-0.16049284037593703</c:v>
                </c:pt>
                <c:pt idx="4457">
                  <c:v>-0.3338623057429605</c:v>
                </c:pt>
                <c:pt idx="4458">
                  <c:v>-0.49089208394736905</c:v>
                </c:pt>
                <c:pt idx="4459">
                  <c:v>-0.53887437461602972</c:v>
                </c:pt>
                <c:pt idx="4460">
                  <c:v>-0.58233444092867814</c:v>
                </c:pt>
                <c:pt idx="4461">
                  <c:v>-0.52745071288206247</c:v>
                </c:pt>
                <c:pt idx="4462">
                  <c:v>-0.66623521355582049</c:v>
                </c:pt>
                <c:pt idx="4463">
                  <c:v>-0.79193958319711433</c:v>
                </c:pt>
                <c:pt idx="4464">
                  <c:v>-0.90579659511273136</c:v>
                </c:pt>
                <c:pt idx="4465">
                  <c:v>-1.1031706160702286</c:v>
                </c:pt>
                <c:pt idx="4466">
                  <c:v>-1.2819425738002392</c:v>
                </c:pt>
                <c:pt idx="4467">
                  <c:v>-1.3496178918503821</c:v>
                </c:pt>
                <c:pt idx="4468">
                  <c:v>-1.4109149614400545</c:v>
                </c:pt>
                <c:pt idx="4469">
                  <c:v>-1.1836915795013607</c:v>
                </c:pt>
                <c:pt idx="4470">
                  <c:v>-0.88363571717764589</c:v>
                </c:pt>
                <c:pt idx="4471">
                  <c:v>-0.7061072332439069</c:v>
                </c:pt>
                <c:pt idx="4472">
                  <c:v>-0.54531041473804298</c:v>
                </c:pt>
                <c:pt idx="4473">
                  <c:v>-0.4939161189520318</c:v>
                </c:pt>
                <c:pt idx="4474">
                  <c:v>-0.35311784182065942</c:v>
                </c:pt>
                <c:pt idx="4475">
                  <c:v>-0.13134171007381384</c:v>
                </c:pt>
                <c:pt idx="4476">
                  <c:v>-2.4715265921785634E-2</c:v>
                </c:pt>
                <c:pt idx="4477">
                  <c:v>0.26035743183683774</c:v>
                </c:pt>
                <c:pt idx="4478">
                  <c:v>0.33006710158954811</c:v>
                </c:pt>
                <c:pt idx="4479">
                  <c:v>0.2989590101431861</c:v>
                </c:pt>
                <c:pt idx="4480">
                  <c:v>0.176535007635783</c:v>
                </c:pt>
                <c:pt idx="4481">
                  <c:v>0.15989697514308318</c:v>
                </c:pt>
                <c:pt idx="4482">
                  <c:v>0.23907481987755477</c:v>
                </c:pt>
                <c:pt idx="4483">
                  <c:v>0.31079032855167971</c:v>
                </c:pt>
                <c:pt idx="4484">
                  <c:v>0.56424236898521962</c:v>
                </c:pt>
                <c:pt idx="4485">
                  <c:v>0.69955933776316515</c:v>
                </c:pt>
                <c:pt idx="4486">
                  <c:v>0.82212298269054573</c:v>
                </c:pt>
                <c:pt idx="4487">
                  <c:v>0.83888749661520112</c:v>
                </c:pt>
                <c:pt idx="4488">
                  <c:v>0.75982421271856171</c:v>
                </c:pt>
                <c:pt idx="4489">
                  <c:v>0.68821246777767331</c:v>
                </c:pt>
                <c:pt idx="4490">
                  <c:v>0.62334997079129606</c:v>
                </c:pt>
                <c:pt idx="4491">
                  <c:v>0.56460062012569567</c:v>
                </c:pt>
                <c:pt idx="4492">
                  <c:v>0.60563604492141565</c:v>
                </c:pt>
                <c:pt idx="4493">
                  <c:v>0.64280397204488049</c:v>
                </c:pt>
                <c:pt idx="4494">
                  <c:v>0.67646890456433817</c:v>
                </c:pt>
                <c:pt idx="4495">
                  <c:v>0.61271321233550036</c:v>
                </c:pt>
                <c:pt idx="4496">
                  <c:v>0.554966352536582</c:v>
                </c:pt>
                <c:pt idx="4497">
                  <c:v>0.59690978566072228</c:v>
                </c:pt>
                <c:pt idx="4498">
                  <c:v>0.54065236373609482</c:v>
                </c:pt>
                <c:pt idx="4499">
                  <c:v>0.58394485852201039</c:v>
                </c:pt>
                <c:pt idx="4500">
                  <c:v>0.62315713180067578</c:v>
                </c:pt>
                <c:pt idx="4501">
                  <c:v>0.65867373538945684</c:v>
                </c:pt>
                <c:pt idx="4502">
                  <c:v>0.78509075755848245</c:v>
                </c:pt>
                <c:pt idx="4503">
                  <c:v>0.80534547647576704</c:v>
                </c:pt>
                <c:pt idx="4504">
                  <c:v>0.91793901271621337</c:v>
                </c:pt>
                <c:pt idx="4505">
                  <c:v>0.92567307856012548</c:v>
                </c:pt>
                <c:pt idx="4506">
                  <c:v>0.74418266665552157</c:v>
                </c:pt>
                <c:pt idx="4507">
                  <c:v>0.57979732309301235</c:v>
                </c:pt>
                <c:pt idx="4508">
                  <c:v>0.24240937394592993</c:v>
                </c:pt>
                <c:pt idx="4509">
                  <c:v>3.1067269480047316E-2</c:v>
                </c:pt>
                <c:pt idx="4510">
                  <c:v>-0.16035631090230859</c:v>
                </c:pt>
                <c:pt idx="4511">
                  <c:v>-0.23949086426137878</c:v>
                </c:pt>
                <c:pt idx="4512">
                  <c:v>-0.21691938206841624</c:v>
                </c:pt>
                <c:pt idx="4513">
                  <c:v>-0.10222743234690122</c:v>
                </c:pt>
                <c:pt idx="4514">
                  <c:v>-0.28108828304859762</c:v>
                </c:pt>
                <c:pt idx="4515">
                  <c:v>-0.820083014143691</c:v>
                </c:pt>
                <c:pt idx="4516">
                  <c:v>-1.3082786886128259</c:v>
                </c:pt>
                <c:pt idx="4517">
                  <c:v>-1.7504630047491645</c:v>
                </c:pt>
                <c:pt idx="4518">
                  <c:v>-2.0567246513046129</c:v>
                </c:pt>
                <c:pt idx="4519">
                  <c:v>-2.23987403808552</c:v>
                </c:pt>
                <c:pt idx="4520">
                  <c:v>-2.311514222218122</c:v>
                </c:pt>
                <c:pt idx="4521">
                  <c:v>-2.3764024780655402</c:v>
                </c:pt>
                <c:pt idx="4522">
                  <c:v>-2.4351751598767231</c:v>
                </c:pt>
                <c:pt idx="4523">
                  <c:v>-2.5826564265333065</c:v>
                </c:pt>
                <c:pt idx="4524">
                  <c:v>-2.8104856908814702</c:v>
                </c:pt>
                <c:pt idx="4525">
                  <c:v>-3.0168425529351652</c:v>
                </c:pt>
                <c:pt idx="4526">
                  <c:v>-3.2037507389334885</c:v>
                </c:pt>
                <c:pt idx="4527">
                  <c:v>-3.2787954638032741</c:v>
                </c:pt>
                <c:pt idx="4528">
                  <c:v>-3.2525196103751184</c:v>
                </c:pt>
                <c:pt idx="4529">
                  <c:v>-3.1344724181821699</c:v>
                </c:pt>
                <c:pt idx="4530">
                  <c:v>-2.839055352526942</c:v>
                </c:pt>
                <c:pt idx="4531">
                  <c:v>-2.5714806893679394</c:v>
                </c:pt>
                <c:pt idx="4532">
                  <c:v>-2.423372123698643</c:v>
                </c:pt>
                <c:pt idx="4533">
                  <c:v>-2.1949746818768645</c:v>
                </c:pt>
                <c:pt idx="4534">
                  <c:v>-2.0823509714225596</c:v>
                </c:pt>
                <c:pt idx="4535">
                  <c:v>-1.9803417956097529</c:v>
                </c:pt>
                <c:pt idx="4536">
                  <c:v>-1.887946758116914</c:v>
                </c:pt>
                <c:pt idx="4537">
                  <c:v>-1.6157641885391574</c:v>
                </c:pt>
                <c:pt idx="4538">
                  <c:v>-1.3692342217920208</c:v>
                </c:pt>
                <c:pt idx="4539">
                  <c:v>-0.95744359780217292</c:v>
                </c:pt>
                <c:pt idx="4540">
                  <c:v>-0.58446332578663496</c:v>
                </c:pt>
                <c:pt idx="4541">
                  <c:v>-0.34088339585372884</c:v>
                </c:pt>
                <c:pt idx="4542">
                  <c:v>-0.30875589268938436</c:v>
                </c:pt>
                <c:pt idx="4543">
                  <c:v>-0.18540855575492471</c:v>
                </c:pt>
                <c:pt idx="4544">
                  <c:v>-0.26218199066244752</c:v>
                </c:pt>
                <c:pt idx="4545">
                  <c:v>-4.8976360973999156E-2</c:v>
                </c:pt>
                <c:pt idx="4546">
                  <c:v>4.9887331908758964E-2</c:v>
                </c:pt>
                <c:pt idx="4547">
                  <c:v>0.23368112086119397</c:v>
                </c:pt>
                <c:pt idx="4548">
                  <c:v>0.40015275329917688</c:v>
                </c:pt>
                <c:pt idx="4549">
                  <c:v>0.45668702440451797</c:v>
                </c:pt>
                <c:pt idx="4550">
                  <c:v>0.50789306598644124</c:v>
                </c:pt>
                <c:pt idx="4551">
                  <c:v>0.36577749263138148</c:v>
                </c:pt>
                <c:pt idx="4552">
                  <c:v>0.23705599651271042</c:v>
                </c:pt>
                <c:pt idx="4553">
                  <c:v>2.6218435983310695E-2</c:v>
                </c:pt>
                <c:pt idx="4554">
                  <c:v>2.3747406607097201E-2</c:v>
                </c:pt>
                <c:pt idx="4555">
                  <c:v>-7.2738513344756575E-2</c:v>
                </c:pt>
                <c:pt idx="4556">
                  <c:v>2.8364709637645133E-2</c:v>
                </c:pt>
                <c:pt idx="4557">
                  <c:v>0.11993917834277391</c:v>
                </c:pt>
                <c:pt idx="4558">
                  <c:v>0.29713073631138387</c:v>
                </c:pt>
                <c:pt idx="4559">
                  <c:v>0.36337460376853059</c:v>
                </c:pt>
                <c:pt idx="4560">
                  <c:v>0.51762291341290867</c:v>
                </c:pt>
                <c:pt idx="4561">
                  <c:v>0.4688381031496765</c:v>
                </c:pt>
                <c:pt idx="4562">
                  <c:v>0.33040337332464281</c:v>
                </c:pt>
                <c:pt idx="4563">
                  <c:v>0.11076802979851574</c:v>
                </c:pt>
                <c:pt idx="4564">
                  <c:v>0.10032838893848678</c:v>
                </c:pt>
                <c:pt idx="4565">
                  <c:v>9.0872661049417297E-2</c:v>
                </c:pt>
                <c:pt idx="4566">
                  <c:v>0.27080367373385472</c:v>
                </c:pt>
                <c:pt idx="4567">
                  <c:v>0.24528102877483257</c:v>
                </c:pt>
                <c:pt idx="4568">
                  <c:v>0.12791605682521995</c:v>
                </c:pt>
                <c:pt idx="4569">
                  <c:v>2.1612472885577591E-2</c:v>
                </c:pt>
                <c:pt idx="4570">
                  <c:v>-0.16892001391110717</c:v>
                </c:pt>
                <c:pt idx="4571">
                  <c:v>-0.34149523688407213</c:v>
                </c:pt>
                <c:pt idx="4572">
                  <c:v>-0.59205340788422633</c:v>
                </c:pt>
                <c:pt idx="4573">
                  <c:v>-0.63050146838966348</c:v>
                </c:pt>
                <c:pt idx="4574">
                  <c:v>-0.75957366416993477</c:v>
                </c:pt>
                <c:pt idx="4575">
                  <c:v>-0.68798553287343833</c:v>
                </c:pt>
                <c:pt idx="4576">
                  <c:v>-0.81163998321328834</c:v>
                </c:pt>
                <c:pt idx="4577">
                  <c:v>-1.0178880557776915</c:v>
                </c:pt>
                <c:pt idx="4578">
                  <c:v>-1.2989454850622268</c:v>
                </c:pt>
                <c:pt idx="4579">
                  <c:v>-1.8362572145175298</c:v>
                </c:pt>
                <c:pt idx="4580">
                  <c:v>-2.4171762861221944</c:v>
                </c:pt>
                <c:pt idx="4581">
                  <c:v>-2.6606016862732749</c:v>
                </c:pt>
                <c:pt idx="4582">
                  <c:v>-2.8810847829600017</c:v>
                </c:pt>
                <c:pt idx="4583">
                  <c:v>-2.7980444985198947</c:v>
                </c:pt>
                <c:pt idx="4584">
                  <c:v>-2.817078356113953</c:v>
                </c:pt>
                <c:pt idx="4585">
                  <c:v>-2.834318314892402</c:v>
                </c:pt>
                <c:pt idx="4586">
                  <c:v>-2.9441812254431481</c:v>
                </c:pt>
                <c:pt idx="4587">
                  <c:v>-2.9494420210055536</c:v>
                </c:pt>
                <c:pt idx="4588">
                  <c:v>-2.8599592186595388</c:v>
                </c:pt>
                <c:pt idx="4589">
                  <c:v>-2.6846621921400162</c:v>
                </c:pt>
                <c:pt idx="4590">
                  <c:v>-2.5258865211417896</c:v>
                </c:pt>
                <c:pt idx="4591">
                  <c:v>-2.3820751045908675</c:v>
                </c:pt>
                <c:pt idx="4592">
                  <c:v>-2.1575698151244134</c:v>
                </c:pt>
                <c:pt idx="4593">
                  <c:v>-2.0484714303080489</c:v>
                </c:pt>
                <c:pt idx="4594">
                  <c:v>-1.9496553260194125</c:v>
                </c:pt>
                <c:pt idx="4595">
                  <c:v>-1.9544001997571561</c:v>
                </c:pt>
                <c:pt idx="4596">
                  <c:v>-1.9586978796805985</c:v>
                </c:pt>
                <c:pt idx="4597">
                  <c:v>-1.9625905128137919</c:v>
                </c:pt>
                <c:pt idx="4598">
                  <c:v>-1.8718684943096606</c:v>
                </c:pt>
                <c:pt idx="4599">
                  <c:v>-1.7896968246110718</c:v>
                </c:pt>
                <c:pt idx="4600">
                  <c:v>-1.6210218727205381</c:v>
                </c:pt>
                <c:pt idx="4601">
                  <c:v>-1.3739963809134279</c:v>
                </c:pt>
                <c:pt idx="4602">
                  <c:v>-1.1502524932156364</c:v>
                </c:pt>
                <c:pt idx="4603">
                  <c:v>-0.85334819052646127</c:v>
                </c:pt>
                <c:pt idx="4604">
                  <c:v>-0.77292201833709906</c:v>
                </c:pt>
                <c:pt idx="4605">
                  <c:v>-0.88857139351431791</c:v>
                </c:pt>
                <c:pt idx="4606">
                  <c:v>-1.1818166310834544</c:v>
                </c:pt>
                <c:pt idx="4607">
                  <c:v>-1.4474241561311689</c:v>
                </c:pt>
                <c:pt idx="4608">
                  <c:v>-1.6879987616960415</c:v>
                </c:pt>
                <c:pt idx="4609">
                  <c:v>-1.7174041856410405</c:v>
                </c:pt>
                <c:pt idx="4610">
                  <c:v>-1.7440382136708004</c:v>
                </c:pt>
                <c:pt idx="4611">
                  <c:v>-1.6739142640890525</c:v>
                </c:pt>
                <c:pt idx="4612">
                  <c:v>-1.6103993410527064</c:v>
                </c:pt>
                <c:pt idx="4613">
                  <c:v>-1.6471183380921832</c:v>
                </c:pt>
                <c:pt idx="4614">
                  <c:v>-1.4918810919758803</c:v>
                </c:pt>
                <c:pt idx="4615">
                  <c:v>-1.351274611618452</c:v>
                </c:pt>
                <c:pt idx="4616">
                  <c:v>-1.2239199798331641</c:v>
                </c:pt>
                <c:pt idx="4617">
                  <c:v>-1.0143204597087012</c:v>
                </c:pt>
                <c:pt idx="4618">
                  <c:v>-0.7302274493551133</c:v>
                </c:pt>
                <c:pt idx="4619">
                  <c:v>-0.47290957442941661</c:v>
                </c:pt>
                <c:pt idx="4620">
                  <c:v>-0.23984333786883713</c:v>
                </c:pt>
                <c:pt idx="4621">
                  <c:v>-0.12299085621330755</c:v>
                </c:pt>
                <c:pt idx="4622">
                  <c:v>-1.7151461495460402E-2</c:v>
                </c:pt>
                <c:pt idx="4623">
                  <c:v>0.26720836449059493</c:v>
                </c:pt>
                <c:pt idx="4624">
                  <c:v>0.61901568787552819</c:v>
                </c:pt>
                <c:pt idx="4625">
                  <c:v>1.0319137317893994</c:v>
                </c:pt>
                <c:pt idx="4626">
                  <c:v>1.2174014926446406</c:v>
                </c:pt>
                <c:pt idx="4627">
                  <c:v>1.1969118846794848</c:v>
                </c:pt>
                <c:pt idx="4628">
                  <c:v>1.1783533767700771</c:v>
                </c:pt>
                <c:pt idx="4629">
                  <c:v>1.1615439670239629</c:v>
                </c:pt>
                <c:pt idx="4630">
                  <c:v>1.2405665864306297</c:v>
                </c:pt>
                <c:pt idx="4631">
                  <c:v>1.406389279027128</c:v>
                </c:pt>
                <c:pt idx="4632">
                  <c:v>1.6508313306455311</c:v>
                </c:pt>
                <c:pt idx="4633">
                  <c:v>1.9664830412638441</c:v>
                </c:pt>
                <c:pt idx="4634">
                  <c:v>1.9696419402039296</c:v>
                </c:pt>
                <c:pt idx="4635">
                  <c:v>1.8782553403252131</c:v>
                </c:pt>
                <c:pt idx="4636">
                  <c:v>1.5127383857478809</c:v>
                </c:pt>
                <c:pt idx="4637">
                  <c:v>0.99317503333304102</c:v>
                </c:pt>
                <c:pt idx="4638">
                  <c:v>0.61682715285652323</c:v>
                </c:pt>
                <c:pt idx="4639">
                  <c:v>0.37019700408267281</c:v>
                </c:pt>
                <c:pt idx="4640">
                  <c:v>0.33530675843046054</c:v>
                </c:pt>
                <c:pt idx="4641">
                  <c:v>0.49220040017632383</c:v>
                </c:pt>
                <c:pt idx="4642">
                  <c:v>0.63430716455307457</c:v>
                </c:pt>
                <c:pt idx="4643">
                  <c:v>0.85726846152777658</c:v>
                </c:pt>
                <c:pt idx="4644">
                  <c:v>0.96496837171646754</c:v>
                </c:pt>
                <c:pt idx="4645">
                  <c:v>0.96827002489823255</c:v>
                </c:pt>
                <c:pt idx="4646">
                  <c:v>0.78276494538319397</c:v>
                </c:pt>
                <c:pt idx="4647">
                  <c:v>0.42624774850300884</c:v>
                </c:pt>
                <c:pt idx="4648">
                  <c:v>0.29182706503612776</c:v>
                </c:pt>
                <c:pt idx="4649">
                  <c:v>0.26432301212704268</c:v>
                </c:pt>
                <c:pt idx="4650">
                  <c:v>0.42790671435023897</c:v>
                </c:pt>
                <c:pt idx="4651">
                  <c:v>0.67032079546658663</c:v>
                </c:pt>
                <c:pt idx="4652">
                  <c:v>0.88988788769207916</c:v>
                </c:pt>
                <c:pt idx="4653">
                  <c:v>0.99451348939270745</c:v>
                </c:pt>
                <c:pt idx="4654">
                  <c:v>0.99503058083523888</c:v>
                </c:pt>
                <c:pt idx="4655">
                  <c:v>0.90125115794976374</c:v>
                </c:pt>
                <c:pt idx="4656">
                  <c:v>0.62781467822874792</c:v>
                </c:pt>
                <c:pt idx="4657">
                  <c:v>0.47439675919287594</c:v>
                </c:pt>
                <c:pt idx="4658">
                  <c:v>0.24119035877047398</c:v>
                </c:pt>
                <c:pt idx="4659">
                  <c:v>0.21845870299357376</c:v>
                </c:pt>
                <c:pt idx="4660">
                  <c:v>0.38636501451584038</c:v>
                </c:pt>
                <c:pt idx="4661">
                  <c:v>0.63269430860270937</c:v>
                </c:pt>
                <c:pt idx="4662">
                  <c:v>0.57306427484647904</c:v>
                </c:pt>
                <c:pt idx="4663">
                  <c:v>0.33055868015431766</c:v>
                </c:pt>
                <c:pt idx="4664">
                  <c:v>-7.7586859911051742E-2</c:v>
                </c:pt>
                <c:pt idx="4665">
                  <c:v>-0.44726558906847708</c:v>
                </c:pt>
                <c:pt idx="4666">
                  <c:v>-0.5936073596192335</c:v>
                </c:pt>
                <c:pt idx="4667">
                  <c:v>-0.44341340440864119</c:v>
                </c:pt>
                <c:pt idx="4668">
                  <c:v>-0.30737489598714457</c:v>
                </c:pt>
                <c:pt idx="4669">
                  <c:v>-8.9909935317822764E-2</c:v>
                </c:pt>
                <c:pt idx="4670">
                  <c:v>0.20130721527363477</c:v>
                </c:pt>
                <c:pt idx="4671">
                  <c:v>0.46507779603816801</c:v>
                </c:pt>
                <c:pt idx="4672">
                  <c:v>0.70398858523981223</c:v>
                </c:pt>
                <c:pt idx="4673">
                  <c:v>0.63763922421179831</c:v>
                </c:pt>
                <c:pt idx="4674">
                  <c:v>0.67179092274675767</c:v>
                </c:pt>
                <c:pt idx="4675">
                  <c:v>0.5142283403095782</c:v>
                </c:pt>
                <c:pt idx="4676">
                  <c:v>0.37151568141635716</c:v>
                </c:pt>
                <c:pt idx="4677">
                  <c:v>0.33650115335342612</c:v>
                </c:pt>
                <c:pt idx="4678">
                  <c:v>0.49328222602982519</c:v>
                </c:pt>
                <c:pt idx="4679">
                  <c:v>0.82378258993734876</c:v>
                </c:pt>
                <c:pt idx="4680">
                  <c:v>1.3116295876024411</c:v>
                </c:pt>
                <c:pt idx="4681">
                  <c:v>1.5650025297339312</c:v>
                </c:pt>
                <c:pt idx="4682">
                  <c:v>1.6060000754414721</c:v>
                </c:pt>
                <c:pt idx="4683">
                  <c:v>1.266142575065937</c:v>
                </c:pt>
                <c:pt idx="4684">
                  <c:v>1.2410592283068984</c:v>
                </c:pt>
                <c:pt idx="4685">
                  <c:v>1.1240921516773352</c:v>
                </c:pt>
                <c:pt idx="4686">
                  <c:v>1.2066445215226991</c:v>
                </c:pt>
                <c:pt idx="4687">
                  <c:v>1.375664293416478</c:v>
                </c:pt>
                <c:pt idx="4688">
                  <c:v>1.4345065474917755</c:v>
                </c:pt>
                <c:pt idx="4689">
                  <c:v>1.5820508293810582</c:v>
                </c:pt>
                <c:pt idx="4690">
                  <c:v>1.4329460514853831</c:v>
                </c:pt>
                <c:pt idx="4691">
                  <c:v>1.2036462882275798</c:v>
                </c:pt>
                <c:pt idx="4692">
                  <c:v>0.90170973891370065</c:v>
                </c:pt>
                <c:pt idx="4693">
                  <c:v>0.72247781856275728</c:v>
                </c:pt>
                <c:pt idx="4694">
                  <c:v>0.46589032913201961</c:v>
                </c:pt>
                <c:pt idx="4695">
                  <c:v>0.23348564085524151</c:v>
                </c:pt>
                <c:pt idx="4696">
                  <c:v>0.30572791724204934</c:v>
                </c:pt>
                <c:pt idx="4697">
                  <c:v>0.46540929909328899</c:v>
                </c:pt>
                <c:pt idx="4698">
                  <c:v>0.70428884486805488</c:v>
                </c:pt>
                <c:pt idx="4699">
                  <c:v>0.92065452385985458</c:v>
                </c:pt>
                <c:pt idx="4700">
                  <c:v>0.92813265880797857</c:v>
                </c:pt>
                <c:pt idx="4701">
                  <c:v>0.84065821653394135</c:v>
                </c:pt>
                <c:pt idx="4702">
                  <c:v>0.7614280462166535</c:v>
                </c:pt>
                <c:pt idx="4703">
                  <c:v>0.59541736392201572</c:v>
                </c:pt>
                <c:pt idx="4704">
                  <c:v>0.53930059943249953</c:v>
                </c:pt>
                <c:pt idx="4705">
                  <c:v>0.48847271539488818</c:v>
                </c:pt>
                <c:pt idx="4706">
                  <c:v>0.63093080578536664</c:v>
                </c:pt>
                <c:pt idx="4707">
                  <c:v>0.66571475786169654</c:v>
                </c:pt>
                <c:pt idx="4708">
                  <c:v>0.60297262008115815</c:v>
                </c:pt>
                <c:pt idx="4709">
                  <c:v>0.45189600986658168</c:v>
                </c:pt>
                <c:pt idx="4710">
                  <c:v>0.22081025510769228</c:v>
                </c:pt>
                <c:pt idx="4711">
                  <c:v>-8.2743959973897524E-2</c:v>
                </c:pt>
                <c:pt idx="4712">
                  <c:v>-0.26344108468579741</c:v>
                </c:pt>
                <c:pt idx="4713">
                  <c:v>-0.42710790661210618</c:v>
                </c:pt>
                <c:pt idx="4714">
                  <c:v>-0.48110171436871874</c:v>
                </c:pt>
                <c:pt idx="4715">
                  <c:v>-0.43575894602401211</c:v>
                </c:pt>
                <c:pt idx="4716">
                  <c:v>-0.48893741252475387</c:v>
                </c:pt>
                <c:pt idx="4717">
                  <c:v>-0.4428561470271648</c:v>
                </c:pt>
                <c:pt idx="4718">
                  <c:v>-0.40111793848423616</c:v>
                </c:pt>
                <c:pt idx="4719">
                  <c:v>-0.55180902263666898</c:v>
                </c:pt>
                <c:pt idx="4720">
                  <c:v>-1.065288925131834</c:v>
                </c:pt>
                <c:pt idx="4721">
                  <c:v>-1.5303744869436546</c:v>
                </c:pt>
                <c:pt idx="4722">
                  <c:v>-1.8573789876194207</c:v>
                </c:pt>
                <c:pt idx="4723">
                  <c:v>-1.8708207013616918</c:v>
                </c:pt>
                <c:pt idx="4724">
                  <c:v>-1.60025222460655</c:v>
                </c:pt>
                <c:pt idx="4725">
                  <c:v>-1.4494320056251102</c:v>
                </c:pt>
                <c:pt idx="4726">
                  <c:v>-1.2185784777949236</c:v>
                </c:pt>
                <c:pt idx="4727">
                  <c:v>-1.2922257212004162</c:v>
                </c:pt>
                <c:pt idx="4728">
                  <c:v>-1.2646840958330201</c:v>
                </c:pt>
                <c:pt idx="4729">
                  <c:v>-1.4282337667186755</c:v>
                </c:pt>
                <c:pt idx="4730">
                  <c:v>-1.5763692442677888</c:v>
                </c:pt>
                <c:pt idx="4731">
                  <c:v>-1.616295502369079</c:v>
                </c:pt>
                <c:pt idx="4732">
                  <c:v>-1.5582110196885852</c:v>
                </c:pt>
                <c:pt idx="4733">
                  <c:v>-1.4113530909226957</c:v>
                </c:pt>
                <c:pt idx="4734">
                  <c:v>-1.4668317550761636</c:v>
                </c:pt>
                <c:pt idx="4735">
                  <c:v>-1.4228338987098725</c:v>
                </c:pt>
                <c:pt idx="4736">
                  <c:v>-1.5714783018289902</c:v>
                </c:pt>
                <c:pt idx="4737">
                  <c:v>-1.6118655203953263</c:v>
                </c:pt>
                <c:pt idx="4738">
                  <c:v>-1.6484463332872545</c:v>
                </c:pt>
                <c:pt idx="4739">
                  <c:v>-1.4930839265724865</c:v>
                </c:pt>
                <c:pt idx="4740">
                  <c:v>-1.6351074205481742</c:v>
                </c:pt>
                <c:pt idx="4741">
                  <c:v>-1.8579932951722202</c:v>
                </c:pt>
                <c:pt idx="4742">
                  <c:v>-1.9656248913993375</c:v>
                </c:pt>
                <c:pt idx="4743">
                  <c:v>-1.9688646690587233</c:v>
                </c:pt>
                <c:pt idx="4744">
                  <c:v>-1.8775513252595954</c:v>
                </c:pt>
                <c:pt idx="4745">
                  <c:v>-1.8890918409697832</c:v>
                </c:pt>
                <c:pt idx="4746">
                  <c:v>-1.8995446886987581</c:v>
                </c:pt>
                <c:pt idx="4747">
                  <c:v>-2.0032601583463938</c:v>
                </c:pt>
                <c:pt idx="4748">
                  <c:v>-2.0972006752687706</c:v>
                </c:pt>
                <c:pt idx="4749">
                  <c:v>-2.2765352866637083</c:v>
                </c:pt>
                <c:pt idx="4750">
                  <c:v>-2.3447202295201706</c:v>
                </c:pt>
                <c:pt idx="4751">
                  <c:v>-2.2179833336943462</c:v>
                </c:pt>
                <c:pt idx="4752">
                  <c:v>-2.0089433292867835</c:v>
                </c:pt>
                <c:pt idx="4753">
                  <c:v>-1.6311093219284287</c:v>
                </c:pt>
                <c:pt idx="4754">
                  <c:v>-1.3831331104315696</c:v>
                </c:pt>
                <c:pt idx="4755">
                  <c:v>-1.3470236654792049</c:v>
                </c:pt>
                <c:pt idx="4756">
                  <c:v>-1.3143174555364667</c:v>
                </c:pt>
                <c:pt idx="4757">
                  <c:v>-1.2846937332602146</c:v>
                </c:pt>
                <c:pt idx="4758">
                  <c:v>-1.2578619810322142</c:v>
                </c:pt>
                <c:pt idx="4759">
                  <c:v>-1.1393112822669931</c:v>
                </c:pt>
                <c:pt idx="4760">
                  <c:v>-1.0319337236313344</c:v>
                </c:pt>
                <c:pt idx="4761">
                  <c:v>-0.84042848186908781</c:v>
                </c:pt>
                <c:pt idx="4762">
                  <c:v>-0.38422884510308619</c:v>
                </c:pt>
                <c:pt idx="4763">
                  <c:v>-6.5272790767810451E-2</c:v>
                </c:pt>
                <c:pt idx="4764">
                  <c:v>0.22362236365393462</c:v>
                </c:pt>
                <c:pt idx="4765">
                  <c:v>0.20254645240892705</c:v>
                </c:pt>
                <c:pt idx="4766">
                  <c:v>-0.19353421942880489</c:v>
                </c:pt>
                <c:pt idx="4767">
                  <c:v>-0.74078072661569461</c:v>
                </c:pt>
                <c:pt idx="4768">
                  <c:v>-1.0479549063867664</c:v>
                </c:pt>
                <c:pt idx="4769">
                  <c:v>-1.0434352629385188</c:v>
                </c:pt>
                <c:pt idx="4770">
                  <c:v>-1.0393415858498871</c:v>
                </c:pt>
                <c:pt idx="4771">
                  <c:v>-0.5643948306988209</c:v>
                </c:pt>
                <c:pt idx="4772">
                  <c:v>-0.416954091475703</c:v>
                </c:pt>
                <c:pt idx="4773">
                  <c:v>-0.28340931454808094</c:v>
                </c:pt>
                <c:pt idx="4774">
                  <c:v>-0.53944195475486723</c:v>
                </c:pt>
                <c:pt idx="4775">
                  <c:v>-0.95983964633045593</c:v>
                </c:pt>
                <c:pt idx="4776">
                  <c:v>-1.4348635685305391</c:v>
                </c:pt>
                <c:pt idx="4777">
                  <c:v>-1.4881264223719515</c:v>
                </c:pt>
                <c:pt idx="4778">
                  <c:v>-1.2536260316801602</c:v>
                </c:pt>
                <c:pt idx="4779">
                  <c:v>-0.85273122291281933</c:v>
                </c:pt>
                <c:pt idx="4780">
                  <c:v>-0.58386763933574515</c:v>
                </c:pt>
                <c:pt idx="4781">
                  <c:v>-0.62308719035125915</c:v>
                </c:pt>
                <c:pt idx="4782">
                  <c:v>-0.75285816537404404</c:v>
                </c:pt>
                <c:pt idx="4783">
                  <c:v>-1.2473896325741811</c:v>
                </c:pt>
                <c:pt idx="4784">
                  <c:v>-1.6953126070445703</c:v>
                </c:pt>
                <c:pt idx="4785">
                  <c:v>-2.1010198357358516</c:v>
                </c:pt>
                <c:pt idx="4786">
                  <c:v>-2.3742422793444948</c:v>
                </c:pt>
                <c:pt idx="4787">
                  <c:v>-2.2447229958732602</c:v>
                </c:pt>
                <c:pt idx="4788">
                  <c:v>-1.9389150580701813</c:v>
                </c:pt>
                <c:pt idx="4789">
                  <c:v>-1.6619288393914502</c:v>
                </c:pt>
                <c:pt idx="4790">
                  <c:v>-1.4110479568051206</c:v>
                </c:pt>
                <c:pt idx="4791">
                  <c:v>-1.5608031587793463</c:v>
                </c:pt>
                <c:pt idx="4792">
                  <c:v>-1.6964442654827996</c:v>
                </c:pt>
                <c:pt idx="4793">
                  <c:v>-2.196292617486697</c:v>
                </c:pt>
                <c:pt idx="4794">
                  <c:v>-2.3662880333505809</c:v>
                </c:pt>
                <c:pt idx="4795">
                  <c:v>-2.5202617587258072</c:v>
                </c:pt>
                <c:pt idx="4796">
                  <c:v>-2.2827326839357185</c:v>
                </c:pt>
                <c:pt idx="4797">
                  <c:v>-2.0675901970368655</c:v>
                </c:pt>
                <c:pt idx="4798">
                  <c:v>-1.9669721914352007</c:v>
                </c:pt>
                <c:pt idx="4799">
                  <c:v>-1.970084989057741</c:v>
                </c:pt>
                <c:pt idx="4800">
                  <c:v>-2.0671521920236824</c:v>
                </c:pt>
                <c:pt idx="4801">
                  <c:v>-2.3435665858527424</c:v>
                </c:pt>
                <c:pt idx="4802">
                  <c:v>-2.6881773164195004</c:v>
                </c:pt>
                <c:pt idx="4803">
                  <c:v>-2.8118136915859688</c:v>
                </c:pt>
                <c:pt idx="4804">
                  <c:v>-2.7353020536988661</c:v>
                </c:pt>
                <c:pt idx="4805">
                  <c:v>-2.4775059085813833</c:v>
                </c:pt>
                <c:pt idx="4806">
                  <c:v>-2.2440064777326461</c:v>
                </c:pt>
                <c:pt idx="4807">
                  <c:v>-1.9382660701733685</c:v>
                </c:pt>
                <c:pt idx="4808">
                  <c:v>-1.9440843559859857</c:v>
                </c:pt>
                <c:pt idx="4809">
                  <c:v>-2.2320976201027221</c:v>
                </c:pt>
                <c:pt idx="4810">
                  <c:v>-2.492966273578892</c:v>
                </c:pt>
                <c:pt idx="4811">
                  <c:v>-2.5407530764802964</c:v>
                </c:pt>
                <c:pt idx="4812">
                  <c:v>-2.1127971812752238</c:v>
                </c:pt>
                <c:pt idx="4813">
                  <c:v>-1.819422958570946</c:v>
                </c:pt>
                <c:pt idx="4814">
                  <c:v>-1.4594508253429859</c:v>
                </c:pt>
                <c:pt idx="4815">
                  <c:v>-1.416148605215487</c:v>
                </c:pt>
                <c:pt idx="4816">
                  <c:v>-1.3769275231870886</c:v>
                </c:pt>
                <c:pt idx="4817">
                  <c:v>-1.5298985002690655</c:v>
                </c:pt>
                <c:pt idx="4818">
                  <c:v>-1.8569478616320343</c:v>
                </c:pt>
                <c:pt idx="4819">
                  <c:v>-2.1531735468644291</c:v>
                </c:pt>
                <c:pt idx="4820">
                  <c:v>-2.2329850597855154</c:v>
                </c:pt>
                <c:pt idx="4821">
                  <c:v>-2.1167789556112711</c:v>
                </c:pt>
                <c:pt idx="4822">
                  <c:v>-1.7287816799092282</c:v>
                </c:pt>
                <c:pt idx="4823">
                  <c:v>-1.3773522859359371</c:v>
                </c:pt>
                <c:pt idx="4824">
                  <c:v>-0.96479655242581219</c:v>
                </c:pt>
                <c:pt idx="4825">
                  <c:v>-0.68537106037113382</c:v>
                </c:pt>
                <c:pt idx="4826">
                  <c:v>-0.62077635972378387</c:v>
                </c:pt>
                <c:pt idx="4827">
                  <c:v>-0.656517345794564</c:v>
                </c:pt>
                <c:pt idx="4828">
                  <c:v>-0.68888982328718362</c:v>
                </c:pt>
                <c:pt idx="4829">
                  <c:v>-0.9067068258711114</c:v>
                </c:pt>
                <c:pt idx="4830">
                  <c:v>-0.91549950038531314</c:v>
                </c:pt>
                <c:pt idx="4831">
                  <c:v>-0.82921570524204435</c:v>
                </c:pt>
                <c:pt idx="4832">
                  <c:v>-0.46832062738407243</c:v>
                </c:pt>
                <c:pt idx="4833">
                  <c:v>-0.2356868888932539</c:v>
                </c:pt>
                <c:pt idx="4834">
                  <c:v>-0.30772170254011327</c:v>
                </c:pt>
                <c:pt idx="4835">
                  <c:v>-0.56146295416168979</c:v>
                </c:pt>
                <c:pt idx="4836">
                  <c:v>-0.79128965622305558</c:v>
                </c:pt>
                <c:pt idx="4837">
                  <c:v>-0.81096014270519101</c:v>
                </c:pt>
                <c:pt idx="4838">
                  <c:v>-0.54603339068950074</c:v>
                </c:pt>
                <c:pt idx="4839">
                  <c:v>-0.21182761720227355</c:v>
                </c:pt>
                <c:pt idx="4840">
                  <c:v>9.0880004201710607E-2</c:v>
                </c:pt>
                <c:pt idx="4841">
                  <c:v>0.27081032481034906</c:v>
                </c:pt>
                <c:pt idx="4842">
                  <c:v>0.33953483260982908</c:v>
                </c:pt>
                <c:pt idx="4843">
                  <c:v>0.21328664892918892</c:v>
                </c:pt>
                <c:pt idx="4844">
                  <c:v>4.6892966322596152E-3</c:v>
                </c:pt>
                <c:pt idx="4845">
                  <c:v>9.84951204444411E-2</c:v>
                </c:pt>
                <c:pt idx="4846">
                  <c:v>0.18345995364805395</c:v>
                </c:pt>
                <c:pt idx="4847">
                  <c:v>0.44891259919287579</c:v>
                </c:pt>
                <c:pt idx="4848">
                  <c:v>0.68934692230410999</c:v>
                </c:pt>
                <c:pt idx="4849">
                  <c:v>0.90712084432063156</c:v>
                </c:pt>
                <c:pt idx="4850">
                  <c:v>1.1986178373383307</c:v>
                </c:pt>
                <c:pt idx="4851">
                  <c:v>1.5568896656094862</c:v>
                </c:pt>
                <c:pt idx="4852">
                  <c:v>1.8813951695700961</c:v>
                </c:pt>
                <c:pt idx="4853">
                  <c:v>2.0810689707042491</c:v>
                </c:pt>
                <c:pt idx="4854">
                  <c:v>2.1676761798279864</c:v>
                </c:pt>
                <c:pt idx="4855">
                  <c:v>2.1518730721860981</c:v>
                </c:pt>
                <c:pt idx="4856">
                  <c:v>2.1375593723503594</c:v>
                </c:pt>
                <c:pt idx="4857">
                  <c:v>1.9360991477267224</c:v>
                </c:pt>
                <c:pt idx="4858">
                  <c:v>1.6593783223454368</c:v>
                </c:pt>
                <c:pt idx="4859">
                  <c:v>1.3144900407198519</c:v>
                </c:pt>
                <c:pt idx="4860">
                  <c:v>1.0021067138501913</c:v>
                </c:pt>
                <c:pt idx="4861">
                  <c:v>0.62491704231676692</c:v>
                </c:pt>
                <c:pt idx="4862">
                  <c:v>0.37752443942401681</c:v>
                </c:pt>
                <c:pt idx="4863">
                  <c:v>0.15344804004527635</c:v>
                </c:pt>
                <c:pt idx="4864">
                  <c:v>4.473812337816277E-2</c:v>
                </c:pt>
                <c:pt idx="4865">
                  <c:v>-0.14797390462943172</c:v>
                </c:pt>
                <c:pt idx="4866">
                  <c:v>-0.32252325189361475</c:v>
                </c:pt>
                <c:pt idx="4867">
                  <c:v>-0.48062171074617621</c:v>
                </c:pt>
                <c:pt idx="4868">
                  <c:v>-0.71806752050017919</c:v>
                </c:pt>
                <c:pt idx="4869">
                  <c:v>-1.0273823695154103</c:v>
                </c:pt>
                <c:pt idx="4870">
                  <c:v>-1.213297201203573</c:v>
                </c:pt>
                <c:pt idx="4871">
                  <c:v>-1.1931944135936008</c:v>
                </c:pt>
                <c:pt idx="4872">
                  <c:v>-0.9864907098644059</c:v>
                </c:pt>
                <c:pt idx="4873">
                  <c:v>-0.79926837124837413</c:v>
                </c:pt>
                <c:pt idx="4874">
                  <c:v>-0.81818688155525077</c:v>
                </c:pt>
                <c:pt idx="4875">
                  <c:v>-0.64682680505683143</c:v>
                </c:pt>
                <c:pt idx="4876">
                  <c:v>-0.49161703528179268</c:v>
                </c:pt>
                <c:pt idx="4877">
                  <c:v>-0.16253988246608508</c:v>
                </c:pt>
                <c:pt idx="4878">
                  <c:v>4.1274699769426521E-2</c:v>
                </c:pt>
                <c:pt idx="4879">
                  <c:v>0.32012798978526524</c:v>
                </c:pt>
                <c:pt idx="4880">
                  <c:v>0.47845219677311712</c:v>
                </c:pt>
                <c:pt idx="4881">
                  <c:v>0.43335913957882743</c:v>
                </c:pt>
                <c:pt idx="4882">
                  <c:v>0.4867637825085161</c:v>
                </c:pt>
                <c:pt idx="4883">
                  <c:v>0.34663959720595228</c:v>
                </c:pt>
                <c:pt idx="4884">
                  <c:v>3.1226246022104553E-2</c:v>
                </c:pt>
                <c:pt idx="4885">
                  <c:v>-0.16021231754634996</c:v>
                </c:pt>
                <c:pt idx="4886">
                  <c:v>-0.33360822156719128</c:v>
                </c:pt>
                <c:pt idx="4887">
                  <c:v>-0.58490972624869331</c:v>
                </c:pt>
                <c:pt idx="4888">
                  <c:v>-0.71827884249419749</c:v>
                </c:pt>
                <c:pt idx="4889">
                  <c:v>-1.1218215544884038</c:v>
                </c:pt>
                <c:pt idx="4890">
                  <c:v>-1.4873312619002892</c:v>
                </c:pt>
                <c:pt idx="4891">
                  <c:v>-1.8183924909635465</c:v>
                </c:pt>
                <c:pt idx="4892">
                  <c:v>-2.1182519342733976</c:v>
                </c:pt>
                <c:pt idx="4893">
                  <c:v>-2.1071069520338148</c:v>
                </c:pt>
                <c:pt idx="4894">
                  <c:v>-1.9085168004086923</c:v>
                </c:pt>
                <c:pt idx="4895">
                  <c:v>-1.7286433296261929</c:v>
                </c:pt>
                <c:pt idx="4896">
                  <c:v>-1.4714747544675797</c:v>
                </c:pt>
                <c:pt idx="4897">
                  <c:v>-1.3327915261102339</c:v>
                </c:pt>
                <c:pt idx="4898">
                  <c:v>-1.3014266637020886</c:v>
                </c:pt>
                <c:pt idx="4899">
                  <c:v>-1.178770090325918</c:v>
                </c:pt>
                <c:pt idx="4900">
                  <c:v>-1.1619214062524332</c:v>
                </c:pt>
                <c:pt idx="4901">
                  <c:v>-1.0524128936344923</c:v>
                </c:pt>
                <c:pt idx="4902">
                  <c:v>-0.76472975596354575</c:v>
                </c:pt>
                <c:pt idx="4903">
                  <c:v>-0.31566455603327287</c:v>
                </c:pt>
                <c:pt idx="4904">
                  <c:v>9.1077245904486681E-2</c:v>
                </c:pt>
                <c:pt idx="4905">
                  <c:v>0.27098897692059248</c:v>
                </c:pt>
                <c:pt idx="4906">
                  <c:v>0.43394442676305367</c:v>
                </c:pt>
                <c:pt idx="4907">
                  <c:v>0.39304612806750239</c:v>
                </c:pt>
                <c:pt idx="4908">
                  <c:v>0.26175462360604523</c:v>
                </c:pt>
                <c:pt idx="4909">
                  <c:v>0.23708483152912785</c:v>
                </c:pt>
                <c:pt idx="4910">
                  <c:v>0.30898789218653722</c:v>
                </c:pt>
                <c:pt idx="4911">
                  <c:v>0.46836202863768217</c:v>
                </c:pt>
                <c:pt idx="4912">
                  <c:v>0.61271550660141316</c:v>
                </c:pt>
                <c:pt idx="4913">
                  <c:v>0.64921621018072051</c:v>
                </c:pt>
                <c:pt idx="4914">
                  <c:v>0.21103790545509055</c:v>
                </c:pt>
                <c:pt idx="4915">
                  <c:v>-9.1595287370191514E-2</c:v>
                </c:pt>
                <c:pt idx="4916">
                  <c:v>-0.55420153295149133</c:v>
                </c:pt>
                <c:pt idx="4917">
                  <c:v>-0.78471260783871455</c:v>
                </c:pt>
                <c:pt idx="4918">
                  <c:v>-0.89925074613514033</c:v>
                </c:pt>
                <c:pt idx="4919">
                  <c:v>-0.90874613960903516</c:v>
                </c:pt>
                <c:pt idx="4920">
                  <c:v>-0.63460327450843268</c:v>
                </c:pt>
                <c:pt idx="4921">
                  <c:v>-0.57479332495424107</c:v>
                </c:pt>
                <c:pt idx="4922">
                  <c:v>-0.33212477112859268</c:v>
                </c:pt>
                <c:pt idx="4923">
                  <c:v>-0.39507052850470314</c:v>
                </c:pt>
                <c:pt idx="4924">
                  <c:v>-0.45208378801239057</c:v>
                </c:pt>
                <c:pt idx="4925">
                  <c:v>-0.40947589479558744</c:v>
                </c:pt>
                <c:pt idx="4926">
                  <c:v>-0.18238814169284212</c:v>
                </c:pt>
                <c:pt idx="4927">
                  <c:v>0.30604043372695061</c:v>
                </c:pt>
                <c:pt idx="4928">
                  <c:v>0.8426834800241727</c:v>
                </c:pt>
                <c:pt idx="4929">
                  <c:v>1.1402535515505852</c:v>
                </c:pt>
                <c:pt idx="4930">
                  <c:v>1.4097783045579306</c:v>
                </c:pt>
                <c:pt idx="4931">
                  <c:v>1.2769098296142465</c:v>
                </c:pt>
                <c:pt idx="4932">
                  <c:v>1.1565639134138652</c:v>
                </c:pt>
                <c:pt idx="4933">
                  <c:v>0.95331255299252959</c:v>
                </c:pt>
                <c:pt idx="4934">
                  <c:v>0.95771274120853556</c:v>
                </c:pt>
                <c:pt idx="4935">
                  <c:v>0.8674504418476332</c:v>
                </c:pt>
                <c:pt idx="4936">
                  <c:v>0.97419072299916842</c:v>
                </c:pt>
                <c:pt idx="4937">
                  <c:v>0.97662319004977671</c:v>
                </c:pt>
                <c:pt idx="4938">
                  <c:v>0.69608306365881489</c:v>
                </c:pt>
                <c:pt idx="4939">
                  <c:v>0.44198322127106304</c:v>
                </c:pt>
                <c:pt idx="4940">
                  <c:v>-7.0911613996059608E-2</c:v>
                </c:pt>
                <c:pt idx="4941">
                  <c:v>-0.62971502947469582</c:v>
                </c:pt>
                <c:pt idx="4942">
                  <c:v>-0.66461356576880604</c:v>
                </c:pt>
                <c:pt idx="4943">
                  <c:v>-0.41347965368255651</c:v>
                </c:pt>
                <c:pt idx="4944">
                  <c:v>-0.18601455519462978</c:v>
                </c:pt>
                <c:pt idx="4945">
                  <c:v>-7.4235316785129346E-2</c:v>
                </c:pt>
                <c:pt idx="4946">
                  <c:v>-0.25573436222504475</c:v>
                </c:pt>
                <c:pt idx="4947">
                  <c:v>-0.42012752563133215</c:v>
                </c:pt>
                <c:pt idx="4948">
                  <c:v>-0.8517703372269736</c:v>
                </c:pt>
                <c:pt idx="4949">
                  <c:v>-0.95998843342302231</c:v>
                </c:pt>
                <c:pt idx="4950">
                  <c:v>-0.8695116551238341</c:v>
                </c:pt>
                <c:pt idx="4951">
                  <c:v>-0.41057099385462675</c:v>
                </c:pt>
                <c:pt idx="4952">
                  <c:v>5.1155291182710672E-3</c:v>
                </c:pt>
                <c:pt idx="4953">
                  <c:v>0.47587229989582447</c:v>
                </c:pt>
                <c:pt idx="4954">
                  <c:v>0.80801351068461158</c:v>
                </c:pt>
                <c:pt idx="4955">
                  <c:v>0.82610781101726316</c:v>
                </c:pt>
                <c:pt idx="4956">
                  <c:v>0.74824898411231378</c:v>
                </c:pt>
                <c:pt idx="4957">
                  <c:v>0.48923261955062808</c:v>
                </c:pt>
                <c:pt idx="4958">
                  <c:v>0.44312353144632577</c:v>
                </c:pt>
                <c:pt idx="4959">
                  <c:v>0.4013601225155895</c:v>
                </c:pt>
                <c:pt idx="4960">
                  <c:v>0.7405239405761983</c:v>
                </c:pt>
                <c:pt idx="4961">
                  <c:v>0.95347454225363326</c:v>
                </c:pt>
                <c:pt idx="4962">
                  <c:v>0.95785946334145988</c:v>
                </c:pt>
                <c:pt idx="4963">
                  <c:v>0.58483999692222877</c:v>
                </c:pt>
                <c:pt idx="4964">
                  <c:v>-0.22426211107501204</c:v>
                </c:pt>
                <c:pt idx="4965">
                  <c:v>-0.8628603623099147</c:v>
                </c:pt>
                <c:pt idx="4966">
                  <c:v>-1.0642810278737964</c:v>
                </c:pt>
                <c:pt idx="4967">
                  <c:v>-1.2467182429411785</c:v>
                </c:pt>
                <c:pt idx="4968">
                  <c:v>-1.129217816747567</c:v>
                </c:pt>
                <c:pt idx="4969">
                  <c:v>-1.0227915448256613</c:v>
                </c:pt>
                <c:pt idx="4970">
                  <c:v>-1.1148912719397073</c:v>
                </c:pt>
                <c:pt idx="4971">
                  <c:v>-1.2925585838784737</c:v>
                </c:pt>
                <c:pt idx="4972">
                  <c:v>-1.7362244849812252</c:v>
                </c:pt>
                <c:pt idx="4973">
                  <c:v>-2.043828080409702</c:v>
                </c:pt>
                <c:pt idx="4974">
                  <c:v>-2.4166884995773952</c:v>
                </c:pt>
                <c:pt idx="4975">
                  <c:v>-2.4716643133118579</c:v>
                </c:pt>
                <c:pt idx="4976">
                  <c:v>-2.23871543984664</c:v>
                </c:pt>
                <c:pt idx="4977">
                  <c:v>-1.839225921252245</c:v>
                </c:pt>
                <c:pt idx="4978">
                  <c:v>-1.571635182369612</c:v>
                </c:pt>
                <c:pt idx="4979">
                  <c:v>-1.6120076152933307</c:v>
                </c:pt>
                <c:pt idx="4980">
                  <c:v>-1.8370705952720159</c:v>
                </c:pt>
                <c:pt idx="4981">
                  <c:v>-2.229417448331207</c:v>
                </c:pt>
                <c:pt idx="4982">
                  <c:v>-2.4905387020458094</c:v>
                </c:pt>
                <c:pt idx="4983">
                  <c:v>-2.1615631797432706</c:v>
                </c:pt>
                <c:pt idx="4984">
                  <c:v>-1.7693450903553334</c:v>
                </c:pt>
                <c:pt idx="4985">
                  <c:v>-1.5083404646218752</c:v>
                </c:pt>
                <c:pt idx="4986">
                  <c:v>-1.2719349453311324</c:v>
                </c:pt>
                <c:pt idx="4987">
                  <c:v>-1.4348012397513212</c:v>
                </c:pt>
                <c:pt idx="4988">
                  <c:v>-1.676565527157168</c:v>
                </c:pt>
                <c:pt idx="4989">
                  <c:v>-2.0840396265019652</c:v>
                </c:pt>
                <c:pt idx="4990">
                  <c:v>-2.2646146375204825</c:v>
                </c:pt>
                <c:pt idx="4991">
                  <c:v>-2.3339230750901763</c:v>
                </c:pt>
                <c:pt idx="4992">
                  <c:v>-2.2082037870954601</c:v>
                </c:pt>
                <c:pt idx="4993">
                  <c:v>-2.0943332628481062</c:v>
                </c:pt>
                <c:pt idx="4994">
                  <c:v>-2.0854425622815231</c:v>
                </c:pt>
                <c:pt idx="4995">
                  <c:v>-2.2658853497178852</c:v>
                </c:pt>
                <c:pt idx="4996">
                  <c:v>-2.5235695846998407</c:v>
                </c:pt>
                <c:pt idx="4997">
                  <c:v>-2.9454632119102273</c:v>
                </c:pt>
                <c:pt idx="4998">
                  <c:v>-2.9506031830946235</c:v>
                </c:pt>
                <c:pt idx="4999">
                  <c:v>-2.7667631641922554</c:v>
                </c:pt>
                <c:pt idx="5000">
                  <c:v>-2.4117540996590843</c:v>
                </c:pt>
                <c:pt idx="5001">
                  <c:v>-2.0902038511987691</c:v>
                </c:pt>
                <c:pt idx="5002">
                  <c:v>-1.8932067792958347</c:v>
                </c:pt>
                <c:pt idx="5003">
                  <c:v>-1.8090240236166628</c:v>
                </c:pt>
                <c:pt idx="5004">
                  <c:v>-1.9212708649568975</c:v>
                </c:pt>
                <c:pt idx="5005">
                  <c:v>-1.8344431315174503</c:v>
                </c:pt>
                <c:pt idx="5006">
                  <c:v>-1.7557987191630398</c:v>
                </c:pt>
                <c:pt idx="5007">
                  <c:v>-1.4960708088361967</c:v>
                </c:pt>
                <c:pt idx="5008">
                  <c:v>-1.166573897752111</c:v>
                </c:pt>
                <c:pt idx="5009">
                  <c:v>-0.86813133892529404</c:v>
                </c:pt>
                <c:pt idx="5010">
                  <c:v>-0.59781632860834322</c:v>
                </c:pt>
                <c:pt idx="5011">
                  <c:v>-0.54147346702378341</c:v>
                </c:pt>
                <c:pt idx="5012">
                  <c:v>-0.58468857464800583</c:v>
                </c:pt>
                <c:pt idx="5013">
                  <c:v>-0.81232631354852525</c:v>
                </c:pt>
                <c:pt idx="5014">
                  <c:v>-1.1127574806104485</c:v>
                </c:pt>
                <c:pt idx="5015">
                  <c:v>-1.1963781180364499</c:v>
                </c:pt>
                <c:pt idx="5016">
                  <c:v>-1.1778699164479769</c:v>
                </c:pt>
                <c:pt idx="5017">
                  <c:v>-0.78411495333297387</c:v>
                </c:pt>
                <c:pt idx="5018">
                  <c:v>-0.42747052120106926</c:v>
                </c:pt>
                <c:pt idx="5019">
                  <c:v>-0.38718237373012487</c:v>
                </c:pt>
                <c:pt idx="5020">
                  <c:v>-0.53918685391821186</c:v>
                </c:pt>
                <c:pt idx="5021">
                  <c:v>-0.86536080857353759</c:v>
                </c:pt>
                <c:pt idx="5022">
                  <c:v>-0.97229803302135065</c:v>
                </c:pt>
                <c:pt idx="5023">
                  <c:v>-0.88066110229216021</c:v>
                </c:pt>
                <c:pt idx="5024">
                  <c:v>-0.79766074881425997</c:v>
                </c:pt>
                <c:pt idx="5025">
                  <c:v>-0.62823521475061184</c:v>
                </c:pt>
                <c:pt idx="5026">
                  <c:v>-0.56902544068900396</c:v>
                </c:pt>
                <c:pt idx="5027">
                  <c:v>-0.60964383597146965</c:v>
                </c:pt>
                <c:pt idx="5028">
                  <c:v>-0.5521862580796415</c:v>
                </c:pt>
                <c:pt idx="5029">
                  <c:v>-0.68863948854114188</c:v>
                </c:pt>
                <c:pt idx="5030">
                  <c:v>-0.7179845254036552</c:v>
                </c:pt>
                <c:pt idx="5031">
                  <c:v>-0.74456385769937072</c:v>
                </c:pt>
                <c:pt idx="5032">
                  <c:v>-0.95713370615814752</c:v>
                </c:pt>
                <c:pt idx="5033">
                  <c:v>-0.96117375917275305</c:v>
                </c:pt>
                <c:pt idx="5034">
                  <c:v>-1.0590808257689284</c:v>
                </c:pt>
                <c:pt idx="5035">
                  <c:v>-0.77076925029973653</c:v>
                </c:pt>
                <c:pt idx="5036">
                  <c:v>-0.50963040065371201</c:v>
                </c:pt>
                <c:pt idx="5037">
                  <c:v>-0.27310330775613267</c:v>
                </c:pt>
                <c:pt idx="5038">
                  <c:v>-5.8868368181212966E-2</c:v>
                </c:pt>
                <c:pt idx="5039">
                  <c:v>-5.3320155191005435E-2</c:v>
                </c:pt>
                <c:pt idx="5040">
                  <c:v>-0.1425426285636093</c:v>
                </c:pt>
                <c:pt idx="5041">
                  <c:v>-0.31760386153743247</c:v>
                </c:pt>
                <c:pt idx="5042">
                  <c:v>-0.28767040279270006</c:v>
                </c:pt>
                <c:pt idx="5043">
                  <c:v>-7.2062546855249598E-2</c:v>
                </c:pt>
                <c:pt idx="5044">
                  <c:v>0.12322474739412068</c:v>
                </c:pt>
                <c:pt idx="5045">
                  <c:v>0.39435442738258719</c:v>
                </c:pt>
                <c:pt idx="5046">
                  <c:v>0.54568295743870243</c:v>
                </c:pt>
                <c:pt idx="5047">
                  <c:v>0.40000577072265131</c:v>
                </c:pt>
                <c:pt idx="5048">
                  <c:v>0.26805833539408341</c:v>
                </c:pt>
                <c:pt idx="5049">
                  <c:v>-3.9948906345224799E-2</c:v>
                </c:pt>
                <c:pt idx="5050">
                  <c:v>-0.41317492905520681</c:v>
                </c:pt>
                <c:pt idx="5051">
                  <c:v>-0.75122522783296231</c:v>
                </c:pt>
                <c:pt idx="5052">
                  <c:v>-1.0574150365551969</c:v>
                </c:pt>
                <c:pt idx="5053">
                  <c:v>-1.052003796843775</c:v>
                </c:pt>
                <c:pt idx="5054">
                  <c:v>-0.76435921563699827</c:v>
                </c:pt>
                <c:pt idx="5055">
                  <c:v>-0.69232005674053276</c:v>
                </c:pt>
                <c:pt idx="5056">
                  <c:v>-0.90981376743794629</c:v>
                </c:pt>
                <c:pt idx="5057">
                  <c:v>-1.3895525176465719</c:v>
                </c:pt>
                <c:pt idx="5058">
                  <c:v>-1.7298291762485707</c:v>
                </c:pt>
                <c:pt idx="5059">
                  <c:v>-1.7552921765019245</c:v>
                </c:pt>
                <c:pt idx="5060">
                  <c:v>-1.4956120066961682</c:v>
                </c:pt>
                <c:pt idx="5061">
                  <c:v>-0.9776627774796719</c:v>
                </c:pt>
                <c:pt idx="5062">
                  <c:v>-0.41428133345865303</c:v>
                </c:pt>
                <c:pt idx="5063">
                  <c:v>9.6002660391208527E-2</c:v>
                </c:pt>
                <c:pt idx="5064">
                  <c:v>0.27545018202829319</c:v>
                </c:pt>
                <c:pt idx="5065">
                  <c:v>0.24948961397959146</c:v>
                </c:pt>
                <c:pt idx="5066">
                  <c:v>0.13172799221914056</c:v>
                </c:pt>
                <c:pt idx="5067">
                  <c:v>0.21356070104800079</c:v>
                </c:pt>
                <c:pt idx="5068">
                  <c:v>0.38192863837815183</c:v>
                </c:pt>
                <c:pt idx="5069">
                  <c:v>0.72292383067319632</c:v>
                </c:pt>
                <c:pt idx="5070">
                  <c:v>1.1260287628452281</c:v>
                </c:pt>
                <c:pt idx="5071">
                  <c:v>1.3968941706034421</c:v>
                </c:pt>
                <c:pt idx="5072">
                  <c:v>1.2652399966771366</c:v>
                </c:pt>
                <c:pt idx="5073">
                  <c:v>0.86325059749638933</c:v>
                </c:pt>
                <c:pt idx="5074">
                  <c:v>0.12215668818348313</c:v>
                </c:pt>
                <c:pt idx="5075">
                  <c:v>-0.45484298608820228</c:v>
                </c:pt>
                <c:pt idx="5076">
                  <c:v>-0.60047060379464368</c:v>
                </c:pt>
                <c:pt idx="5077">
                  <c:v>-0.54387758266730724</c:v>
                </c:pt>
                <c:pt idx="5078">
                  <c:v>-0.39837054851481979</c:v>
                </c:pt>
                <c:pt idx="5079">
                  <c:v>-0.26657722924850519</c:v>
                </c:pt>
                <c:pt idx="5080">
                  <c:v>-0.33570069690555621</c:v>
                </c:pt>
                <c:pt idx="5081">
                  <c:v>-0.68105277004022735</c:v>
                </c:pt>
                <c:pt idx="5082">
                  <c:v>-1.1823517363144294</c:v>
                </c:pt>
                <c:pt idx="5083">
                  <c:v>-1.6364043880976555</c:v>
                </c:pt>
                <c:pt idx="5084">
                  <c:v>-1.9534158060176336</c:v>
                </c:pt>
                <c:pt idx="5085">
                  <c:v>-1.6750629240422044</c:v>
                </c:pt>
                <c:pt idx="5086">
                  <c:v>-1.1402008443172804</c:v>
                </c:pt>
                <c:pt idx="5087">
                  <c:v>-0.4672527687873963</c:v>
                </c:pt>
                <c:pt idx="5088">
                  <c:v>4.8023665224831924E-2</c:v>
                </c:pt>
                <c:pt idx="5089">
                  <c:v>0.32624088023184966</c:v>
                </c:pt>
                <c:pt idx="5090">
                  <c:v>0.38974118126043206</c:v>
                </c:pt>
                <c:pt idx="5091">
                  <c:v>0.25876116069726285</c:v>
                </c:pt>
                <c:pt idx="5092">
                  <c:v>0.42286905506822375</c:v>
                </c:pt>
                <c:pt idx="5093">
                  <c:v>0.66575792438632142</c:v>
                </c:pt>
                <c:pt idx="5094">
                  <c:v>1.2627461755105402</c:v>
                </c:pt>
                <c:pt idx="5095">
                  <c:v>1.6149740502990335</c:v>
                </c:pt>
                <c:pt idx="5096">
                  <c:v>1.6512618911496932</c:v>
                </c:pt>
                <c:pt idx="5097">
                  <c:v>1.212890785534952</c:v>
                </c:pt>
                <c:pt idx="5098">
                  <c:v>0.72158740366087604</c:v>
                </c:pt>
                <c:pt idx="5099">
                  <c:v>0.27658827464218266</c:v>
                </c:pt>
                <c:pt idx="5100">
                  <c:v>0.25052044389163397</c:v>
                </c:pt>
                <c:pt idx="5101">
                  <c:v>0.22690944830851364</c:v>
                </c:pt>
                <c:pt idx="5102">
                  <c:v>0.39401929584881701</c:v>
                </c:pt>
                <c:pt idx="5103">
                  <c:v>0.45113163170017279</c:v>
                </c:pt>
                <c:pt idx="5104">
                  <c:v>0.22011791788624804</c:v>
                </c:pt>
                <c:pt idx="5105">
                  <c:v>-8.3371045949480888E-2</c:v>
                </c:pt>
                <c:pt idx="5106">
                  <c:v>-0.64100018763133393</c:v>
                </c:pt>
                <c:pt idx="5107">
                  <c:v>-0.9575784616497407</c:v>
                </c:pt>
                <c:pt idx="5108">
                  <c:v>-0.96157659744679524</c:v>
                </c:pt>
                <c:pt idx="5109">
                  <c:v>-0.21121568096085708</c:v>
                </c:pt>
                <c:pt idx="5110">
                  <c:v>0.65692094445727478</c:v>
                </c:pt>
                <c:pt idx="5111">
                  <c:v>1.3489898409259378</c:v>
                </c:pt>
                <c:pt idx="5112">
                  <c:v>1.5045938825284135</c:v>
                </c:pt>
                <c:pt idx="5113">
                  <c:v>1.6455325887118726</c:v>
                </c:pt>
                <c:pt idx="5114">
                  <c:v>1.6789403551690658</c:v>
                </c:pt>
                <c:pt idx="5115">
                  <c:v>1.8976950730314037</c:v>
                </c:pt>
                <c:pt idx="5116">
                  <c:v>2.2843282036718962</c:v>
                </c:pt>
                <c:pt idx="5117">
                  <c:v>2.9172653590498325</c:v>
                </c:pt>
                <c:pt idx="5118">
                  <c:v>3.3963018132944947</c:v>
                </c:pt>
                <c:pt idx="5119">
                  <c:v>3.6416945861600669</c:v>
                </c:pt>
                <c:pt idx="5120">
                  <c:v>3.4869685166205087</c:v>
                </c:pt>
                <c:pt idx="5121">
                  <c:v>3.064081696759398</c:v>
                </c:pt>
                <c:pt idx="5122">
                  <c:v>2.5868032410878623</c:v>
                </c:pt>
                <c:pt idx="5123">
                  <c:v>1.9660116609025704</c:v>
                </c:pt>
                <c:pt idx="5124">
                  <c:v>1.5922238679642813</c:v>
                </c:pt>
                <c:pt idx="5125">
                  <c:v>1.5364080833779679</c:v>
                </c:pt>
                <c:pt idx="5126">
                  <c:v>1.4858528125559758</c:v>
                </c:pt>
                <c:pt idx="5127">
                  <c:v>1.1573189249333407</c:v>
                </c:pt>
                <c:pt idx="5128">
                  <c:v>0.67125306752963487</c:v>
                </c:pt>
                <c:pt idx="5129">
                  <c:v>0.23099783792933826</c:v>
                </c:pt>
                <c:pt idx="5130">
                  <c:v>0.20922680461032023</c:v>
                </c:pt>
                <c:pt idx="5131">
                  <c:v>0.47225098166446611</c:v>
                </c:pt>
                <c:pt idx="5132">
                  <c:v>0.8047334936558117</c:v>
                </c:pt>
                <c:pt idx="5133">
                  <c:v>1.2001280467412783</c:v>
                </c:pt>
                <c:pt idx="5134">
                  <c:v>1.6525053207371569</c:v>
                </c:pt>
                <c:pt idx="5135">
                  <c:v>2.0622470411139426</c:v>
                </c:pt>
                <c:pt idx="5136">
                  <c:v>2.4333715141325798</c:v>
                </c:pt>
                <c:pt idx="5137">
                  <c:v>2.6752705500034413</c:v>
                </c:pt>
                <c:pt idx="5138">
                  <c:v>2.8943711388542321</c:v>
                </c:pt>
                <c:pt idx="5139">
                  <c:v>3.0928219836950976</c:v>
                </c:pt>
                <c:pt idx="5140">
                  <c:v>3.3668170566561346</c:v>
                </c:pt>
                <c:pt idx="5141">
                  <c:v>3.7092364819748394</c:v>
                </c:pt>
                <c:pt idx="5142">
                  <c:v>4.019383636762714</c:v>
                </c:pt>
                <c:pt idx="5143">
                  <c:v>4.2060523312524936</c:v>
                </c:pt>
                <c:pt idx="5144">
                  <c:v>4.0923845769412637</c:v>
                </c:pt>
                <c:pt idx="5145">
                  <c:v>3.6124386376560844</c:v>
                </c:pt>
                <c:pt idx="5146">
                  <c:v>3.1777265374802623</c:v>
                </c:pt>
                <c:pt idx="5147">
                  <c:v>2.9724806467299967</c:v>
                </c:pt>
                <c:pt idx="5148">
                  <c:v>2.7865787254565468</c:v>
                </c:pt>
                <c:pt idx="5149">
                  <c:v>2.5239498678802299</c:v>
                </c:pt>
                <c:pt idx="5150">
                  <c:v>2.1918254173836922</c:v>
                </c:pt>
                <c:pt idx="5151">
                  <c:v>1.8910029588998787</c:v>
                </c:pt>
                <c:pt idx="5152">
                  <c:v>1.7127801287919862</c:v>
                </c:pt>
                <c:pt idx="5153">
                  <c:v>1.6456021843048554</c:v>
                </c:pt>
                <c:pt idx="5154">
                  <c:v>1.5847556119242456</c:v>
                </c:pt>
                <c:pt idx="5155">
                  <c:v>1.623891473494941</c:v>
                </c:pt>
                <c:pt idx="5156">
                  <c:v>1.9420822058326457</c:v>
                </c:pt>
                <c:pt idx="5157">
                  <c:v>2.3245319477634694</c:v>
                </c:pt>
                <c:pt idx="5158">
                  <c:v>2.6709366507057775</c:v>
                </c:pt>
                <c:pt idx="5159">
                  <c:v>2.9846934795501103</c:v>
                </c:pt>
                <c:pt idx="5160">
                  <c:v>3.4573749831545011</c:v>
                </c:pt>
                <c:pt idx="5161">
                  <c:v>3.7912595249748584</c:v>
                </c:pt>
                <c:pt idx="5162">
                  <c:v>4.187923969691008</c:v>
                </c:pt>
                <c:pt idx="5163">
                  <c:v>4.6414514508510356</c:v>
                </c:pt>
                <c:pt idx="5164">
                  <c:v>5.0522349739206609</c:v>
                </c:pt>
                <c:pt idx="5165">
                  <c:v>5.2358075028261606</c:v>
                </c:pt>
                <c:pt idx="5166">
                  <c:v>5.3078309488776538</c:v>
                </c:pt>
                <c:pt idx="5167">
                  <c:v>4.9960752266283244</c:v>
                </c:pt>
                <c:pt idx="5168">
                  <c:v>4.6194540093732934</c:v>
                </c:pt>
                <c:pt idx="5169">
                  <c:v>4.089832946382308</c:v>
                </c:pt>
                <c:pt idx="5170">
                  <c:v>3.6101274926116895</c:v>
                </c:pt>
                <c:pt idx="5171">
                  <c:v>3.0813854331169592</c:v>
                </c:pt>
                <c:pt idx="5172">
                  <c:v>2.6024761387148065</c:v>
                </c:pt>
                <c:pt idx="5173">
                  <c:v>2.1687029819435439</c:v>
                </c:pt>
                <c:pt idx="5174">
                  <c:v>1.9643075412667805</c:v>
                </c:pt>
                <c:pt idx="5175">
                  <c:v>1.8734236966434319</c:v>
                </c:pt>
                <c:pt idx="5176">
                  <c:v>1.9796010117934322</c:v>
                </c:pt>
                <c:pt idx="5177">
                  <c:v>1.9815235711381447</c:v>
                </c:pt>
                <c:pt idx="5178">
                  <c:v>1.8890171539257603</c:v>
                </c:pt>
                <c:pt idx="5179">
                  <c:v>1.8994770407427999</c:v>
                </c:pt>
                <c:pt idx="5180">
                  <c:v>2.0031988860600793</c:v>
                </c:pt>
                <c:pt idx="5181">
                  <c:v>2.2856407369747802</c:v>
                </c:pt>
                <c:pt idx="5182">
                  <c:v>3.0127019686109522</c:v>
                </c:pt>
                <c:pt idx="5183">
                  <c:v>3.6712392935265798</c:v>
                </c:pt>
                <c:pt idx="5184">
                  <c:v>4.3619587173878127</c:v>
                </c:pt>
                <c:pt idx="5185">
                  <c:v>4.7048360303951373</c:v>
                </c:pt>
                <c:pt idx="5186">
                  <c:v>4.9211501383659764</c:v>
                </c:pt>
                <c:pt idx="5187">
                  <c:v>5.0228293423550507</c:v>
                </c:pt>
                <c:pt idx="5188">
                  <c:v>5.0206777275281835</c:v>
                </c:pt>
                <c:pt idx="5189">
                  <c:v>5.1129766772290131</c:v>
                </c:pt>
                <c:pt idx="5190">
                  <c:v>5.1965766558604169</c:v>
                </c:pt>
                <c:pt idx="5191">
                  <c:v>5.0838019629151727</c:v>
                </c:pt>
                <c:pt idx="5192">
                  <c:v>4.9816560343759573</c:v>
                </c:pt>
                <c:pt idx="5193">
                  <c:v>4.6063937939744477</c:v>
                </c:pt>
                <c:pt idx="5194">
                  <c:v>3.9837558476783079</c:v>
                </c:pt>
                <c:pt idx="5195">
                  <c:v>3.32555236571238</c:v>
                </c:pt>
                <c:pt idx="5196">
                  <c:v>2.6351353208440997</c:v>
                </c:pt>
                <c:pt idx="5197">
                  <c:v>2.0097885494579604</c:v>
                </c:pt>
                <c:pt idx="5198">
                  <c:v>1.8203704411905799</c:v>
                </c:pt>
                <c:pt idx="5199">
                  <c:v>1.7430523486525835</c:v>
                </c:pt>
                <c:pt idx="5200">
                  <c:v>1.8615168738751831</c:v>
                </c:pt>
                <c:pt idx="5201">
                  <c:v>1.8745686010255793</c:v>
                </c:pt>
                <c:pt idx="5202">
                  <c:v>1.8863902318720052</c:v>
                </c:pt>
                <c:pt idx="5203">
                  <c:v>1.9913454798675074</c:v>
                </c:pt>
                <c:pt idx="5204">
                  <c:v>2.3691522676043402</c:v>
                </c:pt>
                <c:pt idx="5205">
                  <c:v>2.8998471636916485</c:v>
                </c:pt>
                <c:pt idx="5206">
                  <c:v>3.4747730237812862</c:v>
                </c:pt>
                <c:pt idx="5207">
                  <c:v>4.0897611777261256</c:v>
                </c:pt>
                <c:pt idx="5208">
                  <c:v>4.6467880636766292</c:v>
                </c:pt>
                <c:pt idx="5209">
                  <c:v>5.057068622836816</c:v>
                </c:pt>
                <c:pt idx="5210">
                  <c:v>5.2401855910645647</c:v>
                </c:pt>
                <c:pt idx="5211">
                  <c:v>5.2175486324129681</c:v>
                </c:pt>
                <c:pt idx="5212">
                  <c:v>5.1027973772436619</c:v>
                </c:pt>
                <c:pt idx="5213">
                  <c:v>4.9988611730812584</c:v>
                </c:pt>
                <c:pt idx="5214">
                  <c:v>4.8104729457743201</c:v>
                </c:pt>
                <c:pt idx="5215">
                  <c:v>4.7340876702029835</c:v>
                </c:pt>
                <c:pt idx="5216">
                  <c:v>4.3821581984258859</c:v>
                </c:pt>
                <c:pt idx="5217">
                  <c:v>3.9691495183345946</c:v>
                </c:pt>
                <c:pt idx="5218">
                  <c:v>3.5008182096929179</c:v>
                </c:pt>
                <c:pt idx="5219">
                  <c:v>2.8881305277960974</c:v>
                </c:pt>
                <c:pt idx="5220">
                  <c:v>2.4274350791187311</c:v>
                </c:pt>
                <c:pt idx="5221">
                  <c:v>2.1986547127699643</c:v>
                </c:pt>
                <c:pt idx="5222">
                  <c:v>2.1799319471827912</c:v>
                </c:pt>
                <c:pt idx="5223">
                  <c:v>2.1629737606803241</c:v>
                </c:pt>
                <c:pt idx="5224">
                  <c:v>2.0533660659941941</c:v>
                </c:pt>
                <c:pt idx="5225">
                  <c:v>2.1425842123755374</c:v>
                </c:pt>
                <c:pt idx="5226">
                  <c:v>2.3176415261674186</c:v>
                </c:pt>
                <c:pt idx="5227">
                  <c:v>2.5704478564380215</c:v>
                </c:pt>
                <c:pt idx="5228">
                  <c:v>3.2706666494483199</c:v>
                </c:pt>
                <c:pt idx="5229">
                  <c:v>3.9048913759778183</c:v>
                </c:pt>
                <c:pt idx="5230">
                  <c:v>4.4793418302596146</c:v>
                </c:pt>
                <c:pt idx="5231">
                  <c:v>4.7169082659076391</c:v>
                </c:pt>
                <c:pt idx="5232">
                  <c:v>4.9320845924865235</c:v>
                </c:pt>
                <c:pt idx="5233">
                  <c:v>5.0327332484535141</c:v>
                </c:pt>
                <c:pt idx="5234">
                  <c:v>5.1238959920751173</c:v>
                </c:pt>
                <c:pt idx="5235">
                  <c:v>5.3949624087428267</c:v>
                </c:pt>
                <c:pt idx="5236">
                  <c:v>5.6404814175133904</c:v>
                </c:pt>
                <c:pt idx="5237">
                  <c:v>5.7686130252481522</c:v>
                </c:pt>
                <c:pt idx="5238">
                  <c:v>5.6019251746332674</c:v>
                </c:pt>
                <c:pt idx="5239">
                  <c:v>5.2624517246110276</c:v>
                </c:pt>
                <c:pt idx="5240">
                  <c:v>4.766477334273759</c:v>
                </c:pt>
                <c:pt idx="5241">
                  <c:v>4.2229996493603643</c:v>
                </c:pt>
                <c:pt idx="5242">
                  <c:v>3.8249913091240804</c:v>
                </c:pt>
                <c:pt idx="5243">
                  <c:v>3.5587421508281039</c:v>
                </c:pt>
                <c:pt idx="5244">
                  <c:v>3.3175863845239402</c:v>
                </c:pt>
                <c:pt idx="5245">
                  <c:v>3.2876545729489237</c:v>
                </c:pt>
                <c:pt idx="5246">
                  <c:v>3.1662959885467945</c:v>
                </c:pt>
                <c:pt idx="5247">
                  <c:v>3.0563751812608988</c:v>
                </c:pt>
                <c:pt idx="5248">
                  <c:v>2.9568141659943841</c:v>
                </c:pt>
                <c:pt idx="5249">
                  <c:v>3.0551321145676136</c:v>
                </c:pt>
                <c:pt idx="5250">
                  <c:v>3.3326793740076202</c:v>
                </c:pt>
                <c:pt idx="5251">
                  <c:v>3.6783162001168996</c:v>
                </c:pt>
                <c:pt idx="5252">
                  <c:v>4.0856253024224225</c:v>
                </c:pt>
                <c:pt idx="5253">
                  <c:v>4.454546426221647</c:v>
                </c:pt>
                <c:pt idx="5254">
                  <c:v>4.6002019940370316</c:v>
                </c:pt>
                <c:pt idx="5255">
                  <c:v>4.5436342887829309</c:v>
                </c:pt>
                <c:pt idx="5256">
                  <c:v>4.5866457437542252</c:v>
                </c:pt>
                <c:pt idx="5257">
                  <c:v>4.5313556849890855</c:v>
                </c:pt>
                <c:pt idx="5258">
                  <c:v>4.5755243711046329</c:v>
                </c:pt>
                <c:pt idx="5259">
                  <c:v>4.5212824770179072</c:v>
                </c:pt>
                <c:pt idx="5260">
                  <c:v>4.1894094221874898</c:v>
                </c:pt>
                <c:pt idx="5261">
                  <c:v>3.7003191066710737</c:v>
                </c:pt>
                <c:pt idx="5262">
                  <c:v>3.3515722470273999</c:v>
                </c:pt>
                <c:pt idx="5263">
                  <c:v>2.8471984453349108</c:v>
                </c:pt>
                <c:pt idx="5264">
                  <c:v>2.6731040933673116</c:v>
                </c:pt>
                <c:pt idx="5265">
                  <c:v>2.421169967907205</c:v>
                </c:pt>
                <c:pt idx="5266">
                  <c:v>2.3814756335945071</c:v>
                </c:pt>
                <c:pt idx="5267">
                  <c:v>2.2512746225460929</c:v>
                </c:pt>
                <c:pt idx="5268">
                  <c:v>2.1333447676916686</c:v>
                </c:pt>
                <c:pt idx="5269">
                  <c:v>2.0265295398067313</c:v>
                </c:pt>
                <c:pt idx="5270">
                  <c:v>1.8355336303705454</c:v>
                </c:pt>
                <c:pt idx="5271">
                  <c:v>1.8510342205282597</c:v>
                </c:pt>
                <c:pt idx="5272">
                  <c:v>1.8650739144810007</c:v>
                </c:pt>
                <c:pt idx="5273">
                  <c:v>2.0662859576677119</c:v>
                </c:pt>
                <c:pt idx="5274">
                  <c:v>2.4370297717691356</c:v>
                </c:pt>
                <c:pt idx="5275">
                  <c:v>2.7728318045882125</c:v>
                </c:pt>
                <c:pt idx="5276">
                  <c:v>2.982737461818648</c:v>
                </c:pt>
                <c:pt idx="5277">
                  <c:v>3.172859976928021</c:v>
                </c:pt>
                <c:pt idx="5278">
                  <c:v>3.439311646742599</c:v>
                </c:pt>
                <c:pt idx="5279">
                  <c:v>3.5864030586966971</c:v>
                </c:pt>
                <c:pt idx="5280">
                  <c:v>3.8138792112824547</c:v>
                </c:pt>
                <c:pt idx="5281">
                  <c:v>4.0199162415733039</c:v>
                </c:pt>
                <c:pt idx="5282">
                  <c:v>4.1122869596345835</c:v>
                </c:pt>
                <c:pt idx="5283">
                  <c:v>4.007456383402431</c:v>
                </c:pt>
                <c:pt idx="5284">
                  <c:v>3.8182580766074605</c:v>
                </c:pt>
                <c:pt idx="5285">
                  <c:v>3.6468912901334516</c:v>
                </c:pt>
                <c:pt idx="5286">
                  <c:v>3.5859232223908175</c:v>
                </c:pt>
                <c:pt idx="5287">
                  <c:v>3.5307012596598981</c:v>
                </c:pt>
                <c:pt idx="5288">
                  <c:v>3.4806838443019466</c:v>
                </c:pt>
                <c:pt idx="5289">
                  <c:v>3.3411326796755039</c:v>
                </c:pt>
                <c:pt idx="5290">
                  <c:v>3.0262383432413835</c:v>
                </c:pt>
                <c:pt idx="5291">
                  <c:v>2.7410220988272171</c:v>
                </c:pt>
                <c:pt idx="5292">
                  <c:v>2.3884390725494375</c:v>
                </c:pt>
                <c:pt idx="5293">
                  <c:v>2.446077332056475</c:v>
                </c:pt>
                <c:pt idx="5294">
                  <c:v>2.5925310931922159</c:v>
                </c:pt>
                <c:pt idx="5295">
                  <c:v>2.630934132918024</c:v>
                </c:pt>
                <c:pt idx="5296">
                  <c:v>2.7599655510271823</c:v>
                </c:pt>
                <c:pt idx="5297">
                  <c:v>2.7825882648722269</c:v>
                </c:pt>
                <c:pt idx="5298">
                  <c:v>2.8973266177763692</c:v>
                </c:pt>
                <c:pt idx="5299">
                  <c:v>3.0954989152911461</c:v>
                </c:pt>
                <c:pt idx="5300">
                  <c:v>3.2749939137854001</c:v>
                </c:pt>
                <c:pt idx="5301">
                  <c:v>3.5318196868285781</c:v>
                </c:pt>
                <c:pt idx="5302">
                  <c:v>3.6701924214087129</c:v>
                </c:pt>
                <c:pt idx="5303">
                  <c:v>3.7955238329964254</c:v>
                </c:pt>
                <c:pt idx="5304">
                  <c:v>4.0032908169345918</c:v>
                </c:pt>
                <c:pt idx="5305">
                  <c:v>4.0972284443531048</c:v>
                </c:pt>
                <c:pt idx="5306">
                  <c:v>4.2765604385735019</c:v>
                </c:pt>
                <c:pt idx="5307">
                  <c:v>4.3447430109183127</c:v>
                </c:pt>
                <c:pt idx="5308">
                  <c:v>4.5007473068193784</c:v>
                </c:pt>
                <c:pt idx="5309">
                  <c:v>4.5478007646148129</c:v>
                </c:pt>
                <c:pt idx="5310">
                  <c:v>4.6846673180978575</c:v>
                </c:pt>
                <c:pt idx="5311">
                  <c:v>4.714386723204874</c:v>
                </c:pt>
                <c:pt idx="5312">
                  <c:v>4.7413051403692918</c:v>
                </c:pt>
                <c:pt idx="5313">
                  <c:v>4.5771909972700229</c:v>
                </c:pt>
                <c:pt idx="5314">
                  <c:v>4.4285442477600787</c:v>
                </c:pt>
                <c:pt idx="5315">
                  <c:v>4.2939071243373483</c:v>
                </c:pt>
                <c:pt idx="5316">
                  <c:v>4.2662070304576707</c:v>
                </c:pt>
                <c:pt idx="5317">
                  <c:v>4.2411176089210771</c:v>
                </c:pt>
                <c:pt idx="5318">
                  <c:v>4.0298972504405617</c:v>
                </c:pt>
                <c:pt idx="5319">
                  <c:v>3.8385839417547762</c:v>
                </c:pt>
                <c:pt idx="5320">
                  <c:v>3.6653014876220271</c:v>
                </c:pt>
                <c:pt idx="5321">
                  <c:v>3.6968460792516491</c:v>
                </c:pt>
                <c:pt idx="5322">
                  <c:v>3.7254176631615481</c:v>
                </c:pt>
                <c:pt idx="5323">
                  <c:v>4.0340397775511452</c:v>
                </c:pt>
                <c:pt idx="5324">
                  <c:v>4.2193271633139977</c:v>
                </c:pt>
                <c:pt idx="5325">
                  <c:v>4.4813994039870808</c:v>
                </c:pt>
                <c:pt idx="5326">
                  <c:v>4.6245241382722186</c:v>
                </c:pt>
                <c:pt idx="5327">
                  <c:v>4.7541596841440414</c:v>
                </c:pt>
                <c:pt idx="5328">
                  <c:v>4.8715773676592136</c:v>
                </c:pt>
                <c:pt idx="5329">
                  <c:v>5.0721764748240954</c:v>
                </c:pt>
                <c:pt idx="5330">
                  <c:v>5.3481173411550955</c:v>
                </c:pt>
                <c:pt idx="5331">
                  <c:v>5.5980513935313754</c:v>
                </c:pt>
                <c:pt idx="5332">
                  <c:v>5.7301819368151437</c:v>
                </c:pt>
                <c:pt idx="5333">
                  <c:v>5.5671161309529769</c:v>
                </c:pt>
                <c:pt idx="5334">
                  <c:v>5.5136666948309525</c:v>
                </c:pt>
                <c:pt idx="5335">
                  <c:v>5.3710069697770182</c:v>
                </c:pt>
                <c:pt idx="5336">
                  <c:v>5.2417926070488621</c:v>
                </c:pt>
                <c:pt idx="5337">
                  <c:v>4.9362608518858702</c:v>
                </c:pt>
                <c:pt idx="5338">
                  <c:v>4.848020345462019</c:v>
                </c:pt>
                <c:pt idx="5339">
                  <c:v>4.6738485312323803</c:v>
                </c:pt>
                <c:pt idx="5340">
                  <c:v>4.5160920237641289</c:v>
                </c:pt>
                <c:pt idx="5341">
                  <c:v>4.1847081576280374</c:v>
                </c:pt>
                <c:pt idx="5342">
                  <c:v>3.9788042646807793</c:v>
                </c:pt>
                <c:pt idx="5343">
                  <c:v>3.6980585768486867</c:v>
                </c:pt>
                <c:pt idx="5344">
                  <c:v>3.6322681059445912</c:v>
                </c:pt>
                <c:pt idx="5345">
                  <c:v>3.7611738000579389</c:v>
                </c:pt>
                <c:pt idx="5346">
                  <c:v>3.9721781983300088</c:v>
                </c:pt>
                <c:pt idx="5347">
                  <c:v>4.2575436801851723</c:v>
                </c:pt>
                <c:pt idx="5348">
                  <c:v>4.4217663193911134</c:v>
                </c:pt>
                <c:pt idx="5349">
                  <c:v>4.6647591190982727</c:v>
                </c:pt>
                <c:pt idx="5350">
                  <c:v>4.8848503869723752</c:v>
                </c:pt>
                <c:pt idx="5351">
                  <c:v>5.1784463211459952</c:v>
                </c:pt>
                <c:pt idx="5352">
                  <c:v>5.6328670496372926</c:v>
                </c:pt>
                <c:pt idx="5353">
                  <c:v>5.8559640742451871</c:v>
                </c:pt>
                <c:pt idx="5354">
                  <c:v>6.0580346996467043</c:v>
                </c:pt>
                <c:pt idx="5355">
                  <c:v>6.0525650580648032</c:v>
                </c:pt>
                <c:pt idx="5356">
                  <c:v>6.0476109180572459</c:v>
                </c:pt>
                <c:pt idx="5357">
                  <c:v>6.0431236947452662</c:v>
                </c:pt>
                <c:pt idx="5358">
                  <c:v>5.8505638230516572</c:v>
                </c:pt>
                <c:pt idx="5359">
                  <c:v>5.5819045120990198</c:v>
                </c:pt>
                <c:pt idx="5360">
                  <c:v>5.1500701854592137</c:v>
                </c:pt>
                <c:pt idx="5361">
                  <c:v>4.7589352852635924</c:v>
                </c:pt>
                <c:pt idx="5362">
                  <c:v>4.4046639809384862</c:v>
                </c:pt>
                <c:pt idx="5363">
                  <c:v>3.9895341808170488</c:v>
                </c:pt>
                <c:pt idx="5364">
                  <c:v>3.5192816629983485</c:v>
                </c:pt>
                <c:pt idx="5365">
                  <c:v>2.9991016212312944</c:v>
                </c:pt>
                <c:pt idx="5366">
                  <c:v>2.6221951730047164</c:v>
                </c:pt>
                <c:pt idx="5367">
                  <c:v>2.4693068798587032</c:v>
                </c:pt>
                <c:pt idx="5368">
                  <c:v>2.4250757484774059</c:v>
                </c:pt>
                <c:pt idx="5369">
                  <c:v>2.5735088622337194</c:v>
                </c:pt>
                <c:pt idx="5370">
                  <c:v>2.6137047049905506</c:v>
                </c:pt>
                <c:pt idx="5371">
                  <c:v>2.7443599584257843</c:v>
                </c:pt>
                <c:pt idx="5372">
                  <c:v>2.7684534647229726</c:v>
                </c:pt>
                <c:pt idx="5373">
                  <c:v>3.0730195503717681</c:v>
                </c:pt>
                <c:pt idx="5374">
                  <c:v>3.6316242975274395</c:v>
                </c:pt>
                <c:pt idx="5375">
                  <c:v>4.137581787585372</c:v>
                </c:pt>
                <c:pt idx="5376">
                  <c:v>4.4073583484140748</c:v>
                </c:pt>
                <c:pt idx="5377">
                  <c:v>4.4632135081790851</c:v>
                </c:pt>
                <c:pt idx="5378">
                  <c:v>4.3253088839412221</c:v>
                </c:pt>
                <c:pt idx="5379">
                  <c:v>4.0119059051200239</c:v>
                </c:pt>
                <c:pt idx="5380">
                  <c:v>3.6337926815674666</c:v>
                </c:pt>
                <c:pt idx="5381">
                  <c:v>3.1970680101673516</c:v>
                </c:pt>
                <c:pt idx="5382">
                  <c:v>2.8015036693465971</c:v>
                </c:pt>
                <c:pt idx="5383">
                  <c:v>2.4432203893401798</c:v>
                </c:pt>
                <c:pt idx="5384">
                  <c:v>2.1187045129449289</c:v>
                </c:pt>
                <c:pt idx="5385">
                  <c:v>1.7305257577396815</c:v>
                </c:pt>
                <c:pt idx="5386">
                  <c:v>1.1904364290880196</c:v>
                </c:pt>
                <c:pt idx="5387">
                  <c:v>0.60700154084389302</c:v>
                </c:pt>
                <c:pt idx="5388">
                  <c:v>-1.5693684245255413E-2</c:v>
                </c:pt>
                <c:pt idx="5389">
                  <c:v>-0.20271014856666342</c:v>
                </c:pt>
                <c:pt idx="5390">
                  <c:v>-0.18360516716030967</c:v>
                </c:pt>
                <c:pt idx="5391">
                  <c:v>2.219477138443654E-2</c:v>
                </c:pt>
                <c:pt idx="5392">
                  <c:v>0.49134186150102199</c:v>
                </c:pt>
                <c:pt idx="5393">
                  <c:v>0.91627288006470864</c:v>
                </c:pt>
                <c:pt idx="5394">
                  <c:v>1.3954028732500259</c:v>
                </c:pt>
                <c:pt idx="5395">
                  <c:v>1.8293759284341775</c:v>
                </c:pt>
                <c:pt idx="5396">
                  <c:v>2.3166957663653496</c:v>
                </c:pt>
                <c:pt idx="5397">
                  <c:v>2.7580867916127274</c:v>
                </c:pt>
                <c:pt idx="5398">
                  <c:v>3.1578776927917764</c:v>
                </c:pt>
                <c:pt idx="5399">
                  <c:v>3.5199891892273412</c:v>
                </c:pt>
                <c:pt idx="5400">
                  <c:v>3.659476921938047</c:v>
                </c:pt>
                <c:pt idx="5401">
                  <c:v>3.6915704659505635</c:v>
                </c:pt>
                <c:pt idx="5402">
                  <c:v>3.4378959258770769</c:v>
                </c:pt>
                <c:pt idx="5403">
                  <c:v>3.3023774275562134</c:v>
                </c:pt>
                <c:pt idx="5404">
                  <c:v>2.8026401283670852</c:v>
                </c:pt>
                <c:pt idx="5405">
                  <c:v>2.4442497396213718</c:v>
                </c:pt>
                <c:pt idx="5406">
                  <c:v>1.9311412900322926</c:v>
                </c:pt>
                <c:pt idx="5407">
                  <c:v>1.3721443929072366</c:v>
                </c:pt>
                <c:pt idx="5408">
                  <c:v>1.0543272713591949</c:v>
                </c:pt>
                <c:pt idx="5409">
                  <c:v>0.76646370783836471</c:v>
                </c:pt>
                <c:pt idx="5410">
                  <c:v>0.50573064600933115</c:v>
                </c:pt>
                <c:pt idx="5411">
                  <c:v>0.17532331672030577</c:v>
                </c:pt>
                <c:pt idx="5412">
                  <c:v>0.15879948340596051</c:v>
                </c:pt>
                <c:pt idx="5413">
                  <c:v>0.33232854390748745</c:v>
                </c:pt>
                <c:pt idx="5414">
                  <c:v>0.6779984349747239</c:v>
                </c:pt>
                <c:pt idx="5415">
                  <c:v>1.1795852655470276</c:v>
                </c:pt>
                <c:pt idx="5416">
                  <c:v>1.5396508714497372</c:v>
                </c:pt>
                <c:pt idx="5417">
                  <c:v>1.8657810934830177</c:v>
                </c:pt>
                <c:pt idx="5418">
                  <c:v>2.2554220458343912</c:v>
                </c:pt>
                <c:pt idx="5419">
                  <c:v>2.5140924239747267</c:v>
                </c:pt>
                <c:pt idx="5420">
                  <c:v>2.9368792525404404</c:v>
                </c:pt>
                <c:pt idx="5421">
                  <c:v>3.1313238020510692</c:v>
                </c:pt>
                <c:pt idx="5422">
                  <c:v>3.3074423845135033</c:v>
                </c:pt>
                <c:pt idx="5423">
                  <c:v>3.3727144020235045</c:v>
                </c:pt>
                <c:pt idx="5424">
                  <c:v>3.33758689720498</c:v>
                </c:pt>
                <c:pt idx="5425">
                  <c:v>3.1172745225033722</c:v>
                </c:pt>
                <c:pt idx="5426">
                  <c:v>2.5407349815067142</c:v>
                </c:pt>
                <c:pt idx="5427">
                  <c:v>1.8300374528896426</c:v>
                </c:pt>
                <c:pt idx="5428">
                  <c:v>1.3748171475327928</c:v>
                </c:pt>
                <c:pt idx="5429">
                  <c:v>1.245243684011244</c:v>
                </c:pt>
                <c:pt idx="5430">
                  <c:v>1.2221300113303732</c:v>
                </c:pt>
                <c:pt idx="5431">
                  <c:v>1.012699191762866</c:v>
                </c:pt>
                <c:pt idx="5432">
                  <c:v>0.72875898231332226</c:v>
                </c:pt>
                <c:pt idx="5433">
                  <c:v>0.5658272867534353</c:v>
                </c:pt>
                <c:pt idx="5434">
                  <c:v>0.60674710094317197</c:v>
                </c:pt>
                <c:pt idx="5435">
                  <c:v>0.92655365232664799</c:v>
                </c:pt>
                <c:pt idx="5436">
                  <c:v>1.4989624851613188</c:v>
                </c:pt>
                <c:pt idx="5437">
                  <c:v>2.111670836081184</c:v>
                </c:pt>
                <c:pt idx="5438">
                  <c:v>2.6666327853797602</c:v>
                </c:pt>
                <c:pt idx="5439">
                  <c:v>2.9807952439748009</c:v>
                </c:pt>
                <c:pt idx="5440">
                  <c:v>3.1711008088034709</c:v>
                </c:pt>
                <c:pt idx="5441">
                  <c:v>3.3434704967000508</c:v>
                </c:pt>
                <c:pt idx="5442">
                  <c:v>3.4995947242407071</c:v>
                </c:pt>
                <c:pt idx="5443">
                  <c:v>3.7352523696003836</c:v>
                </c:pt>
                <c:pt idx="5444">
                  <c:v>3.9486998051373332</c:v>
                </c:pt>
                <c:pt idx="5445">
                  <c:v>3.9535347345965817</c:v>
                </c:pt>
                <c:pt idx="5446">
                  <c:v>3.7694184234743484</c:v>
                </c:pt>
                <c:pt idx="5447">
                  <c:v>3.1314157678264758</c:v>
                </c:pt>
                <c:pt idx="5448">
                  <c:v>2.4592956662495338</c:v>
                </c:pt>
                <c:pt idx="5449">
                  <c:v>1.8505213918759162</c:v>
                </c:pt>
                <c:pt idx="5450">
                  <c:v>1.4876183003596846</c:v>
                </c:pt>
                <c:pt idx="5451">
                  <c:v>1.2531657990393192</c:v>
                </c:pt>
                <c:pt idx="5452">
                  <c:v>1.0408099253918681</c:v>
                </c:pt>
                <c:pt idx="5453">
                  <c:v>0.84846812132234128</c:v>
                </c:pt>
                <c:pt idx="5454">
                  <c:v>0.67425410521210549</c:v>
                </c:pt>
                <c:pt idx="5455">
                  <c:v>0.51645937329679836</c:v>
                </c:pt>
                <c:pt idx="5456">
                  <c:v>0.56203200371368789</c:v>
                </c:pt>
                <c:pt idx="5457">
                  <c:v>0.79180507411829104</c:v>
                </c:pt>
                <c:pt idx="5458">
                  <c:v>1.2826658816466994</c:v>
                </c:pt>
                <c:pt idx="5459">
                  <c:v>1.9157597071845034</c:v>
                </c:pt>
                <c:pt idx="5460">
                  <c:v>2.4891858453820284</c:v>
                </c:pt>
                <c:pt idx="5461">
                  <c:v>3.0085678432854221</c:v>
                </c:pt>
                <c:pt idx="5462">
                  <c:v>3.3847514615105196</c:v>
                </c:pt>
                <c:pt idx="5463">
                  <c:v>3.7254806089931134</c:v>
                </c:pt>
                <c:pt idx="5464">
                  <c:v>4.0340967908778502</c:v>
                </c:pt>
                <c:pt idx="5465">
                  <c:v>4.3136265828689462</c:v>
                </c:pt>
                <c:pt idx="5466">
                  <c:v>4.3783157534152934</c:v>
                </c:pt>
                <c:pt idx="5467">
                  <c:v>4.3426603336652905</c:v>
                </c:pt>
                <c:pt idx="5468">
                  <c:v>4.1218697988423179</c:v>
                </c:pt>
                <c:pt idx="5469">
                  <c:v>3.8276405020771116</c:v>
                </c:pt>
                <c:pt idx="5470">
                  <c:v>3.3726461040121718</c:v>
                </c:pt>
                <c:pt idx="5471">
                  <c:v>2.8662861380910982</c:v>
                </c:pt>
                <c:pt idx="5472">
                  <c:v>2.407649474640313</c:v>
                </c:pt>
                <c:pt idx="5473">
                  <c:v>2.0864860779741394</c:v>
                </c:pt>
                <c:pt idx="5474">
                  <c:v>1.9840871775504052</c:v>
                </c:pt>
                <c:pt idx="5475">
                  <c:v>1.985586925733571</c:v>
                </c:pt>
                <c:pt idx="5476">
                  <c:v>2.0811931055881967</c:v>
                </c:pt>
                <c:pt idx="5477">
                  <c:v>2.1677886152747501</c:v>
                </c:pt>
                <c:pt idx="5478">
                  <c:v>2.2462226904493492</c:v>
                </c:pt>
                <c:pt idx="5479">
                  <c:v>2.5057600874085471</c:v>
                </c:pt>
                <c:pt idx="5480">
                  <c:v>2.7408366609791797</c:v>
                </c:pt>
                <c:pt idx="5481">
                  <c:v>3.3307489078837706</c:v>
                </c:pt>
                <c:pt idx="5482">
                  <c:v>3.7708154557465248</c:v>
                </c:pt>
                <c:pt idx="5483">
                  <c:v>4.1694067085935913</c:v>
                </c:pt>
                <c:pt idx="5484">
                  <c:v>4.4361838412810792</c:v>
                </c:pt>
                <c:pt idx="5485">
                  <c:v>4.7720656011703575</c:v>
                </c:pt>
                <c:pt idx="5486">
                  <c:v>4.9820434713716537</c:v>
                </c:pt>
                <c:pt idx="5487">
                  <c:v>5.1722313935397253</c:v>
                </c:pt>
                <c:pt idx="5488">
                  <c:v>5.1559989671198672</c:v>
                </c:pt>
                <c:pt idx="5489">
                  <c:v>5.047048631240032</c:v>
                </c:pt>
                <c:pt idx="5490">
                  <c:v>4.6656232837813025</c:v>
                </c:pt>
                <c:pt idx="5491">
                  <c:v>4.3201464284066518</c:v>
                </c:pt>
                <c:pt idx="5492">
                  <c:v>3.9129822199492161</c:v>
                </c:pt>
                <c:pt idx="5493">
                  <c:v>3.4499445544669243</c:v>
                </c:pt>
                <c:pt idx="5494">
                  <c:v>3.3132904996541499</c:v>
                </c:pt>
                <c:pt idx="5495">
                  <c:v>3.2837635656895614</c:v>
                </c:pt>
                <c:pt idx="5496">
                  <c:v>3.351267259297452</c:v>
                </c:pt>
                <c:pt idx="5497">
                  <c:v>3.318161100059787</c:v>
                </c:pt>
                <c:pt idx="5498">
                  <c:v>3.288175122821611</c:v>
                </c:pt>
                <c:pt idx="5499">
                  <c:v>3.166767477749806</c:v>
                </c:pt>
                <c:pt idx="5500">
                  <c:v>3.2452977928688052</c:v>
                </c:pt>
                <c:pt idx="5501">
                  <c:v>3.41067457976364</c:v>
                </c:pt>
                <c:pt idx="5502">
                  <c:v>3.9374560901257567</c:v>
                </c:pt>
                <c:pt idx="5503">
                  <c:v>4.3203418331901631</c:v>
                </c:pt>
                <c:pt idx="5504">
                  <c:v>4.6671414451273074</c:v>
                </c:pt>
                <c:pt idx="5505">
                  <c:v>4.698512624847484</c:v>
                </c:pt>
                <c:pt idx="5506">
                  <c:v>4.9154226997507484</c:v>
                </c:pt>
                <c:pt idx="5507">
                  <c:v>5.0176417021121473</c:v>
                </c:pt>
                <c:pt idx="5508">
                  <c:v>5.2987223496826585</c:v>
                </c:pt>
                <c:pt idx="5509">
                  <c:v>5.7418073295443435</c:v>
                </c:pt>
                <c:pt idx="5510">
                  <c:v>6.0488847542688511</c:v>
                </c:pt>
                <c:pt idx="5511">
                  <c:v>6.2327730339377316</c:v>
                </c:pt>
                <c:pt idx="5512">
                  <c:v>6.1165869127288603</c:v>
                </c:pt>
                <c:pt idx="5513">
                  <c:v>5.7286077366420738</c:v>
                </c:pt>
                <c:pt idx="5514">
                  <c:v>5.1886991772201023</c:v>
                </c:pt>
                <c:pt idx="5515">
                  <c:v>4.6054280211071461</c:v>
                </c:pt>
                <c:pt idx="5516">
                  <c:v>4.0771288763670483</c:v>
                </c:pt>
                <c:pt idx="5517">
                  <c:v>3.6928685325950426</c:v>
                </c:pt>
                <c:pt idx="5518">
                  <c:v>3.6275672118379187</c:v>
                </c:pt>
                <c:pt idx="5519">
                  <c:v>3.47417261595991</c:v>
                </c:pt>
                <c:pt idx="5520">
                  <c:v>3.3352351201472228</c:v>
                </c:pt>
                <c:pt idx="5521">
                  <c:v>3.1151443952114408</c:v>
                </c:pt>
                <c:pt idx="5522">
                  <c:v>2.9157967324131042</c:v>
                </c:pt>
                <c:pt idx="5523">
                  <c:v>2.9237327034188816</c:v>
                </c:pt>
                <c:pt idx="5524">
                  <c:v>3.0251685063860272</c:v>
                </c:pt>
                <c:pt idx="5525">
                  <c:v>3.3055397693661837</c:v>
                </c:pt>
                <c:pt idx="5526">
                  <c:v>3.5594866633446554</c:v>
                </c:pt>
                <c:pt idx="5527">
                  <c:v>3.7894996264273857</c:v>
                </c:pt>
                <c:pt idx="5528">
                  <c:v>3.9978343784585824</c:v>
                </c:pt>
                <c:pt idx="5529">
                  <c:v>4.0922862630880257</c:v>
                </c:pt>
                <c:pt idx="5530">
                  <c:v>4.1778362673113811</c:v>
                </c:pt>
                <c:pt idx="5531">
                  <c:v>4.0668278143758698</c:v>
                </c:pt>
                <c:pt idx="5532">
                  <c:v>3.9662816616472152</c:v>
                </c:pt>
                <c:pt idx="5533">
                  <c:v>3.7809639809536386</c:v>
                </c:pt>
                <c:pt idx="5534">
                  <c:v>3.5188643005797853</c:v>
                </c:pt>
                <c:pt idx="5535">
                  <c:v>3.0929713739016664</c:v>
                </c:pt>
                <c:pt idx="5536">
                  <c:v>2.5187223506981948</c:v>
                </c:pt>
                <c:pt idx="5537">
                  <c:v>1.9043472432658439</c:v>
                </c:pt>
                <c:pt idx="5538">
                  <c:v>1.4421234051629241</c:v>
                </c:pt>
                <c:pt idx="5539">
                  <c:v>1.2119586966983382</c:v>
                </c:pt>
                <c:pt idx="5540">
                  <c:v>1.0034865009505918</c:v>
                </c:pt>
                <c:pt idx="5541">
                  <c:v>0.81466234676201077</c:v>
                </c:pt>
                <c:pt idx="5542">
                  <c:v>0.73788222944969817</c:v>
                </c:pt>
                <c:pt idx="5543">
                  <c:v>0.66833846771208927</c:v>
                </c:pt>
                <c:pt idx="5544">
                  <c:v>0.69959683071151035</c:v>
                </c:pt>
                <c:pt idx="5545">
                  <c:v>0.82215694201175848</c:v>
                </c:pt>
                <c:pt idx="5546">
                  <c:v>0.93316603495348638</c:v>
                </c:pt>
                <c:pt idx="5547">
                  <c:v>1.1279605469768861</c:v>
                </c:pt>
                <c:pt idx="5548">
                  <c:v>1.2101483291546224</c:v>
                </c:pt>
                <c:pt idx="5549">
                  <c:v>1.3788378749589201</c:v>
                </c:pt>
                <c:pt idx="5550">
                  <c:v>1.5316288056281322</c:v>
                </c:pt>
                <c:pt idx="5551">
                  <c:v>1.7642673099452719</c:v>
                </c:pt>
                <c:pt idx="5552">
                  <c:v>1.8807323721715725</c:v>
                </c:pt>
                <c:pt idx="5553">
                  <c:v>1.9862208608811724</c:v>
                </c:pt>
                <c:pt idx="5554">
                  <c:v>1.704776175324946</c:v>
                </c:pt>
                <c:pt idx="5555">
                  <c:v>1.4498570264647794</c:v>
                </c:pt>
                <c:pt idx="5556">
                  <c:v>0.93622010254108545</c:v>
                </c:pt>
                <c:pt idx="5557">
                  <c:v>0.28249675900633797</c:v>
                </c:pt>
                <c:pt idx="5558">
                  <c:v>-0.21536683131484807</c:v>
                </c:pt>
                <c:pt idx="5559">
                  <c:v>-0.47781232448536026</c:v>
                </c:pt>
                <c:pt idx="5560">
                  <c:v>-0.71552291265650547</c:v>
                </c:pt>
                <c:pt idx="5561">
                  <c:v>-0.93082980570328133</c:v>
                </c:pt>
                <c:pt idx="5562">
                  <c:v>-1.1258445021461674</c:v>
                </c:pt>
                <c:pt idx="5563">
                  <c:v>-1.2082317168507493</c:v>
                </c:pt>
                <c:pt idx="5564">
                  <c:v>-1.1886063398936682</c:v>
                </c:pt>
                <c:pt idx="5565">
                  <c:v>-0.98233505192336834</c:v>
                </c:pt>
                <c:pt idx="5566">
                  <c:v>-0.60700881562570097</c:v>
                </c:pt>
                <c:pt idx="5567">
                  <c:v>-0.17280846411990752</c:v>
                </c:pt>
                <c:pt idx="5568">
                  <c:v>0.31471724795927852</c:v>
                </c:pt>
                <c:pt idx="5569">
                  <c:v>0.75629474417334142</c:v>
                </c:pt>
                <c:pt idx="5570">
                  <c:v>1.156254541844504</c:v>
                </c:pt>
                <c:pt idx="5571">
                  <c:v>1.4242712370451234</c:v>
                </c:pt>
                <c:pt idx="5572">
                  <c:v>1.5727801742175986</c:v>
                </c:pt>
                <c:pt idx="5573">
                  <c:v>1.7072924738096695</c:v>
                </c:pt>
                <c:pt idx="5574">
                  <c:v>1.8291272878352629</c:v>
                </c:pt>
                <c:pt idx="5575">
                  <c:v>1.6567361023369465</c:v>
                </c:pt>
                <c:pt idx="5576">
                  <c:v>1.3120968440803966</c:v>
                </c:pt>
                <c:pt idx="5577">
                  <c:v>0.81144351146478166</c:v>
                </c:pt>
                <c:pt idx="5578">
                  <c:v>0.26372786419368688</c:v>
                </c:pt>
                <c:pt idx="5579">
                  <c:v>-0.32661457907341018</c:v>
                </c:pt>
                <c:pt idx="5580">
                  <c:v>-0.67282299863901485</c:v>
                </c:pt>
                <c:pt idx="5581">
                  <c:v>-0.89215426377137863</c:v>
                </c:pt>
                <c:pt idx="5582">
                  <c:v>-0.99656626455877695</c:v>
                </c:pt>
                <c:pt idx="5583">
                  <c:v>-0.99688988649987242</c:v>
                </c:pt>
                <c:pt idx="5584">
                  <c:v>-0.99718300779158731</c:v>
                </c:pt>
                <c:pt idx="5585">
                  <c:v>-0.90320072344470859</c:v>
                </c:pt>
                <c:pt idx="5586">
                  <c:v>-0.72382828111228825</c:v>
                </c:pt>
                <c:pt idx="5587">
                  <c:v>-0.4671135135848139</c:v>
                </c:pt>
                <c:pt idx="5588">
                  <c:v>-4.6097983673921705E-2</c:v>
                </c:pt>
                <c:pt idx="5589">
                  <c:v>0.52373332657789984</c:v>
                </c:pt>
                <c:pt idx="5590">
                  <c:v>1.1341070806952382</c:v>
                </c:pt>
                <c:pt idx="5591">
                  <c:v>1.5927066841485111</c:v>
                </c:pt>
                <c:pt idx="5592">
                  <c:v>1.9138365136396505</c:v>
                </c:pt>
                <c:pt idx="5593">
                  <c:v>2.1104527901277588</c:v>
                </c:pt>
                <c:pt idx="5594">
                  <c:v>2.1942906395144366</c:v>
                </c:pt>
                <c:pt idx="5595">
                  <c:v>2.1759791781416422</c:v>
                </c:pt>
                <c:pt idx="5596">
                  <c:v>2.0651457517369121</c:v>
                </c:pt>
                <c:pt idx="5597">
                  <c:v>1.6820147908540588</c:v>
                </c:pt>
                <c:pt idx="5598">
                  <c:v>1.1464975131179891</c:v>
                </c:pt>
                <c:pt idx="5599">
                  <c:v>0.47295599053471316</c:v>
                </c:pt>
                <c:pt idx="5600">
                  <c:v>-4.285795946380988E-2</c:v>
                </c:pt>
                <c:pt idx="5601">
                  <c:v>-0.51005758998429829</c:v>
                </c:pt>
                <c:pt idx="5602">
                  <c:v>-0.74472913347930803</c:v>
                </c:pt>
                <c:pt idx="5603">
                  <c:v>-0.76878784584741522</c:v>
                </c:pt>
                <c:pt idx="5604">
                  <c:v>-0.79057907799460814</c:v>
                </c:pt>
                <c:pt idx="5605">
                  <c:v>-0.81031653489701239</c:v>
                </c:pt>
                <c:pt idx="5606">
                  <c:v>-0.73394600070356864</c:v>
                </c:pt>
                <c:pt idx="5607">
                  <c:v>-0.57052544017761664</c:v>
                </c:pt>
                <c:pt idx="5608">
                  <c:v>-0.13976356580039895</c:v>
                </c:pt>
                <c:pt idx="5609">
                  <c:v>0.53314329720019893</c:v>
                </c:pt>
                <c:pt idx="5610">
                  <c:v>1.2368779620879056</c:v>
                </c:pt>
                <c:pt idx="5611">
                  <c:v>1.6857916381615938</c:v>
                </c:pt>
                <c:pt idx="5612">
                  <c:v>1.9981484174221158</c:v>
                </c:pt>
                <c:pt idx="5613">
                  <c:v>2.281066263791923</c:v>
                </c:pt>
                <c:pt idx="5614">
                  <c:v>2.4430719517222914</c:v>
                </c:pt>
                <c:pt idx="5615">
                  <c:v>2.4955611836737122</c:v>
                </c:pt>
                <c:pt idx="5616">
                  <c:v>2.3546078628450107</c:v>
                </c:pt>
                <c:pt idx="5617">
                  <c:v>2.0384435203173572</c:v>
                </c:pt>
                <c:pt idx="5618">
                  <c:v>1.4693336262409802</c:v>
                </c:pt>
                <c:pt idx="5619">
                  <c:v>0.95386107603407166</c:v>
                </c:pt>
                <c:pt idx="5620">
                  <c:v>0.39272288952518597</c:v>
                </c:pt>
                <c:pt idx="5621">
                  <c:v>7.2966290363238206E-2</c:v>
                </c:pt>
                <c:pt idx="5622">
                  <c:v>-2.8158400097401046E-2</c:v>
                </c:pt>
                <c:pt idx="5623">
                  <c:v>6.8743246196777866E-2</c:v>
                </c:pt>
                <c:pt idx="5624">
                  <c:v>0.15651212748740029</c:v>
                </c:pt>
                <c:pt idx="5625">
                  <c:v>0.3302567662054241</c:v>
                </c:pt>
                <c:pt idx="5626">
                  <c:v>0.39337857889783945</c:v>
                </c:pt>
                <c:pt idx="5627">
                  <c:v>0.54479908050687564</c:v>
                </c:pt>
                <c:pt idx="5628">
                  <c:v>0.96469187487525843</c:v>
                </c:pt>
                <c:pt idx="5629">
                  <c:v>1.4392584853088448</c:v>
                </c:pt>
                <c:pt idx="5630">
                  <c:v>2.0575938056485041</c:v>
                </c:pt>
                <c:pt idx="5631">
                  <c:v>2.6176523949931383</c:v>
                </c:pt>
                <c:pt idx="5632">
                  <c:v>3.0306789262341298</c:v>
                </c:pt>
                <c:pt idx="5633">
                  <c:v>3.3105308443788961</c:v>
                </c:pt>
                <c:pt idx="5634">
                  <c:v>3.3755117814041768</c:v>
                </c:pt>
                <c:pt idx="5635">
                  <c:v>3.4343684093979974</c:v>
                </c:pt>
                <c:pt idx="5636">
                  <c:v>3.3934301512805103</c:v>
                </c:pt>
                <c:pt idx="5637">
                  <c:v>3.1678546738762154</c:v>
                </c:pt>
                <c:pt idx="5638">
                  <c:v>2.7750436251358335</c:v>
                </c:pt>
                <c:pt idx="5639">
                  <c:v>2.3250063659369085</c:v>
                </c:pt>
                <c:pt idx="5640">
                  <c:v>1.9173841191582142</c:v>
                </c:pt>
                <c:pt idx="5641">
                  <c:v>1.5481793640571111</c:v>
                </c:pt>
                <c:pt idx="5642">
                  <c:v>1.3080191169525832</c:v>
                </c:pt>
                <c:pt idx="5643">
                  <c:v>1.1847412194953859</c:v>
                </c:pt>
                <c:pt idx="5644">
                  <c:v>1.1673297697559282</c:v>
                </c:pt>
                <c:pt idx="5645">
                  <c:v>1.1515593104941653</c:v>
                </c:pt>
                <c:pt idx="5646">
                  <c:v>1.2315229616089109</c:v>
                </c:pt>
                <c:pt idx="5647">
                  <c:v>1.4924457753721552</c:v>
                </c:pt>
                <c:pt idx="5648">
                  <c:v>1.9172727525046094</c:v>
                </c:pt>
                <c:pt idx="5649">
                  <c:v>2.4905562895402689</c:v>
                </c:pt>
                <c:pt idx="5650">
                  <c:v>2.9155613465169785</c:v>
                </c:pt>
                <c:pt idx="5651">
                  <c:v>3.3947584001592856</c:v>
                </c:pt>
                <c:pt idx="5652">
                  <c:v>3.6402966362858686</c:v>
                </c:pt>
                <c:pt idx="5653">
                  <c:v>3.9569412184564254</c:v>
                </c:pt>
                <c:pt idx="5654">
                  <c:v>4.1494949722249075</c:v>
                </c:pt>
                <c:pt idx="5655">
                  <c:v>4.4181487418532779</c:v>
                </c:pt>
                <c:pt idx="5656">
                  <c:v>4.4729869309955497</c:v>
                </c:pt>
                <c:pt idx="5657">
                  <c:v>4.4284089629657615</c:v>
                </c:pt>
                <c:pt idx="5658">
                  <c:v>4.1995368102268165</c:v>
                </c:pt>
                <c:pt idx="5659">
                  <c:v>3.8037397904821622</c:v>
                </c:pt>
                <c:pt idx="5660">
                  <c:v>3.4452457610237839</c:v>
                </c:pt>
                <c:pt idx="5661">
                  <c:v>3.2147867774521668</c:v>
                </c:pt>
                <c:pt idx="5662">
                  <c:v>3.1002958209805143</c:v>
                </c:pt>
                <c:pt idx="5663">
                  <c:v>3.1850909421568638</c:v>
                </c:pt>
                <c:pt idx="5664">
                  <c:v>3.3561420910484707</c:v>
                </c:pt>
                <c:pt idx="5665">
                  <c:v>3.5110720489576988</c:v>
                </c:pt>
                <c:pt idx="5666">
                  <c:v>3.6514002023392687</c:v>
                </c:pt>
                <c:pt idx="5667">
                  <c:v>3.9669982980635652</c:v>
                </c:pt>
                <c:pt idx="5668">
                  <c:v>4.5355953128405115</c:v>
                </c:pt>
                <c:pt idx="5669">
                  <c:v>5.0506033214831678</c:v>
                </c:pt>
                <c:pt idx="5670">
                  <c:v>5.7055685280464612</c:v>
                </c:pt>
                <c:pt idx="5671">
                  <c:v>6.2045569385631758</c:v>
                </c:pt>
                <c:pt idx="5672">
                  <c:v>6.5622690197310245</c:v>
                </c:pt>
                <c:pt idx="5673">
                  <c:v>6.6035241926868746</c:v>
                </c:pt>
                <c:pt idx="5674">
                  <c:v>6.5466433775866104</c:v>
                </c:pt>
                <c:pt idx="5675">
                  <c:v>6.4008756734041281</c:v>
                </c:pt>
                <c:pt idx="5676">
                  <c:v>6.3630940312870496</c:v>
                </c:pt>
                <c:pt idx="5677">
                  <c:v>6.3288732250494384</c:v>
                </c:pt>
                <c:pt idx="5678">
                  <c:v>6.2036298742084135</c:v>
                </c:pt>
                <c:pt idx="5679">
                  <c:v>5.9959426514870886</c:v>
                </c:pt>
                <c:pt idx="5680">
                  <c:v>5.6193339291447497</c:v>
                </c:pt>
                <c:pt idx="5681">
                  <c:v>5.183971963056373</c:v>
                </c:pt>
                <c:pt idx="5682">
                  <c:v>4.8838896752051602</c:v>
                </c:pt>
                <c:pt idx="5683">
                  <c:v>4.7063372562912145</c:v>
                </c:pt>
                <c:pt idx="5684">
                  <c:v>4.8282620974469648</c:v>
                </c:pt>
                <c:pt idx="5685">
                  <c:v>5.0329435726524583</c:v>
                </c:pt>
                <c:pt idx="5686">
                  <c:v>5.3125820529007006</c:v>
                </c:pt>
                <c:pt idx="5687">
                  <c:v>5.4716174476849826</c:v>
                </c:pt>
                <c:pt idx="5688">
                  <c:v>5.5214163300241195</c:v>
                </c:pt>
                <c:pt idx="5689">
                  <c:v>5.6607695578835413</c:v>
                </c:pt>
                <c:pt idx="5690">
                  <c:v>5.7869890534360477</c:v>
                </c:pt>
                <c:pt idx="5691">
                  <c:v>6.0898082010049146</c:v>
                </c:pt>
                <c:pt idx="5692">
                  <c:v>6.0813439774696398</c:v>
                </c:pt>
                <c:pt idx="5693">
                  <c:v>6.0736774882086682</c:v>
                </c:pt>
                <c:pt idx="5694">
                  <c:v>5.7839902097148475</c:v>
                </c:pt>
                <c:pt idx="5695">
                  <c:v>5.3331097547842781</c:v>
                </c:pt>
                <c:pt idx="5696">
                  <c:v>5.0189715612071151</c:v>
                </c:pt>
                <c:pt idx="5697">
                  <c:v>4.7344401948645718</c:v>
                </c:pt>
                <c:pt idx="5698">
                  <c:v>4.5709730576362499</c:v>
                </c:pt>
                <c:pt idx="5699">
                  <c:v>4.5171601147382177</c:v>
                </c:pt>
                <c:pt idx="5700">
                  <c:v>4.3741711426147871</c:v>
                </c:pt>
                <c:pt idx="5701">
                  <c:v>4.0561630044069883</c:v>
                </c:pt>
                <c:pt idx="5702">
                  <c:v>3.7681264271224513</c:v>
                </c:pt>
                <c:pt idx="5703">
                  <c:v>3.5072366576927818</c:v>
                </c:pt>
                <c:pt idx="5704">
                  <c:v>3.5536785085773031</c:v>
                </c:pt>
                <c:pt idx="5705">
                  <c:v>3.6899910977427806</c:v>
                </c:pt>
                <c:pt idx="5706">
                  <c:v>3.9077043076545297</c:v>
                </c:pt>
                <c:pt idx="5707">
                  <c:v>4.0106507513331389</c:v>
                </c:pt>
                <c:pt idx="5708">
                  <c:v>4.1038947212765304</c:v>
                </c:pt>
                <c:pt idx="5709">
                  <c:v>3.9998550948755636</c:v>
                </c:pt>
                <c:pt idx="5710">
                  <c:v>3.9998687518617957</c:v>
                </c:pt>
                <c:pt idx="5711">
                  <c:v>3.9056333420997054</c:v>
                </c:pt>
                <c:pt idx="5712">
                  <c:v>3.7260316308604193</c:v>
                </c:pt>
                <c:pt idx="5713">
                  <c:v>3.6576047617268719</c:v>
                </c:pt>
                <c:pt idx="5714">
                  <c:v>3.501379193466974</c:v>
                </c:pt>
                <c:pt idx="5715">
                  <c:v>3.3598775381335217</c:v>
                </c:pt>
                <c:pt idx="5716">
                  <c:v>3.0432165404106728</c:v>
                </c:pt>
                <c:pt idx="5717">
                  <c:v>2.7564001386115593</c:v>
                </c:pt>
                <c:pt idx="5718">
                  <c:v>2.4023677662293865</c:v>
                </c:pt>
                <c:pt idx="5719">
                  <c:v>2.0817021588534779</c:v>
                </c:pt>
                <c:pt idx="5720">
                  <c:v>1.7912585729693011</c:v>
                </c:pt>
                <c:pt idx="5721">
                  <c:v>1.5281886501560045</c:v>
                </c:pt>
                <c:pt idx="5722">
                  <c:v>1.4784080426648161</c:v>
                </c:pt>
                <c:pt idx="5723">
                  <c:v>1.5275669265048881</c:v>
                </c:pt>
                <c:pt idx="5724">
                  <c:v>1.5720926946950409</c:v>
                </c:pt>
                <c:pt idx="5725">
                  <c:v>1.6124220080979448</c:v>
                </c:pt>
                <c:pt idx="5726">
                  <c:v>1.6489503732595221</c:v>
                </c:pt>
                <c:pt idx="5727">
                  <c:v>1.5877882415042279</c:v>
                </c:pt>
                <c:pt idx="5728">
                  <c:v>1.343894945647556</c:v>
                </c:pt>
                <c:pt idx="5729">
                  <c:v>1.0287402717788838</c:v>
                </c:pt>
                <c:pt idx="5730">
                  <c:v>0.74328822615532097</c:v>
                </c:pt>
                <c:pt idx="5731">
                  <c:v>0.48473940201625304</c:v>
                </c:pt>
                <c:pt idx="5732">
                  <c:v>0.25055823047247239</c:v>
                </c:pt>
                <c:pt idx="5733">
                  <c:v>3.8448114372621467E-2</c:v>
                </c:pt>
                <c:pt idx="5734">
                  <c:v>-0.15367109425248834</c:v>
                </c:pt>
                <c:pt idx="5735">
                  <c:v>-0.23343571443700045</c:v>
                </c:pt>
                <c:pt idx="5736">
                  <c:v>-0.39993047588556507</c:v>
                </c:pt>
                <c:pt idx="5737">
                  <c:v>-0.55073347575128984</c:v>
                </c:pt>
                <c:pt idx="5738">
                  <c:v>-0.68732362772149069</c:v>
                </c:pt>
                <c:pt idx="5739">
                  <c:v>-0.71679268154452891</c:v>
                </c:pt>
                <c:pt idx="5740">
                  <c:v>-0.8377321220852999</c:v>
                </c:pt>
                <c:pt idx="5741">
                  <c:v>-0.85302550928041276</c:v>
                </c:pt>
                <c:pt idx="5742">
                  <c:v>-0.86687752868970547</c:v>
                </c:pt>
                <c:pt idx="5743">
                  <c:v>-0.69092846681120212</c:v>
                </c:pt>
                <c:pt idx="5744">
                  <c:v>-0.62580999294649819</c:v>
                </c:pt>
                <c:pt idx="5745">
                  <c:v>-0.56682879065498426</c:v>
                </c:pt>
                <c:pt idx="5746">
                  <c:v>-0.70190199493342531</c:v>
                </c:pt>
                <c:pt idx="5747">
                  <c:v>-0.82424484962412681</c:v>
                </c:pt>
                <c:pt idx="5748">
                  <c:v>-1.0293049415170568</c:v>
                </c:pt>
                <c:pt idx="5749">
                  <c:v>-1.2150385750629284</c:v>
                </c:pt>
                <c:pt idx="5750">
                  <c:v>-1.4775150056563264</c:v>
                </c:pt>
                <c:pt idx="5751">
                  <c:v>-1.6210058358592498</c:v>
                </c:pt>
                <c:pt idx="5752">
                  <c:v>-1.9394685331368708</c:v>
                </c:pt>
                <c:pt idx="5753">
                  <c:v>-2.0394212690928111</c:v>
                </c:pt>
                <c:pt idx="5754">
                  <c:v>-2.0357059020114963</c:v>
                </c:pt>
                <c:pt idx="5755">
                  <c:v>-1.938092920420329</c:v>
                </c:pt>
                <c:pt idx="5756">
                  <c:v>-1.6611841863896284</c:v>
                </c:pt>
                <c:pt idx="5757">
                  <c:v>-1.5046212653029927</c:v>
                </c:pt>
                <c:pt idx="5758">
                  <c:v>-1.3628140518976668</c:v>
                </c:pt>
                <c:pt idx="5759">
                  <c:v>-1.422867412703535</c:v>
                </c:pt>
                <c:pt idx="5760">
                  <c:v>-1.3830130979877766</c:v>
                </c:pt>
                <c:pt idx="5761">
                  <c:v>-1.4411627435494585</c:v>
                </c:pt>
                <c:pt idx="5762">
                  <c:v>-1.3995841345242837</c:v>
                </c:pt>
                <c:pt idx="5763">
                  <c:v>-1.3619242170789079</c:v>
                </c:pt>
                <c:pt idx="5764">
                  <c:v>-1.3278136632329678</c:v>
                </c:pt>
                <c:pt idx="5765">
                  <c:v>-1.3911657329558902</c:v>
                </c:pt>
                <c:pt idx="5766">
                  <c:v>-1.6370425699892628</c:v>
                </c:pt>
                <c:pt idx="5767">
                  <c:v>-1.9539938406829711</c:v>
                </c:pt>
                <c:pt idx="5768">
                  <c:v>-2.335320937477654</c:v>
                </c:pt>
                <c:pt idx="5769">
                  <c:v>-2.4922132428798025</c:v>
                </c:pt>
                <c:pt idx="5770">
                  <c:v>-2.4458232376448787</c:v>
                </c:pt>
                <c:pt idx="5771">
                  <c:v>-2.4038053873993359</c:v>
                </c:pt>
                <c:pt idx="5772">
                  <c:v>-2.3657476262433237</c:v>
                </c:pt>
                <c:pt idx="5773">
                  <c:v>-2.2370289449654122</c:v>
                </c:pt>
                <c:pt idx="5774">
                  <c:v>-2.120441713591974</c:v>
                </c:pt>
                <c:pt idx="5775">
                  <c:v>-1.9205947902983971</c:v>
                </c:pt>
                <c:pt idx="5776">
                  <c:v>-1.5510874365712812</c:v>
                </c:pt>
                <c:pt idx="5777">
                  <c:v>-1.2164053304816609</c:v>
                </c:pt>
                <c:pt idx="5778">
                  <c:v>-0.81901849015771999</c:v>
                </c:pt>
                <c:pt idx="5779">
                  <c:v>-0.45908447717962769</c:v>
                </c:pt>
                <c:pt idx="5780">
                  <c:v>-0.22732122533770124</c:v>
                </c:pt>
                <c:pt idx="5781">
                  <c:v>-0.20589670459192269</c:v>
                </c:pt>
                <c:pt idx="5782">
                  <c:v>-0.28073917696328654</c:v>
                </c:pt>
                <c:pt idx="5783">
                  <c:v>-0.34852791249329917</c:v>
                </c:pt>
                <c:pt idx="5784">
                  <c:v>-0.50417548982488869</c:v>
                </c:pt>
                <c:pt idx="5785">
                  <c:v>-0.73940140819935285</c:v>
                </c:pt>
                <c:pt idx="5786">
                  <c:v>-1.1409533652762307</c:v>
                </c:pt>
                <c:pt idx="5787">
                  <c:v>-1.504659942001489</c:v>
                </c:pt>
                <c:pt idx="5788">
                  <c:v>-1.8340879814416762</c:v>
                </c:pt>
                <c:pt idx="5789">
                  <c:v>-1.8497248208010286</c:v>
                </c:pt>
                <c:pt idx="5790">
                  <c:v>-1.7696401431629862</c:v>
                </c:pt>
                <c:pt idx="5791">
                  <c:v>-1.6971032685729273</c:v>
                </c:pt>
                <c:pt idx="5792">
                  <c:v>-1.5371550537449692</c:v>
                </c:pt>
                <c:pt idx="5793">
                  <c:v>-1.203786043801373</c:v>
                </c:pt>
                <c:pt idx="5794">
                  <c:v>-0.80758854322728224</c:v>
                </c:pt>
                <c:pt idx="5795">
                  <c:v>-0.35448399776072365</c:v>
                </c:pt>
                <c:pt idx="5796">
                  <c:v>0.15016422997315221</c:v>
                </c:pt>
                <c:pt idx="5797">
                  <c:v>0.60725048276015248</c:v>
                </c:pt>
                <c:pt idx="5798">
                  <c:v>1.0212573711327768</c:v>
                </c:pt>
                <c:pt idx="5799">
                  <c:v>1.1135016907109097</c:v>
                </c:pt>
                <c:pt idx="5800">
                  <c:v>1.0085566287719934</c:v>
                </c:pt>
                <c:pt idx="5801">
                  <c:v>0.72500684668622428</c:v>
                </c:pt>
                <c:pt idx="5802">
                  <c:v>0.37393322236259063</c:v>
                </c:pt>
                <c:pt idx="5803">
                  <c:v>5.5947507610285052E-2</c:v>
                </c:pt>
                <c:pt idx="5804">
                  <c:v>-0.32631653918734405</c:v>
                </c:pt>
                <c:pt idx="5805">
                  <c:v>-0.67255304835044505</c:v>
                </c:pt>
                <c:pt idx="5806">
                  <c:v>-0.98615753530580474</c:v>
                </c:pt>
                <c:pt idx="5807">
                  <c:v>-1.2702054956906119</c:v>
                </c:pt>
                <c:pt idx="5808">
                  <c:v>-1.3389870072916692</c:v>
                </c:pt>
                <c:pt idx="5809">
                  <c:v>-1.3070382345385723</c:v>
                </c:pt>
                <c:pt idx="5810">
                  <c:v>-1.0896050034632578</c:v>
                </c:pt>
                <c:pt idx="5811">
                  <c:v>-0.70416881241433094</c:v>
                </c:pt>
                <c:pt idx="5812">
                  <c:v>-7.2315787729130943E-2</c:v>
                </c:pt>
                <c:pt idx="5813">
                  <c:v>0.59423427194877754</c:v>
                </c:pt>
                <c:pt idx="5814">
                  <c:v>1.1979634685046672</c:v>
                </c:pt>
                <c:pt idx="5815">
                  <c:v>1.7447925288008275</c:v>
                </c:pt>
                <c:pt idx="5816">
                  <c:v>2.1458363847314192</c:v>
                </c:pt>
                <c:pt idx="5817">
                  <c:v>2.6033305273229388</c:v>
                </c:pt>
                <c:pt idx="5818">
                  <c:v>2.9234590831839879</c:v>
                </c:pt>
                <c:pt idx="5819">
                  <c:v>3.1191684538584217</c:v>
                </c:pt>
                <c:pt idx="5820">
                  <c:v>3.0136893120752899</c:v>
                </c:pt>
                <c:pt idx="5821">
                  <c:v>2.7296557859847557</c:v>
                </c:pt>
                <c:pt idx="5822">
                  <c:v>2.3781440094547044</c:v>
                </c:pt>
                <c:pt idx="5823">
                  <c:v>1.8712658781531788</c:v>
                </c:pt>
                <c:pt idx="5824">
                  <c:v>1.5064076648662128</c:v>
                </c:pt>
                <c:pt idx="5825">
                  <c:v>1.2701843076608674</c:v>
                </c:pt>
                <c:pt idx="5826">
                  <c:v>1.2447200365789888</c:v>
                </c:pt>
                <c:pt idx="5827">
                  <c:v>1.4101512757212931</c:v>
                </c:pt>
                <c:pt idx="5828">
                  <c:v>1.5599909878966858</c:v>
                </c:pt>
                <c:pt idx="5829">
                  <c:v>1.6957086399024919</c:v>
                </c:pt>
                <c:pt idx="5830">
                  <c:v>1.9128829841608748</c:v>
                </c:pt>
                <c:pt idx="5831">
                  <c:v>2.2980846879005359</c:v>
                </c:pt>
                <c:pt idx="5832">
                  <c:v>2.8354775455770209</c:v>
                </c:pt>
                <c:pt idx="5833">
                  <c:v>3.604965658463545</c:v>
                </c:pt>
                <c:pt idx="5834">
                  <c:v>4.3961790048836935</c:v>
                </c:pt>
                <c:pt idx="5835">
                  <c:v>5.0185744706000763</c:v>
                </c:pt>
                <c:pt idx="5836">
                  <c:v>5.4880627660270997</c:v>
                </c:pt>
                <c:pt idx="5837">
                  <c:v>5.6305594932352436</c:v>
                </c:pt>
                <c:pt idx="5838">
                  <c:v>5.7596262203026569</c:v>
                </c:pt>
                <c:pt idx="5839">
                  <c:v>5.6880331357073466</c:v>
                </c:pt>
                <c:pt idx="5840">
                  <c:v>5.4346919811550229</c:v>
                </c:pt>
                <c:pt idx="5841">
                  <c:v>5.0167321086871173</c:v>
                </c:pt>
                <c:pt idx="5842">
                  <c:v>4.6381640261644268</c:v>
                </c:pt>
                <c:pt idx="5843">
                  <c:v>4.2010273652421484</c:v>
                </c:pt>
                <c:pt idx="5844">
                  <c:v>3.8993376436046097</c:v>
                </c:pt>
                <c:pt idx="5845">
                  <c:v>3.5318337287541786</c:v>
                </c:pt>
                <c:pt idx="5846">
                  <c:v>3.2932140214832293</c:v>
                </c:pt>
                <c:pt idx="5847">
                  <c:v>3.1713314714008987</c:v>
                </c:pt>
                <c:pt idx="5848">
                  <c:v>3.2494316402521388</c:v>
                </c:pt>
                <c:pt idx="5849">
                  <c:v>3.5086666008175511</c:v>
                </c:pt>
                <c:pt idx="5850">
                  <c:v>4.1204603603837606</c:v>
                </c:pt>
                <c:pt idx="5851">
                  <c:v>4.7688416961407052</c:v>
                </c:pt>
                <c:pt idx="5852">
                  <c:v>5.261866751055793</c:v>
                </c:pt>
                <c:pt idx="5853">
                  <c:v>5.6141775096464794</c:v>
                </c:pt>
                <c:pt idx="5854">
                  <c:v>5.9332837615080907</c:v>
                </c:pt>
                <c:pt idx="5855">
                  <c:v>6.1280671780651179</c:v>
                </c:pt>
                <c:pt idx="5856">
                  <c:v>6.2102449104995516</c:v>
                </c:pt>
                <c:pt idx="5857">
                  <c:v>6.0961820149034569</c:v>
                </c:pt>
                <c:pt idx="5858">
                  <c:v>5.7101259551298371</c:v>
                </c:pt>
                <c:pt idx="5859">
                  <c:v>5.1719592625785884</c:v>
                </c:pt>
                <c:pt idx="5860">
                  <c:v>4.4017702470360298</c:v>
                </c:pt>
                <c:pt idx="5861">
                  <c:v>3.7041698360865931</c:v>
                </c:pt>
                <c:pt idx="5862">
                  <c:v>3.0723167149225552</c:v>
                </c:pt>
                <c:pt idx="5863">
                  <c:v>2.7827576862895005</c:v>
                </c:pt>
                <c:pt idx="5864">
                  <c:v>2.7089845123858591</c:v>
                </c:pt>
                <c:pt idx="5865">
                  <c:v>2.7364120759249424</c:v>
                </c:pt>
                <c:pt idx="5866">
                  <c:v>2.8555024321081119</c:v>
                </c:pt>
                <c:pt idx="5867">
                  <c:v>2.9633687866483283</c:v>
                </c:pt>
                <c:pt idx="5868">
                  <c:v>3.1553167563864468</c:v>
                </c:pt>
                <c:pt idx="5869">
                  <c:v>3.4234218357842363</c:v>
                </c:pt>
                <c:pt idx="5870">
                  <c:v>3.8547541659626274</c:v>
                </c:pt>
                <c:pt idx="5871">
                  <c:v>4.5281777205717741</c:v>
                </c:pt>
                <c:pt idx="5872">
                  <c:v>5.2323803800311817</c:v>
                </c:pt>
                <c:pt idx="5873">
                  <c:v>5.9644612820504008</c:v>
                </c:pt>
                <c:pt idx="5874">
                  <c:v>6.3448018457380302</c:v>
                </c:pt>
                <c:pt idx="5875">
                  <c:v>6.5008005965879736</c:v>
                </c:pt>
                <c:pt idx="5876">
                  <c:v>6.3593534727256547</c:v>
                </c:pt>
                <c:pt idx="5877">
                  <c:v>5.9484940873961722</c:v>
                </c:pt>
                <c:pt idx="5878">
                  <c:v>5.4821095072572819</c:v>
                </c:pt>
                <c:pt idx="5879">
                  <c:v>4.9654328586320551</c:v>
                </c:pt>
                <c:pt idx="5880">
                  <c:v>4.4032040573072067</c:v>
                </c:pt>
                <c:pt idx="5881">
                  <c:v>3.7054685129233325</c:v>
                </c:pt>
                <c:pt idx="5882">
                  <c:v>3.1677407739586978</c:v>
                </c:pt>
                <c:pt idx="5883">
                  <c:v>2.6806926804249454</c:v>
                </c:pt>
                <c:pt idx="5884">
                  <c:v>2.4280433474842971</c:v>
                </c:pt>
                <c:pt idx="5885">
                  <c:v>2.4819489920157514</c:v>
                </c:pt>
                <c:pt idx="5886">
                  <c:v>2.6250219288494883</c:v>
                </c:pt>
                <c:pt idx="5887">
                  <c:v>3.0373538978877752</c:v>
                </c:pt>
                <c:pt idx="5888">
                  <c:v>3.5993200535983227</c:v>
                </c:pt>
                <c:pt idx="5889">
                  <c:v>4.391065485741561</c:v>
                </c:pt>
                <c:pt idx="5890">
                  <c:v>5.0139428892830713</c:v>
                </c:pt>
                <c:pt idx="5891">
                  <c:v>5.4838677009652947</c:v>
                </c:pt>
                <c:pt idx="5892">
                  <c:v>5.7210075833485172</c:v>
                </c:pt>
                <c:pt idx="5893">
                  <c:v>5.7473019991453045</c:v>
                </c:pt>
                <c:pt idx="5894">
                  <c:v>5.4883748858140811</c:v>
                </c:pt>
                <c:pt idx="5895">
                  <c:v>5.0653555187791675</c:v>
                </c:pt>
                <c:pt idx="5896">
                  <c:v>4.4937092286029596</c:v>
                </c:pt>
                <c:pt idx="5897">
                  <c:v>3.9759393319968344</c:v>
                </c:pt>
                <c:pt idx="5898">
                  <c:v>3.2242247596704603</c:v>
                </c:pt>
                <c:pt idx="5899">
                  <c:v>2.5433576166845944</c:v>
                </c:pt>
                <c:pt idx="5900">
                  <c:v>1.7381651309175927</c:v>
                </c:pt>
                <c:pt idx="5901">
                  <c:v>1.197355808306318</c:v>
                </c:pt>
                <c:pt idx="5902">
                  <c:v>0.80176434314999079</c:v>
                </c:pt>
                <c:pt idx="5903">
                  <c:v>0.53770427482409555</c:v>
                </c:pt>
                <c:pt idx="5904">
                  <c:v>0.67552240005174691</c:v>
                </c:pt>
                <c:pt idx="5905">
                  <c:v>0.89459925259469086</c:v>
                </c:pt>
                <c:pt idx="5906">
                  <c:v>1.4700197166527953</c:v>
                </c:pt>
                <c:pt idx="5907">
                  <c:v>2.2739514184556762</c:v>
                </c:pt>
                <c:pt idx="5908">
                  <c:v>3.1906099016227882</c:v>
                </c:pt>
                <c:pt idx="5909">
                  <c:v>4.0208753580928436</c:v>
                </c:pt>
                <c:pt idx="5910">
                  <c:v>4.6786423591979336</c:v>
                </c:pt>
                <c:pt idx="5911">
                  <c:v>5.0859207217342703</c:v>
                </c:pt>
                <c:pt idx="5912">
                  <c:v>5.2663184437039128</c:v>
                </c:pt>
                <c:pt idx="5913">
                  <c:v>5.1469707421085484</c:v>
                </c:pt>
                <c:pt idx="5914">
                  <c:v>4.8503757371744411</c:v>
                </c:pt>
                <c:pt idx="5915">
                  <c:v>4.3932385936827192</c:v>
                </c:pt>
                <c:pt idx="5916">
                  <c:v>3.7906900517259081</c:v>
                </c:pt>
                <c:pt idx="5917">
                  <c:v>3.056434812738992</c:v>
                </c:pt>
                <c:pt idx="5918">
                  <c:v>2.2028859404765218</c:v>
                </c:pt>
                <c:pt idx="5919">
                  <c:v>1.4297821542114404</c:v>
                </c:pt>
                <c:pt idx="5920">
                  <c:v>0.72954168320814416</c:v>
                </c:pt>
                <c:pt idx="5921">
                  <c:v>0.37804066061143565</c:v>
                </c:pt>
                <c:pt idx="5922">
                  <c:v>0.2481633881396883</c:v>
                </c:pt>
                <c:pt idx="5923">
                  <c:v>0.41327009904298795</c:v>
                </c:pt>
                <c:pt idx="5924">
                  <c:v>0.84555920786840355</c:v>
                </c:pt>
                <c:pt idx="5925">
                  <c:v>1.4256015872538228</c:v>
                </c:pt>
                <c:pt idx="5926">
                  <c:v>1.9509762603038026</c:v>
                </c:pt>
                <c:pt idx="5927">
                  <c:v>2.615331096172091</c:v>
                </c:pt>
                <c:pt idx="5928">
                  <c:v>3.4055675231035472</c:v>
                </c:pt>
                <c:pt idx="5929">
                  <c:v>4.1213259214315965</c:v>
                </c:pt>
                <c:pt idx="5930">
                  <c:v>4.6753779003739737</c:v>
                </c:pt>
                <c:pt idx="5931">
                  <c:v>4.894468371690702</c:v>
                </c:pt>
                <c:pt idx="5932">
                  <c:v>4.527423374906463</c:v>
                </c:pt>
                <c:pt idx="5933">
                  <c:v>4.0064759948698638</c:v>
                </c:pt>
                <c:pt idx="5934">
                  <c:v>3.346131189478772</c:v>
                </c:pt>
                <c:pt idx="5935">
                  <c:v>2.5595268565558773</c:v>
                </c:pt>
                <c:pt idx="5936">
                  <c:v>1.7528104558330631</c:v>
                </c:pt>
                <c:pt idx="5937">
                  <c:v>0.83362972543609681</c:v>
                </c:pt>
                <c:pt idx="5938">
                  <c:v>1.0797379372229354E-3</c:v>
                </c:pt>
                <c:pt idx="5939">
                  <c:v>-0.75300426182746882</c:v>
                </c:pt>
                <c:pt idx="5940">
                  <c:v>-1.2475219597612621</c:v>
                </c:pt>
                <c:pt idx="5941">
                  <c:v>-1.2241935646496183</c:v>
                </c:pt>
                <c:pt idx="5942">
                  <c:v>-0.82607270054828263</c:v>
                </c:pt>
                <c:pt idx="5943">
                  <c:v>-0.18273050508091293</c:v>
                </c:pt>
                <c:pt idx="5944">
                  <c:v>0.58847367615110591</c:v>
                </c:pt>
                <c:pt idx="5945">
                  <c:v>1.5697369145009188</c:v>
                </c:pt>
                <c:pt idx="5946">
                  <c:v>2.4585182714256066</c:v>
                </c:pt>
                <c:pt idx="5947">
                  <c:v>3.2635339589034293</c:v>
                </c:pt>
                <c:pt idx="5948">
                  <c:v>3.8984309256794125</c:v>
                </c:pt>
                <c:pt idx="5949">
                  <c:v>4.4734902630570996</c:v>
                </c:pt>
                <c:pt idx="5950">
                  <c:v>4.7116081959211868</c:v>
                </c:pt>
                <c:pt idx="5951">
                  <c:v>4.7387884831126721</c:v>
                </c:pt>
                <c:pt idx="5952">
                  <c:v>4.5749115293718727</c:v>
                </c:pt>
                <c:pt idx="5953">
                  <c:v>4.1437362758269352</c:v>
                </c:pt>
                <c:pt idx="5954">
                  <c:v>3.4704549937273108</c:v>
                </c:pt>
                <c:pt idx="5955">
                  <c:v>2.6721334183016099</c:v>
                </c:pt>
                <c:pt idx="5956">
                  <c:v>1.9490518787726974</c:v>
                </c:pt>
                <c:pt idx="5957">
                  <c:v>1.3883669484273915</c:v>
                </c:pt>
                <c:pt idx="5958">
                  <c:v>0.974773107434319</c:v>
                </c:pt>
                <c:pt idx="5959">
                  <c:v>0.88290290643734248</c:v>
                </c:pt>
                <c:pt idx="5960">
                  <c:v>0.98818682711183115</c:v>
                </c:pt>
                <c:pt idx="5961">
                  <c:v>1.2720435312497442</c:v>
                </c:pt>
                <c:pt idx="5962">
                  <c:v>1.6233951509035947</c:v>
                </c:pt>
                <c:pt idx="5963">
                  <c:v>2.3186237789742781</c:v>
                </c:pt>
                <c:pt idx="5964">
                  <c:v>3.2310719913526778</c:v>
                </c:pt>
                <c:pt idx="5965">
                  <c:v>4.1517717653150976</c:v>
                </c:pt>
                <c:pt idx="5966">
                  <c:v>4.9856976298962543</c:v>
                </c:pt>
                <c:pt idx="5967">
                  <c:v>5.5525322741678229</c:v>
                </c:pt>
                <c:pt idx="5968">
                  <c:v>5.7832006729889978</c:v>
                </c:pt>
                <c:pt idx="5969">
                  <c:v>5.6151379689648397</c:v>
                </c:pt>
                <c:pt idx="5970">
                  <c:v>5.3686670220221293</c:v>
                </c:pt>
                <c:pt idx="5971">
                  <c:v>5.0511776349588811</c:v>
                </c:pt>
                <c:pt idx="5972">
                  <c:v>4.5751153584599642</c:v>
                </c:pt>
                <c:pt idx="5973">
                  <c:v>3.9554253352606672</c:v>
                </c:pt>
                <c:pt idx="5974">
                  <c:v>3.2056441615775562</c:v>
                </c:pt>
                <c:pt idx="5975">
                  <c:v>2.6207759783134228</c:v>
                </c:pt>
                <c:pt idx="5976">
                  <c:v>2.0910303226851199</c:v>
                </c:pt>
                <c:pt idx="5977">
                  <c:v>1.799707578071994</c:v>
                </c:pt>
                <c:pt idx="5978">
                  <c:v>1.7243369145032621</c:v>
                </c:pt>
                <c:pt idx="5979">
                  <c:v>1.8445653278388292</c:v>
                </c:pt>
                <c:pt idx="5980">
                  <c:v>2.2362058189948444</c:v>
                </c:pt>
                <c:pt idx="5981">
                  <c:v>2.6851828430626323</c:v>
                </c:pt>
                <c:pt idx="5982">
                  <c:v>3.2803403387325489</c:v>
                </c:pt>
                <c:pt idx="5983">
                  <c:v>4.007901121134088</c:v>
                </c:pt>
                <c:pt idx="5984">
                  <c:v>4.7611386948723391</c:v>
                </c:pt>
                <c:pt idx="5985">
                  <c:v>5.2548897405532857</c:v>
                </c:pt>
                <c:pt idx="5986">
                  <c:v>5.7021058464998262</c:v>
                </c:pt>
                <c:pt idx="5987">
                  <c:v>5.9186772682407183</c:v>
                </c:pt>
                <c:pt idx="5988">
                  <c:v>5.9263417551406627</c:v>
                </c:pt>
                <c:pt idx="5989">
                  <c:v>5.8390361015607617</c:v>
                </c:pt>
                <c:pt idx="5990">
                  <c:v>5.6657110323702708</c:v>
                </c:pt>
                <c:pt idx="5991">
                  <c:v>5.1317303476705582</c:v>
                </c:pt>
                <c:pt idx="5992">
                  <c:v>4.5538283772494959</c:v>
                </c:pt>
                <c:pt idx="5993">
                  <c:v>3.936144604763836</c:v>
                </c:pt>
                <c:pt idx="5994">
                  <c:v>3.3766761563346535</c:v>
                </c:pt>
                <c:pt idx="5995">
                  <c:v>3.0584319261458703</c:v>
                </c:pt>
                <c:pt idx="5996">
                  <c:v>2.8644292876330337</c:v>
                </c:pt>
                <c:pt idx="5997">
                  <c:v>2.7829587466457597</c:v>
                </c:pt>
                <c:pt idx="5998">
                  <c:v>2.8034144028576677</c:v>
                </c:pt>
                <c:pt idx="5999">
                  <c:v>2.9161899384988788</c:v>
                </c:pt>
                <c:pt idx="6000">
                  <c:v>3.1125844099195312</c:v>
                </c:pt>
                <c:pt idx="6001">
                  <c:v>3.3847169180892545</c:v>
                </c:pt>
                <c:pt idx="6002">
                  <c:v>3.8196971008202962</c:v>
                </c:pt>
                <c:pt idx="6003">
                  <c:v>4.2136813671555888</c:v>
                </c:pt>
                <c:pt idx="6004">
                  <c:v>4.7590290504038011</c:v>
                </c:pt>
                <c:pt idx="6005">
                  <c:v>5.0644833661762814</c:v>
                </c:pt>
                <c:pt idx="6006">
                  <c:v>5.2469015113079243</c:v>
                </c:pt>
                <c:pt idx="6007">
                  <c:v>5.1293838124776743</c:v>
                </c:pt>
                <c:pt idx="6008">
                  <c:v>4.9286941162190878</c:v>
                </c:pt>
                <c:pt idx="6009">
                  <c:v>4.6526711986153213</c:v>
                </c:pt>
                <c:pt idx="6010">
                  <c:v>4.2141672689011598</c:v>
                </c:pt>
                <c:pt idx="6011">
                  <c:v>3.9112391405195002</c:v>
                </c:pt>
                <c:pt idx="6012">
                  <c:v>3.5426135360108324</c:v>
                </c:pt>
                <c:pt idx="6013">
                  <c:v>3.3972256354490384</c:v>
                </c:pt>
                <c:pt idx="6014">
                  <c:v>3.1712924420893236</c:v>
                </c:pt>
                <c:pt idx="6015">
                  <c:v>2.9666529505434376</c:v>
                </c:pt>
                <c:pt idx="6016">
                  <c:v>2.5928047174804112</c:v>
                </c:pt>
                <c:pt idx="6017">
                  <c:v>2.1599430706861411</c:v>
                </c:pt>
                <c:pt idx="6018">
                  <c:v>2.1448687914103357</c:v>
                </c:pt>
                <c:pt idx="6019">
                  <c:v>2.2254630090931551</c:v>
                </c:pt>
                <c:pt idx="6020">
                  <c:v>2.6754525191409249</c:v>
                </c:pt>
                <c:pt idx="6021">
                  <c:v>3.0830315170199385</c:v>
                </c:pt>
                <c:pt idx="6022">
                  <c:v>3.3579493197264321</c:v>
                </c:pt>
                <c:pt idx="6023">
                  <c:v>3.418461170737825</c:v>
                </c:pt>
                <c:pt idx="6024">
                  <c:v>3.4732699141514427</c:v>
                </c:pt>
                <c:pt idx="6025">
                  <c:v>3.6171608348029332</c:v>
                </c:pt>
                <c:pt idx="6026">
                  <c:v>3.7474903556773134</c:v>
                </c:pt>
                <c:pt idx="6027">
                  <c:v>3.7712888289842552</c:v>
                </c:pt>
                <c:pt idx="6028">
                  <c:v>3.7928443490239645</c:v>
                </c:pt>
                <c:pt idx="6029">
                  <c:v>3.5296249703385607</c:v>
                </c:pt>
                <c:pt idx="6030">
                  <c:v>3.1969656540362794</c:v>
                </c:pt>
                <c:pt idx="6031">
                  <c:v>2.9899065192689953</c:v>
                </c:pt>
                <c:pt idx="6032">
                  <c:v>2.8966100278087117</c:v>
                </c:pt>
                <c:pt idx="6033">
                  <c:v>2.7178587439060542</c:v>
                </c:pt>
                <c:pt idx="6034">
                  <c:v>2.461706592005553</c:v>
                </c:pt>
                <c:pt idx="6035">
                  <c:v>2.0412006524480191</c:v>
                </c:pt>
                <c:pt idx="6036">
                  <c:v>1.7545742436133236</c:v>
                </c:pt>
                <c:pt idx="6037">
                  <c:v>1.5892095169959191</c:v>
                </c:pt>
                <c:pt idx="6038">
                  <c:v>1.7221733875107195</c:v>
                </c:pt>
                <c:pt idx="6039">
                  <c:v>1.8426057084614551</c:v>
                </c:pt>
                <c:pt idx="6040">
                  <c:v>2.0459353301772767</c:v>
                </c:pt>
                <c:pt idx="6041">
                  <c:v>2.3243493661256034</c:v>
                </c:pt>
                <c:pt idx="6042">
                  <c:v>2.5765234973741835</c:v>
                </c:pt>
                <c:pt idx="6043">
                  <c:v>2.8991785562857797</c:v>
                </c:pt>
                <c:pt idx="6044">
                  <c:v>3.0971763127080747</c:v>
                </c:pt>
                <c:pt idx="6045">
                  <c:v>3.2765132202202634</c:v>
                </c:pt>
                <c:pt idx="6046">
                  <c:v>3.5331958020054115</c:v>
                </c:pt>
                <c:pt idx="6047">
                  <c:v>3.7656866203933395</c:v>
                </c:pt>
                <c:pt idx="6048">
                  <c:v>3.9762656953690296</c:v>
                </c:pt>
                <c:pt idx="6049">
                  <c:v>4.0727503804887251</c:v>
                </c:pt>
                <c:pt idx="6050">
                  <c:v>4.1601415982697416</c:v>
                </c:pt>
                <c:pt idx="6051">
                  <c:v>4.239296387817685</c:v>
                </c:pt>
                <c:pt idx="6052">
                  <c:v>4.0282476753823389</c:v>
                </c:pt>
                <c:pt idx="6053">
                  <c:v>3.8370898354830869</c:v>
                </c:pt>
                <c:pt idx="6054">
                  <c:v>3.381204858725861</c:v>
                </c:pt>
                <c:pt idx="6055">
                  <c:v>3.0625338083922027</c:v>
                </c:pt>
                <c:pt idx="6056">
                  <c:v>2.8681445765854372</c:v>
                </c:pt>
                <c:pt idx="6057">
                  <c:v>2.6920760982561047</c:v>
                </c:pt>
                <c:pt idx="6058">
                  <c:v>2.5326016830682168</c:v>
                </c:pt>
                <c:pt idx="6059">
                  <c:v>2.388157377416023</c:v>
                </c:pt>
                <c:pt idx="6060">
                  <c:v>2.3515744064562174</c:v>
                </c:pt>
                <c:pt idx="6061">
                  <c:v>2.4126870788885197</c:v>
                </c:pt>
                <c:pt idx="6062">
                  <c:v>2.5622877972458791</c:v>
                </c:pt>
                <c:pt idx="6063">
                  <c:v>2.6977889800703414</c:v>
                </c:pt>
                <c:pt idx="6064">
                  <c:v>2.9147672568870759</c:v>
                </c:pt>
                <c:pt idx="6065">
                  <c:v>3.2055435924984232</c:v>
                </c:pt>
                <c:pt idx="6066">
                  <c:v>3.4689149041159397</c:v>
                </c:pt>
                <c:pt idx="6067">
                  <c:v>3.8017118340088327</c:v>
                </c:pt>
                <c:pt idx="6068">
                  <c:v>4.0088956125913695</c:v>
                </c:pt>
                <c:pt idx="6069">
                  <c:v>4.1965527800717703</c:v>
                </c:pt>
                <c:pt idx="6070">
                  <c:v>4.2722758965819807</c:v>
                </c:pt>
                <c:pt idx="6071">
                  <c:v>4.0581189386730472</c:v>
                </c:pt>
                <c:pt idx="6072">
                  <c:v>3.6756502393191814</c:v>
                </c:pt>
                <c:pt idx="6073">
                  <c:v>3.2349805860411665</c:v>
                </c:pt>
                <c:pt idx="6074">
                  <c:v>2.8358430691250969</c:v>
                </c:pt>
                <c:pt idx="6075">
                  <c:v>2.474323376936495</c:v>
                </c:pt>
                <c:pt idx="6076">
                  <c:v>2.0526283334134319</c:v>
                </c:pt>
                <c:pt idx="6077">
                  <c:v>1.6706771114139873</c:v>
                </c:pt>
                <c:pt idx="6078">
                  <c:v>1.4189717236141295</c:v>
                </c:pt>
                <c:pt idx="6079">
                  <c:v>1.2852367893373957</c:v>
                </c:pt>
                <c:pt idx="6080">
                  <c:v>1.3526016348876124</c:v>
                </c:pt>
                <c:pt idx="6081">
                  <c:v>1.6021130525364935</c:v>
                </c:pt>
                <c:pt idx="6082">
                  <c:v>2.1108519119082811</c:v>
                </c:pt>
                <c:pt idx="6083">
                  <c:v>2.7601388225995143</c:v>
                </c:pt>
                <c:pt idx="6084">
                  <c:v>3.3482318836297598</c:v>
                </c:pt>
                <c:pt idx="6085">
                  <c:v>3.9751462590629068</c:v>
                </c:pt>
                <c:pt idx="6086">
                  <c:v>4.4487275669996418</c:v>
                </c:pt>
                <c:pt idx="6087">
                  <c:v>4.8776748881996319</c:v>
                </c:pt>
                <c:pt idx="6088">
                  <c:v>5.1719470972001611</c:v>
                </c:pt>
                <c:pt idx="6089">
                  <c:v>5.1557414650790578</c:v>
                </c:pt>
                <c:pt idx="6090">
                  <c:v>5.0468153981948136</c:v>
                </c:pt>
                <c:pt idx="6091">
                  <c:v>4.6654120324327275</c:v>
                </c:pt>
                <c:pt idx="6092">
                  <c:v>4.1314595278132309</c:v>
                </c:pt>
                <c:pt idx="6093">
                  <c:v>3.5535830815623952</c:v>
                </c:pt>
                <c:pt idx="6094">
                  <c:v>2.8416746480428978</c:v>
                </c:pt>
                <c:pt idx="6095">
                  <c:v>2.0083664444512173</c:v>
                </c:pt>
                <c:pt idx="6096">
                  <c:v>1.442091247992316</c:v>
                </c:pt>
                <c:pt idx="6097">
                  <c:v>1.2119295702696584</c:v>
                </c:pt>
                <c:pt idx="6098">
                  <c:v>1.2862034584462241</c:v>
                </c:pt>
                <c:pt idx="6099">
                  <c:v>1.3534771975793185</c:v>
                </c:pt>
                <c:pt idx="6100">
                  <c:v>1.602906095388599</c:v>
                </c:pt>
                <c:pt idx="6101">
                  <c:v>2.1115702122324418</c:v>
                </c:pt>
                <c:pt idx="6102">
                  <c:v>2.7607894247130313</c:v>
                </c:pt>
                <c:pt idx="6103">
                  <c:v>3.4430689475463638</c:v>
                </c:pt>
                <c:pt idx="6104">
                  <c:v>4.1552929198885513</c:v>
                </c:pt>
                <c:pt idx="6105">
                  <c:v>4.7061435846464228</c:v>
                </c:pt>
                <c:pt idx="6106">
                  <c:v>5.0165822381400549</c:v>
                </c:pt>
                <c:pt idx="6107">
                  <c:v>5.0150193990144283</c:v>
                </c:pt>
                <c:pt idx="6108">
                  <c:v>4.6366127355755014</c:v>
                </c:pt>
                <c:pt idx="6109">
                  <c:v>4.1053745007390612</c:v>
                </c:pt>
                <c:pt idx="6110">
                  <c:v>3.4357087307632788</c:v>
                </c:pt>
                <c:pt idx="6111">
                  <c:v>2.8291574726869904</c:v>
                </c:pt>
                <c:pt idx="6112">
                  <c:v>2.1855245442949518</c:v>
                </c:pt>
                <c:pt idx="6113">
                  <c:v>1.4140570310708731</c:v>
                </c:pt>
                <c:pt idx="6114">
                  <c:v>0.80954639761532665</c:v>
                </c:pt>
                <c:pt idx="6115">
                  <c:v>0.45050510832759355</c:v>
                </c:pt>
                <c:pt idx="6116">
                  <c:v>0.59654156138118186</c:v>
                </c:pt>
                <c:pt idx="6117">
                  <c:v>0.82306218260038011</c:v>
                </c:pt>
                <c:pt idx="6118">
                  <c:v>1.3109770770573947</c:v>
                </c:pt>
                <c:pt idx="6119">
                  <c:v>1.9414026352897011</c:v>
                </c:pt>
                <c:pt idx="6120">
                  <c:v>2.5124119844506718</c:v>
                </c:pt>
                <c:pt idx="6121">
                  <c:v>3.2181005295333742</c:v>
                </c:pt>
                <c:pt idx="6122">
                  <c:v>3.8572794961474481</c:v>
                </c:pt>
                <c:pt idx="6123">
                  <c:v>4.4362172643862054</c:v>
                </c:pt>
                <c:pt idx="6124">
                  <c:v>4.8663436538297322</c:v>
                </c:pt>
                <c:pt idx="6125">
                  <c:v>4.9731882472944511</c:v>
                </c:pt>
                <c:pt idx="6126">
                  <c:v>4.7872196362389516</c:v>
                </c:pt>
                <c:pt idx="6127">
                  <c:v>4.1475392558136912</c:v>
                </c:pt>
                <c:pt idx="6128">
                  <c:v>3.4738995512944228</c:v>
                </c:pt>
                <c:pt idx="6129">
                  <c:v>2.6752533339662907</c:v>
                </c:pt>
                <c:pt idx="6130">
                  <c:v>1.951877749313419</c:v>
                </c:pt>
                <c:pt idx="6131">
                  <c:v>1.2024309277288037</c:v>
                </c:pt>
                <c:pt idx="6132">
                  <c:v>0.61786558462027563</c:v>
                </c:pt>
                <c:pt idx="6133">
                  <c:v>8.8394227135336068E-2</c:v>
                </c:pt>
                <c:pt idx="6134">
                  <c:v>8.0063267497692492E-2</c:v>
                </c:pt>
                <c:pt idx="6135">
                  <c:v>0.35526082113097951</c:v>
                </c:pt>
                <c:pt idx="6136">
                  <c:v>0.88726495520394133</c:v>
                </c:pt>
                <c:pt idx="6137">
                  <c:v>1.5576244401138002</c:v>
                </c:pt>
                <c:pt idx="6138">
                  <c:v>2.1648040320319475</c:v>
                </c:pt>
                <c:pt idx="6139">
                  <c:v>2.714758295588704</c:v>
                </c:pt>
                <c:pt idx="6140">
                  <c:v>3.2128805909194518</c:v>
                </c:pt>
                <c:pt idx="6141">
                  <c:v>3.6640559659421887</c:v>
                </c:pt>
                <c:pt idx="6142">
                  <c:v>3.9784612840476701</c:v>
                </c:pt>
                <c:pt idx="6143">
                  <c:v>4.2632345990248597</c:v>
                </c:pt>
                <c:pt idx="6144">
                  <c:v>4.0499297633354576</c:v>
                </c:pt>
                <c:pt idx="6145">
                  <c:v>3.6682328755739779</c:v>
                </c:pt>
                <c:pt idx="6146">
                  <c:v>3.0397667331441034</c:v>
                </c:pt>
                <c:pt idx="6147">
                  <c:v>2.2820365699814698</c:v>
                </c:pt>
                <c:pt idx="6148">
                  <c:v>1.5957207922386898</c:v>
                </c:pt>
                <c:pt idx="6149">
                  <c:v>0.87984097305020048</c:v>
                </c:pt>
                <c:pt idx="6150">
                  <c:v>0.41992679650157122</c:v>
                </c:pt>
                <c:pt idx="6151">
                  <c:v>0.28610184872583244</c:v>
                </c:pt>
                <c:pt idx="6152">
                  <c:v>0.25913738474176645</c:v>
                </c:pt>
                <c:pt idx="6153">
                  <c:v>0.51745760043959166</c:v>
                </c:pt>
                <c:pt idx="6154">
                  <c:v>0.93992726859550391</c:v>
                </c:pt>
                <c:pt idx="6155">
                  <c:v>1.5110756677915096</c:v>
                </c:pt>
                <c:pt idx="6156">
                  <c:v>2.122642378144497</c:v>
                </c:pt>
                <c:pt idx="6157">
                  <c:v>2.8650658431801213</c:v>
                </c:pt>
                <c:pt idx="6158">
                  <c:v>3.5375175451074878</c:v>
                </c:pt>
                <c:pt idx="6159">
                  <c:v>3.8638488284117036</c:v>
                </c:pt>
                <c:pt idx="6160">
                  <c:v>3.9709285536325805</c:v>
                </c:pt>
                <c:pt idx="6161">
                  <c:v>3.6909251340796123</c:v>
                </c:pt>
                <c:pt idx="6162">
                  <c:v>3.4373114151020729</c:v>
                </c:pt>
                <c:pt idx="6163">
                  <c:v>2.9248568871931351</c:v>
                </c:pt>
                <c:pt idx="6164">
                  <c:v>2.4607000606895237</c:v>
                </c:pt>
                <c:pt idx="6165">
                  <c:v>1.9460412048659375</c:v>
                </c:pt>
                <c:pt idx="6166">
                  <c:v>1.3856400238514666</c:v>
                </c:pt>
                <c:pt idx="6167">
                  <c:v>0.87805540983713881</c:v>
                </c:pt>
                <c:pt idx="6168">
                  <c:v>0.41830951865668975</c:v>
                </c:pt>
                <c:pt idx="6169">
                  <c:v>9.6141436511452183E-2</c:v>
                </c:pt>
                <c:pt idx="6170">
                  <c:v>-7.1674600157400348E-3</c:v>
                </c:pt>
                <c:pt idx="6171">
                  <c:v>0.46474695521463932</c:v>
                </c:pt>
                <c:pt idx="6172">
                  <c:v>1.0806800438600797</c:v>
                </c:pt>
                <c:pt idx="6173">
                  <c:v>1.6385628065137787</c:v>
                </c:pt>
                <c:pt idx="6174">
                  <c:v>2.2381141371136541</c:v>
                </c:pt>
                <c:pt idx="6175">
                  <c:v>2.5926635268282654</c:v>
                </c:pt>
                <c:pt idx="6176">
                  <c:v>2.8195496441933177</c:v>
                </c:pt>
                <c:pt idx="6177">
                  <c:v>3.0250522487729032</c:v>
                </c:pt>
                <c:pt idx="6178">
                  <c:v>3.0226911299518777</c:v>
                </c:pt>
                <c:pt idx="6179">
                  <c:v>2.8320569821217361</c:v>
                </c:pt>
                <c:pt idx="6180">
                  <c:v>2.4708941202266024</c:v>
                </c:pt>
                <c:pt idx="6181">
                  <c:v>1.861026717318764</c:v>
                </c:pt>
                <c:pt idx="6182">
                  <c:v>1.0258946241670188</c:v>
                </c:pt>
                <c:pt idx="6183">
                  <c:v>0.26947187647395121</c:v>
                </c:pt>
                <c:pt idx="6184">
                  <c:v>-0.32141192719660017</c:v>
                </c:pt>
                <c:pt idx="6185">
                  <c:v>-0.85660624436505362</c:v>
                </c:pt>
                <c:pt idx="6186">
                  <c:v>-1.2471119058740308</c:v>
                </c:pt>
                <c:pt idx="6187">
                  <c:v>-1.5065654962538593</c:v>
                </c:pt>
                <c:pt idx="6188">
                  <c:v>-1.5530706026137573</c:v>
                </c:pt>
                <c:pt idx="6189">
                  <c:v>-1.5951927059588153</c:v>
                </c:pt>
                <c:pt idx="6190">
                  <c:v>-1.1621059965527269</c:v>
                </c:pt>
                <c:pt idx="6191">
                  <c:v>-0.67558896827807102</c:v>
                </c:pt>
                <c:pt idx="6192">
                  <c:v>-4.6429530444247358E-2</c:v>
                </c:pt>
                <c:pt idx="6193">
                  <c:v>0.33493746813912595</c:v>
                </c:pt>
                <c:pt idx="6194">
                  <c:v>0.68036147389036583</c:v>
                </c:pt>
                <c:pt idx="6195">
                  <c:v>0.71048669525327468</c:v>
                </c:pt>
                <c:pt idx="6196">
                  <c:v>0.64352490178484534</c:v>
                </c:pt>
                <c:pt idx="6197">
                  <c:v>0.30013076984628306</c:v>
                </c:pt>
                <c:pt idx="6198">
                  <c:v>-0.19939478684214584</c:v>
                </c:pt>
                <c:pt idx="6199">
                  <c:v>-0.74608894856308694</c:v>
                </c:pt>
                <c:pt idx="6200">
                  <c:v>-1.3355061790250335</c:v>
                </c:pt>
                <c:pt idx="6201">
                  <c:v>-1.8693721442534255</c:v>
                </c:pt>
                <c:pt idx="6202">
                  <c:v>-2.2586746480432294</c:v>
                </c:pt>
                <c:pt idx="6203">
                  <c:v>-2.5170384756474347</c:v>
                </c:pt>
                <c:pt idx="6204">
                  <c:v>-2.7510520861689987</c:v>
                </c:pt>
                <c:pt idx="6205">
                  <c:v>-2.6802670946778444</c:v>
                </c:pt>
                <c:pt idx="6206">
                  <c:v>-2.5219056518565868</c:v>
                </c:pt>
                <c:pt idx="6207">
                  <c:v>-2.189973864181316</c:v>
                </c:pt>
                <c:pt idx="6208">
                  <c:v>-1.5123347920448769</c:v>
                </c:pt>
                <c:pt idx="6209">
                  <c:v>-0.61581835900963355</c:v>
                </c:pt>
                <c:pt idx="6210">
                  <c:v>0.19620339083022831</c:v>
                </c:pt>
                <c:pt idx="6211">
                  <c:v>0.55470277532375389</c:v>
                </c:pt>
                <c:pt idx="6212">
                  <c:v>0.50242327040726464</c:v>
                </c:pt>
                <c:pt idx="6213">
                  <c:v>0.36082321314045024</c:v>
                </c:pt>
                <c:pt idx="6214">
                  <c:v>4.4073087647967801E-2</c:v>
                </c:pt>
                <c:pt idx="6215">
                  <c:v>-0.3370718214340836</c:v>
                </c:pt>
                <c:pt idx="6216">
                  <c:v>-0.87079022834176301</c:v>
                </c:pt>
                <c:pt idx="6217">
                  <c:v>-1.4484546400703318</c:v>
                </c:pt>
                <c:pt idx="6218">
                  <c:v>-2.160171022850486</c:v>
                </c:pt>
                <c:pt idx="6219">
                  <c:v>-2.7105619372354974</c:v>
                </c:pt>
                <c:pt idx="6220">
                  <c:v>-3.0205841708080854</c:v>
                </c:pt>
                <c:pt idx="6221">
                  <c:v>-3.2071397176297456</c:v>
                </c:pt>
                <c:pt idx="6222">
                  <c:v>-3.281865038782271</c:v>
                </c:pt>
                <c:pt idx="6223">
                  <c:v>-3.1610521051203118</c:v>
                </c:pt>
                <c:pt idx="6224">
                  <c:v>-2.8631299629884963</c:v>
                </c:pt>
                <c:pt idx="6225">
                  <c:v>-2.2162952028177969</c:v>
                </c:pt>
                <c:pt idx="6226">
                  <c:v>-1.5361754029585672</c:v>
                </c:pt>
                <c:pt idx="6227">
                  <c:v>-0.73165982488791148</c:v>
                </c:pt>
                <c:pt idx="6228">
                  <c:v>-2.968053710215246E-3</c:v>
                </c:pt>
                <c:pt idx="6229">
                  <c:v>0.37430279719250403</c:v>
                </c:pt>
                <c:pt idx="6230">
                  <c:v>0.52752114887154922</c:v>
                </c:pt>
                <c:pt idx="6231">
                  <c:v>0.57205123150199977</c:v>
                </c:pt>
                <c:pt idx="6232">
                  <c:v>0.42388889350339565</c:v>
                </c:pt>
                <c:pt idx="6233">
                  <c:v>-8.7300591548130524E-2</c:v>
                </c:pt>
                <c:pt idx="6234">
                  <c:v>-0.6445593822824438</c:v>
                </c:pt>
                <c:pt idx="6235">
                  <c:v>-1.2435455489308733</c:v>
                </c:pt>
                <c:pt idx="6236">
                  <c:v>-1.880326378964658</c:v>
                </c:pt>
                <c:pt idx="6237">
                  <c:v>-2.268596470455627</c:v>
                </c:pt>
                <c:pt idx="6238">
                  <c:v>-2.4317774087201083</c:v>
                </c:pt>
                <c:pt idx="6239">
                  <c:v>-2.5795789058788618</c:v>
                </c:pt>
                <c:pt idx="6240">
                  <c:v>-2.6192026605000165</c:v>
                </c:pt>
                <c:pt idx="6241">
                  <c:v>-2.655091964228407</c:v>
                </c:pt>
                <c:pt idx="6242">
                  <c:v>-2.4048554419456494</c:v>
                </c:pt>
                <c:pt idx="6243">
                  <c:v>-1.9897075970494051</c:v>
                </c:pt>
                <c:pt idx="6244">
                  <c:v>-1.33094317592047</c:v>
                </c:pt>
                <c:pt idx="6245">
                  <c:v>-0.45152249994440308</c:v>
                </c:pt>
                <c:pt idx="6246">
                  <c:v>0.3450147299798223</c:v>
                </c:pt>
                <c:pt idx="6247">
                  <c:v>0.87798453539343879</c:v>
                </c:pt>
                <c:pt idx="6248">
                  <c:v>0.98373200161810215</c:v>
                </c:pt>
                <c:pt idx="6249">
                  <c:v>1.0795130039519514</c:v>
                </c:pt>
                <c:pt idx="6250">
                  <c:v>0.97777130027184844</c:v>
                </c:pt>
                <c:pt idx="6251">
                  <c:v>0.88561852625709903</c:v>
                </c:pt>
                <c:pt idx="6252">
                  <c:v>0.61365538736254177</c:v>
                </c:pt>
                <c:pt idx="6253">
                  <c:v>0.27307639083624163</c:v>
                </c:pt>
                <c:pt idx="6254">
                  <c:v>-0.22389935070182582</c:v>
                </c:pt>
                <c:pt idx="6255">
                  <c:v>-0.67403623208104335</c:v>
                </c:pt>
                <c:pt idx="6256">
                  <c:v>-1.0817487118707378</c:v>
                </c:pt>
                <c:pt idx="6257">
                  <c:v>-1.4510351957219068</c:v>
                </c:pt>
                <c:pt idx="6258">
                  <c:v>-1.4085261300001954</c:v>
                </c:pt>
                <c:pt idx="6259">
                  <c:v>-1.1815278901205652</c:v>
                </c:pt>
                <c:pt idx="6260">
                  <c:v>-0.8816759507167512</c:v>
                </c:pt>
                <c:pt idx="6261">
                  <c:v>-0.42158883159741978</c:v>
                </c:pt>
                <c:pt idx="6262">
                  <c:v>8.938387772650791E-2</c:v>
                </c:pt>
                <c:pt idx="6263">
                  <c:v>0.6464463233642217</c:v>
                </c:pt>
                <c:pt idx="6264">
                  <c:v>1.2452546500054431</c:v>
                </c:pt>
                <c:pt idx="6265">
                  <c:v>1.6933788418424369</c:v>
                </c:pt>
                <c:pt idx="6266">
                  <c:v>2.0050205440026083</c:v>
                </c:pt>
                <c:pt idx="6267">
                  <c:v>2.0987951484856335</c:v>
                </c:pt>
                <c:pt idx="6268">
                  <c:v>2.1837317047125437</c:v>
                </c:pt>
                <c:pt idx="6269">
                  <c:v>2.260663179107544</c:v>
                </c:pt>
                <c:pt idx="6270">
                  <c:v>2.1418484736434817</c:v>
                </c:pt>
                <c:pt idx="6271">
                  <c:v>2.0342317903541494</c:v>
                </c:pt>
                <c:pt idx="6272">
                  <c:v>1.7482621812981933</c:v>
                </c:pt>
                <c:pt idx="6273">
                  <c:v>1.4892445729310415</c:v>
                </c:pt>
                <c:pt idx="6274">
                  <c:v>1.1603910194240949</c:v>
                </c:pt>
                <c:pt idx="6275">
                  <c:v>0.95677896275897201</c:v>
                </c:pt>
                <c:pt idx="6276">
                  <c:v>0.6781091107281989</c:v>
                </c:pt>
                <c:pt idx="6277">
                  <c:v>0.7084466123180122</c:v>
                </c:pt>
                <c:pt idx="6278">
                  <c:v>0.73592487174414067</c:v>
                </c:pt>
                <c:pt idx="6279">
                  <c:v>0.94930892544725998</c:v>
                </c:pt>
                <c:pt idx="6280">
                  <c:v>1.1425820058851714</c:v>
                </c:pt>
                <c:pt idx="6281">
                  <c:v>1.4118873072415643</c:v>
                </c:pt>
                <c:pt idx="6282">
                  <c:v>1.844306741123924</c:v>
                </c:pt>
                <c:pt idx="6283">
                  <c:v>2.3302193831113489</c:v>
                </c:pt>
                <c:pt idx="6284">
                  <c:v>2.8645836171158447</c:v>
                </c:pt>
                <c:pt idx="6285">
                  <c:v>3.1600896493482629</c:v>
                </c:pt>
                <c:pt idx="6286">
                  <c:v>3.5219926737897902</c:v>
                </c:pt>
                <c:pt idx="6287">
                  <c:v>3.6612915825290067</c:v>
                </c:pt>
                <c:pt idx="6288">
                  <c:v>3.7874618784177772</c:v>
                </c:pt>
                <c:pt idx="6289">
                  <c:v>3.7132453448511979</c:v>
                </c:pt>
                <c:pt idx="6290">
                  <c:v>3.7402713343911427</c:v>
                </c:pt>
                <c:pt idx="6291">
                  <c:v>3.4820068456021653</c:v>
                </c:pt>
                <c:pt idx="6292">
                  <c:v>3.2480832114330651</c:v>
                </c:pt>
                <c:pt idx="6293">
                  <c:v>2.8477108011667776</c:v>
                </c:pt>
                <c:pt idx="6294">
                  <c:v>2.4850726015842683</c:v>
                </c:pt>
                <c:pt idx="6295">
                  <c:v>2.1566122471133422</c:v>
                </c:pt>
                <c:pt idx="6296">
                  <c:v>2.0476041109558443</c:v>
                </c:pt>
                <c:pt idx="6297">
                  <c:v>1.948869749590364</c:v>
                </c:pt>
                <c:pt idx="6298">
                  <c:v>2.0479364417699513</c:v>
                </c:pt>
                <c:pt idx="6299">
                  <c:v>2.1376663181785336</c:v>
                </c:pt>
                <c:pt idx="6300">
                  <c:v>2.2189393529711343</c:v>
                </c:pt>
                <c:pt idx="6301">
                  <c:v>2.2925525846925536</c:v>
                </c:pt>
                <c:pt idx="6302">
                  <c:v>2.4534757123821764</c:v>
                </c:pt>
                <c:pt idx="6303">
                  <c:v>2.7877277518149142</c:v>
                </c:pt>
                <c:pt idx="6304">
                  <c:v>3.3732206175248542</c:v>
                </c:pt>
                <c:pt idx="6305">
                  <c:v>3.9977798602731811</c:v>
                </c:pt>
                <c:pt idx="6306">
                  <c:v>4.2807324423359336</c:v>
                </c:pt>
                <c:pt idx="6307">
                  <c:v>4.6312651514127019</c:v>
                </c:pt>
                <c:pt idx="6308">
                  <c:v>4.4775220329406462</c:v>
                </c:pt>
                <c:pt idx="6309">
                  <c:v>4.2440210824068512</c:v>
                </c:pt>
                <c:pt idx="6310">
                  <c:v>3.7497837391740703</c:v>
                </c:pt>
                <c:pt idx="6311">
                  <c:v>3.3021271681401849</c:v>
                </c:pt>
                <c:pt idx="6312">
                  <c:v>2.896661234953037</c:v>
                </c:pt>
                <c:pt idx="6313">
                  <c:v>2.623657345283033</c:v>
                </c:pt>
                <c:pt idx="6314">
                  <c:v>2.187887906823303</c:v>
                </c:pt>
                <c:pt idx="6315">
                  <c:v>1.7931887703592944</c:v>
                </c:pt>
                <c:pt idx="6316">
                  <c:v>1.4356891511200927</c:v>
                </c:pt>
                <c:pt idx="6317">
                  <c:v>1.1118830772047816</c:v>
                </c:pt>
                <c:pt idx="6318">
                  <c:v>1.1013383456025547</c:v>
                </c:pt>
                <c:pt idx="6319">
                  <c:v>1.5630263295788658</c:v>
                </c:pt>
                <c:pt idx="6320">
                  <c:v>2.075449025801551</c:v>
                </c:pt>
                <c:pt idx="6321">
                  <c:v>2.6338248002923539</c:v>
                </c:pt>
                <c:pt idx="6322">
                  <c:v>3.4223182366737537</c:v>
                </c:pt>
                <c:pt idx="6323">
                  <c:v>4.2307456970486603</c:v>
                </c:pt>
                <c:pt idx="6324">
                  <c:v>4.8687328847016511</c:v>
                </c:pt>
                <c:pt idx="6325">
                  <c:v>5.3523434168924968</c:v>
                </c:pt>
                <c:pt idx="6326">
                  <c:v>5.5076313914063784</c:v>
                </c:pt>
                <c:pt idx="6327">
                  <c:v>5.0827971414763882</c:v>
                </c:pt>
                <c:pt idx="6328">
                  <c:v>4.6037547966959051</c:v>
                </c:pt>
                <c:pt idx="6329">
                  <c:v>4.0756133496413529</c:v>
                </c:pt>
                <c:pt idx="6330">
                  <c:v>3.4087525020750986</c:v>
                </c:pt>
                <c:pt idx="6331">
                  <c:v>2.8047418086992684</c:v>
                </c:pt>
                <c:pt idx="6332">
                  <c:v>2.1634100024257199</c:v>
                </c:pt>
                <c:pt idx="6333">
                  <c:v>1.3940267356698577</c:v>
                </c:pt>
                <c:pt idx="6334">
                  <c:v>0.7914039130807432</c:v>
                </c:pt>
                <c:pt idx="6335">
                  <c:v>0.33982473306926769</c:v>
                </c:pt>
                <c:pt idx="6336">
                  <c:v>0.30779700652171199</c:v>
                </c:pt>
                <c:pt idx="6337">
                  <c:v>0.75002672012561478</c:v>
                </c:pt>
                <c:pt idx="6338">
                  <c:v>1.5275683835765785</c:v>
                </c:pt>
                <c:pt idx="6339">
                  <c:v>2.2318284716948162</c:v>
                </c:pt>
                <c:pt idx="6340">
                  <c:v>3.2467047286723663</c:v>
                </c:pt>
                <c:pt idx="6341">
                  <c:v>4.0716833722455217</c:v>
                </c:pt>
                <c:pt idx="6342">
                  <c:v>4.7246618308304456</c:v>
                </c:pt>
                <c:pt idx="6343">
                  <c:v>5.0333551807390053</c:v>
                </c:pt>
                <c:pt idx="6344">
                  <c:v>4.8417159698005534</c:v>
                </c:pt>
                <c:pt idx="6345">
                  <c:v>4.4796427697634336</c:v>
                </c:pt>
                <c:pt idx="6346">
                  <c:v>3.7747030464544893</c:v>
                </c:pt>
                <c:pt idx="6347">
                  <c:v>3.1362023268246748</c:v>
                </c:pt>
                <c:pt idx="6348">
                  <c:v>2.3693833230824977</c:v>
                </c:pt>
                <c:pt idx="6349">
                  <c:v>1.5805875281963104</c:v>
                </c:pt>
                <c:pt idx="6350">
                  <c:v>0.58339064671895091</c:v>
                </c:pt>
                <c:pt idx="6351">
                  <c:v>-0.31982264284745077</c:v>
                </c:pt>
                <c:pt idx="6352">
                  <c:v>-1.232157864967752</c:v>
                </c:pt>
                <c:pt idx="6353">
                  <c:v>-1.6815163997145475</c:v>
                </c:pt>
                <c:pt idx="6354">
                  <c:v>-1.8057805514906093</c:v>
                </c:pt>
                <c:pt idx="6355">
                  <c:v>-0.97585528680000611</c:v>
                </c:pt>
                <c:pt idx="6356">
                  <c:v>5.8594703276261484E-2</c:v>
                </c:pt>
                <c:pt idx="6357">
                  <c:v>1.2782934174957215</c:v>
                </c:pt>
                <c:pt idx="6358">
                  <c:v>2.3830382361096385</c:v>
                </c:pt>
                <c:pt idx="6359">
                  <c:v>3.3836633085360894</c:v>
                </c:pt>
                <c:pt idx="6360">
                  <c:v>4.1014861304511721</c:v>
                </c:pt>
                <c:pt idx="6361">
                  <c:v>4.5631601860336417</c:v>
                </c:pt>
                <c:pt idx="6362">
                  <c:v>4.6043313685442087</c:v>
                </c:pt>
                <c:pt idx="6363">
                  <c:v>4.3588789196962505</c:v>
                </c:pt>
                <c:pt idx="6364">
                  <c:v>3.7595687007207084</c:v>
                </c:pt>
                <c:pt idx="6365">
                  <c:v>2.7455032411413427</c:v>
                </c:pt>
                <c:pt idx="6366">
                  <c:v>1.5442678606811067</c:v>
                </c:pt>
                <c:pt idx="6367">
                  <c:v>0.17350290879236963</c:v>
                </c:pt>
                <c:pt idx="6368">
                  <c:v>-0.97382271040911283</c:v>
                </c:pt>
                <c:pt idx="6369">
                  <c:v>-1.9187676579061395</c:v>
                </c:pt>
                <c:pt idx="6370">
                  <c:v>-2.3034147442115938</c:v>
                </c:pt>
                <c:pt idx="6371">
                  <c:v>-2.3690663578771085</c:v>
                </c:pt>
                <c:pt idx="6372">
                  <c:v>-2.1457871139039049</c:v>
                </c:pt>
                <c:pt idx="6373">
                  <c:v>-1.660808104084579</c:v>
                </c:pt>
                <c:pt idx="6374">
                  <c:v>-0.65605061145089971</c:v>
                </c:pt>
                <c:pt idx="6375">
                  <c:v>0.63100183688863654</c:v>
                </c:pt>
                <c:pt idx="6376">
                  <c:v>2.0794957885566072</c:v>
                </c:pt>
                <c:pt idx="6377">
                  <c:v>3.2972246218970036</c:v>
                </c:pt>
                <c:pt idx="6378">
                  <c:v>4.3059374369231067</c:v>
                </c:pt>
                <c:pt idx="6379">
                  <c:v>4.8425901904403981</c:v>
                </c:pt>
                <c:pt idx="6380">
                  <c:v>5.0459212746952478</c:v>
                </c:pt>
                <c:pt idx="6381">
                  <c:v>4.758849957695384</c:v>
                </c:pt>
                <c:pt idx="6382">
                  <c:v>4.1218433564810386</c:v>
                </c:pt>
                <c:pt idx="6383">
                  <c:v>2.9793865353804265</c:v>
                </c:pt>
                <c:pt idx="6384">
                  <c:v>1.66186039414313</c:v>
                </c:pt>
                <c:pt idx="6385">
                  <c:v>0.28001260707715403</c:v>
                </c:pt>
                <c:pt idx="6386">
                  <c:v>-0.97159909430204849</c:v>
                </c:pt>
                <c:pt idx="6387">
                  <c:v>-1.9167536126798659</c:v>
                </c:pt>
                <c:pt idx="6388">
                  <c:v>-2.4900860774913132</c:v>
                </c:pt>
                <c:pt idx="6389">
                  <c:v>-2.5381443324788067</c:v>
                </c:pt>
                <c:pt idx="6390">
                  <c:v>-2.2046820852111333</c:v>
                </c:pt>
                <c:pt idx="6391">
                  <c:v>-1.4314090162929611</c:v>
                </c:pt>
                <c:pt idx="6392">
                  <c:v>-0.35402409871997853</c:v>
                </c:pt>
                <c:pt idx="6393">
                  <c:v>1.1873063602350951</c:v>
                </c:pt>
                <c:pt idx="6394">
                  <c:v>2.4891220661842519</c:v>
                </c:pt>
                <c:pt idx="6395">
                  <c:v>3.5739967527815844</c:v>
                </c:pt>
                <c:pt idx="6396">
                  <c:v>4.1796332905837499</c:v>
                </c:pt>
                <c:pt idx="6397">
                  <c:v>4.4454465906256893</c:v>
                </c:pt>
                <c:pt idx="6398">
                  <c:v>4.1207208997023193</c:v>
                </c:pt>
                <c:pt idx="6399">
                  <c:v>3.3553609860915823</c:v>
                </c:pt>
                <c:pt idx="6400">
                  <c:v>2.1908956469009246</c:v>
                </c:pt>
                <c:pt idx="6401">
                  <c:v>0.94768302114371883</c:v>
                </c:pt>
                <c:pt idx="6402">
                  <c:v>-0.46110291387870084</c:v>
                </c:pt>
                <c:pt idx="6403">
                  <c:v>-1.5486183433673211</c:v>
                </c:pt>
                <c:pt idx="6404">
                  <c:v>-2.4393900787298377</c:v>
                </c:pt>
                <c:pt idx="6405">
                  <c:v>-3.0577129966817571</c:v>
                </c:pt>
                <c:pt idx="6406">
                  <c:v>-3.1465214544976892</c:v>
                </c:pt>
                <c:pt idx="6407">
                  <c:v>-2.9442165735310049</c:v>
                </c:pt>
                <c:pt idx="6408">
                  <c:v>-2.2897395803607603</c:v>
                </c:pt>
                <c:pt idx="6409">
                  <c:v>-1.2257066925626621</c:v>
                </c:pt>
                <c:pt idx="6410">
                  <c:v>-7.3460982653709372E-2</c:v>
                </c:pt>
                <c:pt idx="6411">
                  <c:v>1.347179245964609</c:v>
                </c:pt>
                <c:pt idx="6412">
                  <c:v>2.728175067021978</c:v>
                </c:pt>
                <c:pt idx="6413">
                  <c:v>3.8847673186894922</c:v>
                </c:pt>
                <c:pt idx="6414">
                  <c:v>4.3668666410797172</c:v>
                </c:pt>
                <c:pt idx="6415">
                  <c:v>4.238042495138127</c:v>
                </c:pt>
                <c:pt idx="6416">
                  <c:v>3.5558730612652267</c:v>
                </c:pt>
                <c:pt idx="6417">
                  <c:v>2.2782621245972283</c:v>
                </c:pt>
                <c:pt idx="6418">
                  <c:v>0.9325676226973072</c:v>
                </c:pt>
                <c:pt idx="6419">
                  <c:v>-0.56904149919134639</c:v>
                </c:pt>
                <c:pt idx="6420">
                  <c:v>-1.740631736287948</c:v>
                </c:pt>
                <c:pt idx="6421">
                  <c:v>-2.6133066357127559</c:v>
                </c:pt>
                <c:pt idx="6422">
                  <c:v>-3.2152383043320203</c:v>
                </c:pt>
                <c:pt idx="6423">
                  <c:v>-3.3834481312775897</c:v>
                </c:pt>
                <c:pt idx="6424">
                  <c:v>-3.3473089963099576</c:v>
                </c:pt>
                <c:pt idx="6425">
                  <c:v>-2.9375847761391922</c:v>
                </c:pt>
                <c:pt idx="6426">
                  <c:v>-2.0952372559325463</c:v>
                </c:pt>
                <c:pt idx="6427">
                  <c:v>-1.0495357803403425</c:v>
                </c:pt>
                <c:pt idx="6428">
                  <c:v>0.46309733069096981</c:v>
                </c:pt>
                <c:pt idx="6429">
                  <c:v>1.9274159092541967</c:v>
                </c:pt>
                <c:pt idx="6430">
                  <c:v>3.0652301539341575</c:v>
                </c:pt>
                <c:pt idx="6431">
                  <c:v>3.8130645936239453</c:v>
                </c:pt>
                <c:pt idx="6432">
                  <c:v>4.2076739590357253</c:v>
                </c:pt>
                <c:pt idx="6433">
                  <c:v>3.7168622514758001</c:v>
                </c:pt>
                <c:pt idx="6434">
                  <c:v>2.7068217799126959</c:v>
                </c:pt>
                <c:pt idx="6435">
                  <c:v>1.6034798208929346</c:v>
                </c:pt>
                <c:pt idx="6436">
                  <c:v>0.32138205283570764</c:v>
                </c:pt>
                <c:pt idx="6437">
                  <c:v>-0.83988084734214574</c:v>
                </c:pt>
                <c:pt idx="6438">
                  <c:v>-1.7974495180297518</c:v>
                </c:pt>
                <c:pt idx="6439">
                  <c:v>-2.5705216880754662</c:v>
                </c:pt>
                <c:pt idx="6440">
                  <c:v>-2.8937424041870954</c:v>
                </c:pt>
                <c:pt idx="6441">
                  <c:v>-2.9037569466589135</c:v>
                </c:pt>
                <c:pt idx="6442">
                  <c:v>-2.347340963092813</c:v>
                </c:pt>
                <c:pt idx="6443">
                  <c:v>-1.5606226116929671</c:v>
                </c:pt>
                <c:pt idx="6444">
                  <c:v>-0.47105959965840705</c:v>
                </c:pt>
                <c:pt idx="6445">
                  <c:v>0.98705341578769379</c:v>
                </c:pt>
                <c:pt idx="6446">
                  <c:v>2.3077425171109205</c:v>
                </c:pt>
                <c:pt idx="6447">
                  <c:v>3.5982073826900463</c:v>
                </c:pt>
                <c:pt idx="6448">
                  <c:v>4.2958099019881297</c:v>
                </c:pt>
                <c:pt idx="6449">
                  <c:v>4.6449215939705546</c:v>
                </c:pt>
                <c:pt idx="6450">
                  <c:v>4.3956436065023876</c:v>
                </c:pt>
                <c:pt idx="6451">
                  <c:v>3.5101250586043133</c:v>
                </c:pt>
                <c:pt idx="6452">
                  <c:v>2.3310735492162866</c:v>
                </c:pt>
                <c:pt idx="6453">
                  <c:v>1.0746494674157938</c:v>
                </c:pt>
                <c:pt idx="6454">
                  <c:v>-6.335943442936709E-2</c:v>
                </c:pt>
                <c:pt idx="6455">
                  <c:v>-0.99986574449413779</c:v>
                </c:pt>
                <c:pt idx="6456">
                  <c:v>-1.6596128550313218</c:v>
                </c:pt>
                <c:pt idx="6457">
                  <c:v>-1.8801891468670096</c:v>
                </c:pt>
                <c:pt idx="6458">
                  <c:v>-1.8914810537476974</c:v>
                </c:pt>
                <c:pt idx="6459">
                  <c:v>-1.3362220458311809</c:v>
                </c:pt>
                <c:pt idx="6460">
                  <c:v>-0.73904718691027305</c:v>
                </c:pt>
                <c:pt idx="6461">
                  <c:v>0.1788363859505766</c:v>
                </c:pt>
                <c:pt idx="6462">
                  <c:v>1.3872025885616894</c:v>
                </c:pt>
                <c:pt idx="6463">
                  <c:v>2.7644262984468058</c:v>
                </c:pt>
                <c:pt idx="6464">
                  <c:v>3.9176019520444854</c:v>
                </c:pt>
                <c:pt idx="6465">
                  <c:v>4.6793500219698512</c:v>
                </c:pt>
                <c:pt idx="6466">
                  <c:v>4.8980661296458363</c:v>
                </c:pt>
                <c:pt idx="6467">
                  <c:v>4.7191776113781474</c:v>
                </c:pt>
                <c:pt idx="6468">
                  <c:v>4.1801578203237231</c:v>
                </c:pt>
                <c:pt idx="6469">
                  <c:v>3.5034438885253936</c:v>
                </c:pt>
                <c:pt idx="6470">
                  <c:v>2.3250220645824866</c:v>
                </c:pt>
                <c:pt idx="6471">
                  <c:v>1.257663880987447</c:v>
                </c:pt>
                <c:pt idx="6472">
                  <c:v>0.38514961585003493</c:v>
                </c:pt>
                <c:pt idx="6473">
                  <c:v>-0.31088433751444366</c:v>
                </c:pt>
                <c:pt idx="6474">
                  <c:v>-0.56432751781197987</c:v>
                </c:pt>
                <c:pt idx="6475">
                  <c:v>-0.69963646150206704</c:v>
                </c:pt>
                <c:pt idx="6476">
                  <c:v>-0.35095393964983213</c:v>
                </c:pt>
                <c:pt idx="6477">
                  <c:v>0.15336158794520605</c:v>
                </c:pt>
                <c:pt idx="6478">
                  <c:v>1.0813853948811982</c:v>
                </c:pt>
                <c:pt idx="6479">
                  <c:v>2.2046883574134752</c:v>
                </c:pt>
                <c:pt idx="6480">
                  <c:v>3.5048658487234219</c:v>
                </c:pt>
                <c:pt idx="6481">
                  <c:v>4.6825044983815047</c:v>
                </c:pt>
                <c:pt idx="6482">
                  <c:v>5.466409981306029</c:v>
                </c:pt>
                <c:pt idx="6483">
                  <c:v>5.8936907742195386</c:v>
                </c:pt>
                <c:pt idx="6484">
                  <c:v>5.9037101827011602</c:v>
                </c:pt>
                <c:pt idx="6485">
                  <c:v>5.1588030473188562</c:v>
                </c:pt>
                <c:pt idx="6486">
                  <c:v>4.4841017554602622</c:v>
                </c:pt>
                <c:pt idx="6487">
                  <c:v>3.4959984438270078</c:v>
                </c:pt>
                <c:pt idx="6488">
                  <c:v>2.506773895730503</c:v>
                </c:pt>
                <c:pt idx="6489">
                  <c:v>1.3280382260024366</c:v>
                </c:pt>
                <c:pt idx="6490">
                  <c:v>0.44889133510601598</c:v>
                </c:pt>
                <c:pt idx="6491">
                  <c:v>2.9593205056365646E-2</c:v>
                </c:pt>
                <c:pt idx="6492">
                  <c:v>-0.16169144802705959</c:v>
                </c:pt>
                <c:pt idx="6493">
                  <c:v>4.2043171146431191E-2</c:v>
                </c:pt>
                <c:pt idx="6494">
                  <c:v>0.41507181404898891</c:v>
                </c:pt>
                <c:pt idx="6495">
                  <c:v>1.0356866744509907</c:v>
                </c:pt>
                <c:pt idx="6496">
                  <c:v>1.8805533010916462</c:v>
                </c:pt>
                <c:pt idx="6497">
                  <c:v>2.834288683322165</c:v>
                </c:pt>
                <c:pt idx="6498">
                  <c:v>3.8866321826595502</c:v>
                </c:pt>
                <c:pt idx="6499">
                  <c:v>4.6512990845844087</c:v>
                </c:pt>
                <c:pt idx="6500">
                  <c:v>5.0611544900402734</c:v>
                </c:pt>
                <c:pt idx="6501">
                  <c:v>5.1496385947486303</c:v>
                </c:pt>
                <c:pt idx="6502">
                  <c:v>4.8527921506268754</c:v>
                </c:pt>
                <c:pt idx="6503">
                  <c:v>4.3954272655326472</c:v>
                </c:pt>
                <c:pt idx="6504">
                  <c:v>3.6041768868983031</c:v>
                </c:pt>
                <c:pt idx="6505">
                  <c:v>2.6990045403486054</c:v>
                </c:pt>
                <c:pt idx="6506">
                  <c:v>1.6906471184081149</c:v>
                </c:pt>
                <c:pt idx="6507">
                  <c:v>0.87157292414414766</c:v>
                </c:pt>
                <c:pt idx="6508">
                  <c:v>0.31819021323890795</c:v>
                </c:pt>
                <c:pt idx="6509">
                  <c:v>9.9705932932854707E-2</c:v>
                </c:pt>
                <c:pt idx="6510">
                  <c:v>9.0308870140219516E-2</c:v>
                </c:pt>
                <c:pt idx="6511">
                  <c:v>0.36454079847370557</c:v>
                </c:pt>
                <c:pt idx="6512">
                  <c:v>0.80142253567961197</c:v>
                </c:pt>
                <c:pt idx="6513">
                  <c:v>1.3856246984180973</c:v>
                </c:pt>
                <c:pt idx="6514">
                  <c:v>2.1032626636918552</c:v>
                </c:pt>
                <c:pt idx="6515">
                  <c:v>2.847512623784072</c:v>
                </c:pt>
                <c:pt idx="6516">
                  <c:v>3.4273708980567892</c:v>
                </c:pt>
                <c:pt idx="6517">
                  <c:v>3.9525788174921535</c:v>
                </c:pt>
                <c:pt idx="6518">
                  <c:v>4.0512959382575833</c:v>
                </c:pt>
                <c:pt idx="6519">
                  <c:v>3.9522136303662188</c:v>
                </c:pt>
                <c:pt idx="6520">
                  <c:v>3.6739740507766339</c:v>
                </c:pt>
                <c:pt idx="6521">
                  <c:v>3.0449668153315703</c:v>
                </c:pt>
                <c:pt idx="6522">
                  <c:v>2.1924987763612966</c:v>
                </c:pt>
                <c:pt idx="6523">
                  <c:v>1.4203739572504961</c:v>
                </c:pt>
                <c:pt idx="6524">
                  <c:v>0.81526796752857444</c:v>
                </c:pt>
                <c:pt idx="6525">
                  <c:v>0.36143965337295381</c:v>
                </c:pt>
                <c:pt idx="6526">
                  <c:v>0.32737476858037839</c:v>
                </c:pt>
                <c:pt idx="6527">
                  <c:v>0.29652042354209512</c:v>
                </c:pt>
                <c:pt idx="6528">
                  <c:v>0.36282181162261351</c:v>
                </c:pt>
                <c:pt idx="6529">
                  <c:v>0.70561777991471641</c:v>
                </c:pt>
                <c:pt idx="6530">
                  <c:v>1.2046015485522068</c:v>
                </c:pt>
                <c:pt idx="6531">
                  <c:v>1.7508049845430285</c:v>
                </c:pt>
                <c:pt idx="6532">
                  <c:v>2.3397777390853154</c:v>
                </c:pt>
                <c:pt idx="6533">
                  <c:v>2.684745560047177</c:v>
                </c:pt>
                <c:pt idx="6534">
                  <c:v>2.8087053706318912</c:v>
                </c:pt>
                <c:pt idx="6535">
                  <c:v>2.7324866850930185</c:v>
                </c:pt>
                <c:pt idx="6536">
                  <c:v>2.5692036618231078</c:v>
                </c:pt>
                <c:pt idx="6537">
                  <c:v>2.4213097009440174</c:v>
                </c:pt>
                <c:pt idx="6538">
                  <c:v>2.0988588582797809</c:v>
                </c:pt>
                <c:pt idx="6539">
                  <c:v>1.7125505119615847</c:v>
                </c:pt>
                <c:pt idx="6540">
                  <c:v>1.2684030899201049</c:v>
                </c:pt>
                <c:pt idx="6541">
                  <c:v>0.86611557622451563</c:v>
                </c:pt>
                <c:pt idx="6542">
                  <c:v>0.50174276745863544</c:v>
                </c:pt>
                <c:pt idx="6543">
                  <c:v>0.36020684608374581</c:v>
                </c:pt>
                <c:pt idx="6544">
                  <c:v>0.51475370985625002</c:v>
                </c:pt>
                <c:pt idx="6545">
                  <c:v>0.74898265448055679</c:v>
                </c:pt>
                <c:pt idx="6546">
                  <c:v>0.86688826154647536</c:v>
                </c:pt>
                <c:pt idx="6547">
                  <c:v>1.1621770861585214</c:v>
                </c:pt>
                <c:pt idx="6548">
                  <c:v>1.4296355947079165</c:v>
                </c:pt>
                <c:pt idx="6549">
                  <c:v>1.6718867326893456</c:v>
                </c:pt>
                <c:pt idx="6550">
                  <c:v>1.7970584592008942</c:v>
                </c:pt>
                <c:pt idx="6551">
                  <c:v>1.8161852488113741</c:v>
                </c:pt>
                <c:pt idx="6552">
                  <c:v>1.8335093809700429</c:v>
                </c:pt>
                <c:pt idx="6553">
                  <c:v>1.754952972531433</c:v>
                </c:pt>
                <c:pt idx="6554">
                  <c:v>1.6838003311621172</c:v>
                </c:pt>
                <c:pt idx="6555">
                  <c:v>1.619353668255082</c:v>
                </c:pt>
                <c:pt idx="6556">
                  <c:v>1.5609809602301603</c:v>
                </c:pt>
                <c:pt idx="6557">
                  <c:v>1.5081097503262757</c:v>
                </c:pt>
                <c:pt idx="6558">
                  <c:v>1.5544693141686983</c:v>
                </c:pt>
                <c:pt idx="6559">
                  <c:v>1.7849551512707791</c:v>
                </c:pt>
                <c:pt idx="6560">
                  <c:v>2.1822137692103558</c:v>
                </c:pt>
                <c:pt idx="6561">
                  <c:v>2.7305272036944936</c:v>
                </c:pt>
                <c:pt idx="6562">
                  <c:v>3.2271633144494327</c:v>
                </c:pt>
                <c:pt idx="6563">
                  <c:v>3.4884970152773307</c:v>
                </c:pt>
                <c:pt idx="6564">
                  <c:v>3.5367050358501504</c:v>
                </c:pt>
                <c:pt idx="6565">
                  <c:v>3.4861217779170062</c:v>
                </c:pt>
                <c:pt idx="6566">
                  <c:v>3.2518103205139965</c:v>
                </c:pt>
                <c:pt idx="6567">
                  <c:v>2.8510866384924753</c:v>
                </c:pt>
                <c:pt idx="6568">
                  <c:v>2.4881302737377022</c:v>
                </c:pt>
                <c:pt idx="6569">
                  <c:v>2.0651339608478527</c:v>
                </c:pt>
                <c:pt idx="6570">
                  <c:v>1.5877563316224192</c:v>
                </c:pt>
                <c:pt idx="6571">
                  <c:v>1.2496182635935615</c:v>
                </c:pt>
                <c:pt idx="6572">
                  <c:v>0.9433489576772589</c:v>
                </c:pt>
                <c:pt idx="6573">
                  <c:v>0.94868819262863879</c:v>
                </c:pt>
                <c:pt idx="6574">
                  <c:v>1.0477719961487411</c:v>
                </c:pt>
                <c:pt idx="6575">
                  <c:v>1.5145084896227639</c:v>
                </c:pt>
                <c:pt idx="6576">
                  <c:v>2.1257516641403669</c:v>
                </c:pt>
                <c:pt idx="6577">
                  <c:v>2.8678820858747152</c:v>
                </c:pt>
                <c:pt idx="6578">
                  <c:v>3.6343161427889736</c:v>
                </c:pt>
                <c:pt idx="6579">
                  <c:v>4.3285154916233459</c:v>
                </c:pt>
                <c:pt idx="6580">
                  <c:v>4.8630403136172786</c:v>
                </c:pt>
                <c:pt idx="6581">
                  <c:v>4.97019623956231</c:v>
                </c:pt>
                <c:pt idx="6582">
                  <c:v>4.878757398199828</c:v>
                </c:pt>
                <c:pt idx="6583">
                  <c:v>4.5131931257825793</c:v>
                </c:pt>
                <c:pt idx="6584">
                  <c:v>3.8050913559137829</c:v>
                </c:pt>
                <c:pt idx="6585">
                  <c:v>2.975231046376011</c:v>
                </c:pt>
                <c:pt idx="6586">
                  <c:v>2.03508766918134</c:v>
                </c:pt>
                <c:pt idx="6587">
                  <c:v>1.2777984974078391</c:v>
                </c:pt>
                <c:pt idx="6588">
                  <c:v>0.68612992820263385</c:v>
                </c:pt>
                <c:pt idx="6589">
                  <c:v>0.24447258751637407</c:v>
                </c:pt>
                <c:pt idx="6590">
                  <c:v>0.12718380936031443</c:v>
                </c:pt>
                <c:pt idx="6591">
                  <c:v>0.20944479733375038</c:v>
                </c:pt>
                <c:pt idx="6592">
                  <c:v>0.84943954748851747</c:v>
                </c:pt>
                <c:pt idx="6593">
                  <c:v>1.5233639930883109</c:v>
                </c:pt>
                <c:pt idx="6594">
                  <c:v>2.6050114541054468</c:v>
                </c:pt>
                <c:pt idx="6595">
                  <c:v>3.8674593824264991</c:v>
                </c:pt>
                <c:pt idx="6596">
                  <c:v>4.9166766170252654</c:v>
                </c:pt>
                <c:pt idx="6597">
                  <c:v>5.6785118977215863</c:v>
                </c:pt>
                <c:pt idx="6598">
                  <c:v>6.1800503355700869</c:v>
                </c:pt>
                <c:pt idx="6599">
                  <c:v>6.3515765504403738</c:v>
                </c:pt>
                <c:pt idx="6600">
                  <c:v>5.4702112247299919</c:v>
                </c:pt>
                <c:pt idx="6601">
                  <c:v>4.3891692851679442</c:v>
                </c:pt>
                <c:pt idx="6602">
                  <c:v>3.2215175888570267</c:v>
                </c:pt>
                <c:pt idx="6603">
                  <c:v>2.0696666926708764</c:v>
                </c:pt>
                <c:pt idx="6604">
                  <c:v>1.026375185889403</c:v>
                </c:pt>
                <c:pt idx="6605">
                  <c:v>8.1411587105648664E-2</c:v>
                </c:pt>
                <c:pt idx="6606">
                  <c:v>-0.39750017225186601</c:v>
                </c:pt>
                <c:pt idx="6607">
                  <c:v>-0.64278000244653322</c:v>
                </c:pt>
                <c:pt idx="6608">
                  <c:v>-0.48795163483202569</c:v>
                </c:pt>
                <c:pt idx="6609">
                  <c:v>0.2177711805606935</c:v>
                </c:pt>
                <c:pt idx="6610">
                  <c:v>1.0454767467995461</c:v>
                </c:pt>
                <c:pt idx="6611">
                  <c:v>2.1721640196822332</c:v>
                </c:pt>
                <c:pt idx="6612">
                  <c:v>3.4754068576065604</c:v>
                </c:pt>
                <c:pt idx="6613">
                  <c:v>4.844317510982278</c:v>
                </c:pt>
                <c:pt idx="6614">
                  <c:v>6.2727069340114046</c:v>
                </c:pt>
                <c:pt idx="6615">
                  <c:v>7.0952349274664517</c:v>
                </c:pt>
                <c:pt idx="6616">
                  <c:v>7.3690025858347203</c:v>
                </c:pt>
                <c:pt idx="6617">
                  <c:v>6.7687382338041377</c:v>
                </c:pt>
                <c:pt idx="6618">
                  <c:v>5.5653130068762326</c:v>
                </c:pt>
                <c:pt idx="6619">
                  <c:v>4.0983168170793922</c:v>
                </c:pt>
                <c:pt idx="6620">
                  <c:v>2.7695817608638507</c:v>
                </c:pt>
                <c:pt idx="6621">
                  <c:v>1.4718292537758344</c:v>
                </c:pt>
                <c:pt idx="6622">
                  <c:v>0.20213925935348787</c:v>
                </c:pt>
                <c:pt idx="6623">
                  <c:v>-0.75938971308905989</c:v>
                </c:pt>
                <c:pt idx="6624">
                  <c:v>-1.4418011556350425</c:v>
                </c:pt>
                <c:pt idx="6625">
                  <c:v>-1.4001623776883265</c:v>
                </c:pt>
                <c:pt idx="6626">
                  <c:v>-0.8912090640701974</c:v>
                </c:pt>
                <c:pt idx="6627">
                  <c:v>-5.3232351753780049E-2</c:v>
                </c:pt>
                <c:pt idx="6628">
                  <c:v>1.1770058141023285</c:v>
                </c:pt>
                <c:pt idx="6629">
                  <c:v>2.4797923236532449</c:v>
                </c:pt>
                <c:pt idx="6630">
                  <c:v>3.8482896565915174</c:v>
                </c:pt>
                <c:pt idx="6631">
                  <c:v>5.0878091545013069</c:v>
                </c:pt>
                <c:pt idx="6632">
                  <c:v>6.304754471560349</c:v>
                </c:pt>
                <c:pt idx="6633">
                  <c:v>7.3127576149749016</c:v>
                </c:pt>
                <c:pt idx="6634">
                  <c:v>7.5660242430312001</c:v>
                </c:pt>
                <c:pt idx="6635">
                  <c:v>7.3241821557059961</c:v>
                </c:pt>
                <c:pt idx="6636">
                  <c:v>6.3511509112653322</c:v>
                </c:pt>
                <c:pt idx="6637">
                  <c:v>4.715843464240562</c:v>
                </c:pt>
                <c:pt idx="6638">
                  <c:v>2.9519167742507211</c:v>
                </c:pt>
                <c:pt idx="6639">
                  <c:v>1.4484840377908654</c:v>
                </c:pt>
                <c:pt idx="6640">
                  <c:v>0.46373761696264537</c:v>
                </c:pt>
                <c:pt idx="6641">
                  <c:v>0.13728803742027146</c:v>
                </c:pt>
                <c:pt idx="6642">
                  <c:v>0.3128445039421005</c:v>
                </c:pt>
                <c:pt idx="6643">
                  <c:v>0.75459850212155599</c:v>
                </c:pt>
                <c:pt idx="6644">
                  <c:v>1.5317092852705518</c:v>
                </c:pt>
                <c:pt idx="6645">
                  <c:v>2.3298268822062527</c:v>
                </c:pt>
                <c:pt idx="6646">
                  <c:v>3.6182103454110983</c:v>
                </c:pt>
                <c:pt idx="6647">
                  <c:v>4.9736620871410038</c:v>
                </c:pt>
                <c:pt idx="6648">
                  <c:v>6.2956132914551777</c:v>
                </c:pt>
                <c:pt idx="6649">
                  <c:v>7.5872213096207179</c:v>
                </c:pt>
                <c:pt idx="6650">
                  <c:v>8.1916114623045004</c:v>
                </c:pt>
                <c:pt idx="6651">
                  <c:v>8.3620480666503063</c:v>
                </c:pt>
                <c:pt idx="6652">
                  <c:v>7.762439162611094</c:v>
                </c:pt>
                <c:pt idx="6653">
                  <c:v>6.7481031683721113</c:v>
                </c:pt>
                <c:pt idx="6654">
                  <c:v>5.3581271913278457</c:v>
                </c:pt>
                <c:pt idx="6655">
                  <c:v>3.6279144657895683</c:v>
                </c:pt>
                <c:pt idx="6656">
                  <c:v>1.8722748886668621</c:v>
                </c:pt>
                <c:pt idx="6657">
                  <c:v>0.37634822308705518</c:v>
                </c:pt>
                <c:pt idx="6658">
                  <c:v>-0.13036065933666963</c:v>
                </c:pt>
                <c:pt idx="6659">
                  <c:v>-0.30657001586138111</c:v>
                </c:pt>
                <c:pt idx="6660">
                  <c:v>5.0668662509308904E-3</c:v>
                </c:pt>
                <c:pt idx="6661">
                  <c:v>0.47582822339568043</c:v>
                </c:pt>
                <c:pt idx="6662">
                  <c:v>1.0907169271198205</c:v>
                </c:pt>
                <c:pt idx="6663">
                  <c:v>2.0246448542428821</c:v>
                </c:pt>
                <c:pt idx="6664">
                  <c:v>3.1532954867440606</c:v>
                </c:pt>
                <c:pt idx="6665">
                  <c:v>4.4583166420022655</c:v>
                </c:pt>
                <c:pt idx="6666">
                  <c:v>5.4518468918209297</c:v>
                </c:pt>
                <c:pt idx="6667">
                  <c:v>5.8805002235826382</c:v>
                </c:pt>
                <c:pt idx="6668">
                  <c:v>6.080258371388978</c:v>
                </c:pt>
                <c:pt idx="6669">
                  <c:v>5.6014553000521685</c:v>
                </c:pt>
                <c:pt idx="6670">
                  <c:v>4.8850350162351157</c:v>
                </c:pt>
                <c:pt idx="6671">
                  <c:v>3.5764012961798777</c:v>
                </c:pt>
                <c:pt idx="6672">
                  <c:v>2.2026078393442146</c:v>
                </c:pt>
                <c:pt idx="6673">
                  <c:v>0.58130024702411554</c:v>
                </c:pt>
                <c:pt idx="6674">
                  <c:v>-0.79295492505102438</c:v>
                </c:pt>
                <c:pt idx="6675">
                  <c:v>-1.5664507005052242</c:v>
                </c:pt>
                <c:pt idx="6676">
                  <c:v>-1.6073117593330779</c:v>
                </c:pt>
                <c:pt idx="6677">
                  <c:v>-1.3615784152709056</c:v>
                </c:pt>
                <c:pt idx="6678">
                  <c:v>-0.95050933404677895</c:v>
                </c:pt>
                <c:pt idx="6679">
                  <c:v>-0.29543926217031957</c:v>
                </c:pt>
                <c:pt idx="6680">
                  <c:v>0.39213968955202483</c:v>
                </c:pt>
                <c:pt idx="6681">
                  <c:v>1.297659190592634</c:v>
                </c:pt>
                <c:pt idx="6682">
                  <c:v>2.2120832688763929</c:v>
                </c:pt>
                <c:pt idx="6683">
                  <c:v>2.9460771285544016</c:v>
                </c:pt>
                <c:pt idx="6684">
                  <c:v>3.5166459171043831</c:v>
                </c:pt>
                <c:pt idx="6685">
                  <c:v>3.7506965253969957</c:v>
                </c:pt>
                <c:pt idx="6686">
                  <c:v>3.6799450447191182</c:v>
                </c:pt>
                <c:pt idx="6687">
                  <c:v>3.1446228359606181</c:v>
                </c:pt>
                <c:pt idx="6688">
                  <c:v>2.0000190994984366</c:v>
                </c:pt>
                <c:pt idx="6689">
                  <c:v>0.77479616451309807</c:v>
                </c:pt>
                <c:pt idx="6690">
                  <c:v>-0.61769556814853188</c:v>
                </c:pt>
                <c:pt idx="6691">
                  <c:v>-1.7847002672770391</c:v>
                </c:pt>
                <c:pt idx="6692">
                  <c:v>-2.1819829074670833</c:v>
                </c:pt>
                <c:pt idx="6693">
                  <c:v>-2.3533269817271458</c:v>
                </c:pt>
                <c:pt idx="6694">
                  <c:v>-2.0372833594007926</c:v>
                </c:pt>
                <c:pt idx="6695">
                  <c:v>-1.7510261467378709</c:v>
                </c:pt>
                <c:pt idx="6696">
                  <c:v>-1.2090047019420356</c:v>
                </c:pt>
                <c:pt idx="6697">
                  <c:v>-0.52957201560257439</c:v>
                </c:pt>
                <c:pt idx="6698">
                  <c:v>0.46281676708727715</c:v>
                </c:pt>
                <c:pt idx="6699">
                  <c:v>1.2674273308933341</c:v>
                </c:pt>
                <c:pt idx="6700">
                  <c:v>1.8077095763963882</c:v>
                </c:pt>
                <c:pt idx="6701">
                  <c:v>2.2970714198993205</c:v>
                </c:pt>
                <c:pt idx="6702">
                  <c:v>2.2690730981889047</c:v>
                </c:pt>
                <c:pt idx="6703">
                  <c:v>2.0552179969170501</c:v>
                </c:pt>
                <c:pt idx="6704">
                  <c:v>1.5787749252747647</c:v>
                </c:pt>
                <c:pt idx="6705">
                  <c:v>0.8644922164211527</c:v>
                </c:pt>
                <c:pt idx="6706">
                  <c:v>2.9033507673774772E-2</c:v>
                </c:pt>
                <c:pt idx="6707">
                  <c:v>-0.91618063203563938</c:v>
                </c:pt>
                <c:pt idx="6708">
                  <c:v>-1.7723104378236447</c:v>
                </c:pt>
                <c:pt idx="6709">
                  <c:v>-2.1707607919293892</c:v>
                </c:pt>
                <c:pt idx="6710">
                  <c:v>-1.9661714072306054</c:v>
                </c:pt>
                <c:pt idx="6711">
                  <c:v>-1.6866163381632924</c:v>
                </c:pt>
                <c:pt idx="6712">
                  <c:v>-1.3391609340259554</c:v>
                </c:pt>
                <c:pt idx="6713">
                  <c:v>-0.83595687102586869</c:v>
                </c:pt>
                <c:pt idx="6714">
                  <c:v>-0.28593089404541638</c:v>
                </c:pt>
                <c:pt idx="6715">
                  <c:v>0.3065041354857696</c:v>
                </c:pt>
                <c:pt idx="6716">
                  <c:v>0.65460791970643517</c:v>
                </c:pt>
                <c:pt idx="6717">
                  <c:v>1.0641514747989611</c:v>
                </c:pt>
                <c:pt idx="6718">
                  <c:v>1.3408486795636816</c:v>
                </c:pt>
                <c:pt idx="6719">
                  <c:v>1.4029722279402841</c:v>
                </c:pt>
                <c:pt idx="6720">
                  <c:v>1.3649929902133469</c:v>
                </c:pt>
                <c:pt idx="6721">
                  <c:v>0.95360209288259101</c:v>
                </c:pt>
                <c:pt idx="6722">
                  <c:v>0.58098387417607567</c:v>
                </c:pt>
                <c:pt idx="6723">
                  <c:v>-3.9259243599057858E-2</c:v>
                </c:pt>
                <c:pt idx="6724">
                  <c:v>-0.69529360431462561</c:v>
                </c:pt>
                <c:pt idx="6725">
                  <c:v>-1.006754844363317</c:v>
                </c:pt>
                <c:pt idx="6726">
                  <c:v>-1.2888615541035602</c:v>
                </c:pt>
                <c:pt idx="6727">
                  <c:v>-1.2616369940152719</c:v>
                </c:pt>
                <c:pt idx="6728">
                  <c:v>-1.2369782882661009</c:v>
                </c:pt>
                <c:pt idx="6729">
                  <c:v>-0.9319002719587075</c:v>
                </c:pt>
                <c:pt idx="6730">
                  <c:v>-0.65557518129540582</c:v>
                </c:pt>
                <c:pt idx="6731">
                  <c:v>-0.12254977805393352</c:v>
                </c:pt>
                <c:pt idx="6732">
                  <c:v>0.17174360524214677</c:v>
                </c:pt>
                <c:pt idx="6733">
                  <c:v>0.3440527110016417</c:v>
                </c:pt>
                <c:pt idx="6734">
                  <c:v>0.59436984574481078</c:v>
                </c:pt>
                <c:pt idx="6735">
                  <c:v>0.63259958712528874</c:v>
                </c:pt>
                <c:pt idx="6736">
                  <c:v>0.66722626026568022</c:v>
                </c:pt>
                <c:pt idx="6737">
                  <c:v>0.60434166673969469</c:v>
                </c:pt>
                <c:pt idx="6738">
                  <c:v>0.35888824730967805</c:v>
                </c:pt>
                <c:pt idx="6739">
                  <c:v>0.13656826765805644</c:v>
                </c:pt>
                <c:pt idx="6740">
                  <c:v>-0.15904632715666597</c:v>
                </c:pt>
                <c:pt idx="6741">
                  <c:v>-0.52104768239816657</c:v>
                </c:pt>
                <c:pt idx="6742">
                  <c:v>-0.66043565447779207</c:v>
                </c:pt>
                <c:pt idx="6743">
                  <c:v>-0.69243884007719991</c:v>
                </c:pt>
                <c:pt idx="6744">
                  <c:v>-0.34443467806271549</c:v>
                </c:pt>
                <c:pt idx="6745">
                  <c:v>-0.21772469482771994</c:v>
                </c:pt>
                <c:pt idx="6746">
                  <c:v>-8.7090665590570382E-3</c:v>
                </c:pt>
                <c:pt idx="6747">
                  <c:v>-7.8882563734102937E-3</c:v>
                </c:pt>
                <c:pt idx="6748">
                  <c:v>0.18135075349014745</c:v>
                </c:pt>
                <c:pt idx="6749">
                  <c:v>0.2585066272512126</c:v>
                </c:pt>
                <c:pt idx="6750">
                  <c:v>0.51688629044199352</c:v>
                </c:pt>
                <c:pt idx="6751">
                  <c:v>0.65666646447356569</c:v>
                </c:pt>
                <c:pt idx="6752">
                  <c:v>0.87752044707717891</c:v>
                </c:pt>
                <c:pt idx="6753">
                  <c:v>0.9833116525951916</c:v>
                </c:pt>
                <c:pt idx="6754">
                  <c:v>0.79638893306802905</c:v>
                </c:pt>
                <c:pt idx="6755">
                  <c:v>0.72133104442222706</c:v>
                </c:pt>
                <c:pt idx="6756">
                  <c:v>0.65334719512333339</c:v>
                </c:pt>
                <c:pt idx="6757">
                  <c:v>0.68601845227773839</c:v>
                </c:pt>
                <c:pt idx="6758">
                  <c:v>0.9041060752037362</c:v>
                </c:pt>
                <c:pt idx="6759">
                  <c:v>1.1016394239090388</c:v>
                </c:pt>
                <c:pt idx="6760">
                  <c:v>1.3748034727080882</c:v>
                </c:pt>
                <c:pt idx="6761">
                  <c:v>1.5279746368314857</c:v>
                </c:pt>
                <c:pt idx="6762">
                  <c:v>1.383966420013246</c:v>
                </c:pt>
                <c:pt idx="6763">
                  <c:v>1.2535306578753886</c:v>
                </c:pt>
                <c:pt idx="6764">
                  <c:v>1.041140397092768</c:v>
                </c:pt>
                <c:pt idx="6765">
                  <c:v>0.94301522640690194</c:v>
                </c:pt>
                <c:pt idx="6766">
                  <c:v>0.66564257596641718</c:v>
                </c:pt>
                <c:pt idx="6767">
                  <c:v>0.41441168195384914</c:v>
                </c:pt>
                <c:pt idx="6768">
                  <c:v>0.18685874187082149</c:v>
                </c:pt>
                <c:pt idx="6769">
                  <c:v>0.26349549995690313</c:v>
                </c:pt>
                <c:pt idx="6770">
                  <c:v>0.4271571933647334</c:v>
                </c:pt>
                <c:pt idx="6771">
                  <c:v>0.57539413556204055</c:v>
                </c:pt>
                <c:pt idx="6772">
                  <c:v>0.80390785470911119</c:v>
                </c:pt>
                <c:pt idx="6773">
                  <c:v>0.91663688360898055</c:v>
                </c:pt>
                <c:pt idx="6774">
                  <c:v>1.3014847906607869</c:v>
                </c:pt>
                <c:pt idx="6775">
                  <c:v>1.7443094165939863</c:v>
                </c:pt>
                <c:pt idx="6776">
                  <c:v>2.2396465843850679</c:v>
                </c:pt>
                <c:pt idx="6777">
                  <c:v>2.7825471035623703</c:v>
                </c:pt>
                <c:pt idx="6778">
                  <c:v>2.8972893358285727</c:v>
                </c:pt>
                <c:pt idx="6779">
                  <c:v>2.7184740286533735</c:v>
                </c:pt>
                <c:pt idx="6780">
                  <c:v>2.3680161079239173</c:v>
                </c:pt>
                <c:pt idx="6781">
                  <c:v>1.7678447292460597</c:v>
                </c:pt>
                <c:pt idx="6782">
                  <c:v>1.4127337296080664</c:v>
                </c:pt>
                <c:pt idx="6783">
                  <c:v>0.71410003476944739</c:v>
                </c:pt>
                <c:pt idx="6784">
                  <c:v>0.17555879403618113</c:v>
                </c:pt>
                <c:pt idx="6785">
                  <c:v>-0.4064739101384961</c:v>
                </c:pt>
                <c:pt idx="6786">
                  <c:v>-0.83940354467795453</c:v>
                </c:pt>
                <c:pt idx="6787">
                  <c:v>-0.66604384478953593</c:v>
                </c:pt>
                <c:pt idx="6788">
                  <c:v>-0.13203179325828174</c:v>
                </c:pt>
                <c:pt idx="6789">
                  <c:v>0.54014636734778987</c:v>
                </c:pt>
                <c:pt idx="6790">
                  <c:v>1.1489732288159555</c:v>
                </c:pt>
                <c:pt idx="6791">
                  <c:v>1.7004195104252255</c:v>
                </c:pt>
                <c:pt idx="6792">
                  <c:v>2.105645424812209</c:v>
                </c:pt>
                <c:pt idx="6793">
                  <c:v>2.7554230353518032</c:v>
                </c:pt>
                <c:pt idx="6794">
                  <c:v>3.2497127692515542</c:v>
                </c:pt>
                <c:pt idx="6795">
                  <c:v>3.7916645728560696</c:v>
                </c:pt>
                <c:pt idx="6796">
                  <c:v>3.999795283493393</c:v>
                </c:pt>
                <c:pt idx="6797">
                  <c:v>3.8113190183542023</c:v>
                </c:pt>
                <c:pt idx="6798">
                  <c:v>3.1693673246746621</c:v>
                </c:pt>
                <c:pt idx="6799">
                  <c:v>2.1166792547013484</c:v>
                </c:pt>
                <c:pt idx="6800">
                  <c:v>0.97470913872714027</c:v>
                </c:pt>
                <c:pt idx="6801">
                  <c:v>-0.15388060904585199</c:v>
                </c:pt>
                <c:pt idx="6802">
                  <c:v>-0.9876077197878449</c:v>
                </c:pt>
                <c:pt idx="6803">
                  <c:v>-1.5542623423282795</c:v>
                </c:pt>
                <c:pt idx="6804">
                  <c:v>-1.7847676860667612</c:v>
                </c:pt>
                <c:pt idx="6805">
                  <c:v>-1.3338139557163262</c:v>
                </c:pt>
                <c:pt idx="6806">
                  <c:v>-0.64261827433414487</c:v>
                </c:pt>
                <c:pt idx="6807">
                  <c:v>0.26617708762642023</c:v>
                </c:pt>
                <c:pt idx="6808">
                  <c:v>1.0893205046044316</c:v>
                </c:pt>
                <c:pt idx="6809">
                  <c:v>2.0233800414489629</c:v>
                </c:pt>
                <c:pt idx="6810">
                  <c:v>2.9636543205321999</c:v>
                </c:pt>
                <c:pt idx="6811">
                  <c:v>3.8153098365896172</c:v>
                </c:pt>
                <c:pt idx="6812">
                  <c:v>4.4924509316602848</c:v>
                </c:pt>
                <c:pt idx="6813">
                  <c:v>4.7287818636086438</c:v>
                </c:pt>
                <c:pt idx="6814">
                  <c:v>4.4716002319297843</c:v>
                </c:pt>
                <c:pt idx="6815">
                  <c:v>3.7674184999540721</c:v>
                </c:pt>
                <c:pt idx="6816">
                  <c:v>2.5641176550112084</c:v>
                </c:pt>
                <c:pt idx="6817">
                  <c:v>1.097234124473496</c:v>
                </c:pt>
                <c:pt idx="6818">
                  <c:v>-0.23139889036794226</c:v>
                </c:pt>
                <c:pt idx="6819">
                  <c:v>-1.6233067528624865</c:v>
                </c:pt>
                <c:pt idx="6820">
                  <c:v>-2.6955348306830409</c:v>
                </c:pt>
                <c:pt idx="6821">
                  <c:v>-3.1012211152898201</c:v>
                </c:pt>
                <c:pt idx="6822">
                  <c:v>-2.9974334703166465</c:v>
                </c:pt>
                <c:pt idx="6823">
                  <c:v>-2.432188682394437</c:v>
                </c:pt>
                <c:pt idx="6824">
                  <c:v>-1.2604825034148612</c:v>
                </c:pt>
                <c:pt idx="6825">
                  <c:v>-0.29345480976441918</c:v>
                </c:pt>
                <c:pt idx="6826">
                  <c:v>0.95942378937109485</c:v>
                </c:pt>
                <c:pt idx="6827">
                  <c:v>2.0942213624200887</c:v>
                </c:pt>
                <c:pt idx="6828">
                  <c:v>3.4048101227280965</c:v>
                </c:pt>
                <c:pt idx="6829">
                  <c:v>4.403383243182887</c:v>
                </c:pt>
                <c:pt idx="6830">
                  <c:v>4.9308519458281124</c:v>
                </c:pt>
                <c:pt idx="6831">
                  <c:v>4.9373689963980052</c:v>
                </c:pt>
                <c:pt idx="6832">
                  <c:v>4.1892895925605442</c:v>
                </c:pt>
                <c:pt idx="6833">
                  <c:v>2.8519805542511545</c:v>
                </c:pt>
                <c:pt idx="6834">
                  <c:v>1.3579665846286442</c:v>
                </c:pt>
                <c:pt idx="6835">
                  <c:v>-0.27798322447714963</c:v>
                </c:pt>
                <c:pt idx="6836">
                  <c:v>-1.6655006169173978</c:v>
                </c:pt>
                <c:pt idx="6837">
                  <c:v>-2.8279997963454018</c:v>
                </c:pt>
                <c:pt idx="6838">
                  <c:v>-3.8809360093165504</c:v>
                </c:pt>
                <c:pt idx="6839">
                  <c:v>-4.0806530852850837</c:v>
                </c:pt>
                <c:pt idx="6840">
                  <c:v>-3.8845561518630669</c:v>
                </c:pt>
                <c:pt idx="6841">
                  <c:v>-3.329949800573178</c:v>
                </c:pt>
                <c:pt idx="6842">
                  <c:v>-2.2621271888025229</c:v>
                </c:pt>
                <c:pt idx="6843">
                  <c:v>-0.82370558916767167</c:v>
                </c:pt>
                <c:pt idx="6844">
                  <c:v>0.57339574816954153</c:v>
                </c:pt>
                <c:pt idx="6845">
                  <c:v>2.3100622846142516</c:v>
                </c:pt>
                <c:pt idx="6846">
                  <c:v>3.6945562968646763</c:v>
                </c:pt>
                <c:pt idx="6847">
                  <c:v>4.5715737041495768</c:v>
                </c:pt>
                <c:pt idx="6848">
                  <c:v>4.7061997108667217</c:v>
                </c:pt>
                <c:pt idx="6849">
                  <c:v>4.0741552785117747</c:v>
                </c:pt>
                <c:pt idx="6850">
                  <c:v>2.7476973936581368</c:v>
                </c:pt>
                <c:pt idx="6851">
                  <c:v>1.4520074395873785</c:v>
                </c:pt>
                <c:pt idx="6852">
                  <c:v>-0.19280551129068524</c:v>
                </c:pt>
                <c:pt idx="6853">
                  <c:v>-1.5883507140708188</c:v>
                </c:pt>
                <c:pt idx="6854">
                  <c:v>-2.9466166597544499</c:v>
                </c:pt>
                <c:pt idx="6855">
                  <c:v>-4.0826212763329606</c:v>
                </c:pt>
                <c:pt idx="6856">
                  <c:v>-4.7345688617440818</c:v>
                </c:pt>
                <c:pt idx="6857">
                  <c:v>-5.042328495986526</c:v>
                </c:pt>
                <c:pt idx="6858">
                  <c:v>-4.4728524515795005</c:v>
                </c:pt>
                <c:pt idx="6859">
                  <c:v>-3.674304921074528</c:v>
                </c:pt>
                <c:pt idx="6860">
                  <c:v>-2.479779824192387</c:v>
                </c:pt>
                <c:pt idx="6861">
                  <c:v>-0.83234938773089029</c:v>
                </c:pt>
                <c:pt idx="6862">
                  <c:v>1.0368055064667514</c:v>
                </c:pt>
                <c:pt idx="6863">
                  <c:v>2.5413011429280239</c:v>
                </c:pt>
                <c:pt idx="6864">
                  <c:v>3.7155058470079698</c:v>
                </c:pt>
                <c:pt idx="6865">
                  <c:v>4.1193099076696154</c:v>
                </c:pt>
                <c:pt idx="6866">
                  <c:v>3.7310740953557802</c:v>
                </c:pt>
                <c:pt idx="6867">
                  <c:v>2.8139419686705507</c:v>
                </c:pt>
                <c:pt idx="6868">
                  <c:v>1.7005041697092045</c:v>
                </c:pt>
                <c:pt idx="6869">
                  <c:v>3.2270953777386424E-2</c:v>
                </c:pt>
                <c:pt idx="6870">
                  <c:v>-1.3844872060773616</c:v>
                </c:pt>
                <c:pt idx="6871">
                  <c:v>-2.9504623939477987</c:v>
                </c:pt>
                <c:pt idx="6872">
                  <c:v>-4.1803523382253189</c:v>
                </c:pt>
                <c:pt idx="6873">
                  <c:v>-5.0115845472697709</c:v>
                </c:pt>
                <c:pt idx="6874">
                  <c:v>-5.3874838478426099</c:v>
                </c:pt>
                <c:pt idx="6875">
                  <c:v>-5.1624687963342106</c:v>
                </c:pt>
                <c:pt idx="6876">
                  <c:v>-4.3931742361626265</c:v>
                </c:pt>
                <c:pt idx="6877">
                  <c:v>-3.1308973025053288</c:v>
                </c:pt>
                <c:pt idx="6878">
                  <c:v>-1.7048438282721583</c:v>
                </c:pt>
                <c:pt idx="6879">
                  <c:v>0.24654172966655485</c:v>
                </c:pt>
                <c:pt idx="6880">
                  <c:v>1.91976575200333</c:v>
                </c:pt>
                <c:pt idx="6881">
                  <c:v>3.1525487866255286</c:v>
                </c:pt>
                <c:pt idx="6882">
                  <c:v>3.8921536390657749</c:v>
                </c:pt>
                <c:pt idx="6883">
                  <c:v>3.9965656987302896</c:v>
                </c:pt>
                <c:pt idx="6884">
                  <c:v>3.4314026963533006</c:v>
                </c:pt>
                <c:pt idx="6885">
                  <c:v>2.2597705948129043</c:v>
                </c:pt>
                <c:pt idx="6886">
                  <c:v>1.0100666581443989</c:v>
                </c:pt>
                <c:pt idx="6887">
                  <c:v>-0.31035101654149355</c:v>
                </c:pt>
                <c:pt idx="6888">
                  <c:v>-1.7890655960565678</c:v>
                </c:pt>
                <c:pt idx="6889">
                  <c:v>-2.7514234913480466</c:v>
                </c:pt>
                <c:pt idx="6890">
                  <c:v>-3.4345857326049822</c:v>
                </c:pt>
                <c:pt idx="6891">
                  <c:v>-3.9591136699039424</c:v>
                </c:pt>
                <c:pt idx="6892">
                  <c:v>-3.6802237769087216</c:v>
                </c:pt>
                <c:pt idx="6893">
                  <c:v>-3.2391230778679403</c:v>
                </c:pt>
                <c:pt idx="6894">
                  <c:v>-2.3683562422566853</c:v>
                </c:pt>
                <c:pt idx="6895">
                  <c:v>-1.2969139086347274</c:v>
                </c:pt>
                <c:pt idx="6896">
                  <c:v>5.0538482496450321E-2</c:v>
                </c:pt>
                <c:pt idx="6897">
                  <c:v>1.6479875960672121</c:v>
                </c:pt>
                <c:pt idx="6898">
                  <c:v>3.0948806776476507</c:v>
                </c:pt>
                <c:pt idx="6899">
                  <c:v>4.028416180528624</c:v>
                </c:pt>
                <c:pt idx="6900">
                  <c:v>4.3084813574319512</c:v>
                </c:pt>
                <c:pt idx="6901">
                  <c:v>4.1851598948359285</c:v>
                </c:pt>
                <c:pt idx="6902">
                  <c:v>3.5079745286213919</c:v>
                </c:pt>
                <c:pt idx="6903">
                  <c:v>2.6118690407323166</c:v>
                </c:pt>
                <c:pt idx="6904">
                  <c:v>1.5174761665479746</c:v>
                </c:pt>
                <c:pt idx="6905">
                  <c:v>0.24348405195090761</c:v>
                </c:pt>
                <c:pt idx="6906">
                  <c:v>-0.91043713460767539</c:v>
                </c:pt>
                <c:pt idx="6907">
                  <c:v>-1.8613560318831426</c:v>
                </c:pt>
                <c:pt idx="6908">
                  <c:v>-2.2514140364649315</c:v>
                </c:pt>
                <c:pt idx="6909">
                  <c:v>-2.3219666013735978</c:v>
                </c:pt>
                <c:pt idx="6910">
                  <c:v>-1.9146308456555257</c:v>
                </c:pt>
                <c:pt idx="6911">
                  <c:v>-0.98019890282254107</c:v>
                </c:pt>
                <c:pt idx="6912">
                  <c:v>5.4660463419319072E-2</c:v>
                </c:pt>
                <c:pt idx="6913">
                  <c:v>1.3689777506174337</c:v>
                </c:pt>
                <c:pt idx="6914">
                  <c:v>2.4651757721894247</c:v>
                </c:pt>
                <c:pt idx="6915">
                  <c:v>3.4580595642179084</c:v>
                </c:pt>
                <c:pt idx="6916">
                  <c:v>3.9803751450084652</c:v>
                </c:pt>
                <c:pt idx="6917">
                  <c:v>4.0764725236242345</c:v>
                </c:pt>
                <c:pt idx="6918">
                  <c:v>4.1635129376793474</c:v>
                </c:pt>
                <c:pt idx="6919">
                  <c:v>3.6768633083274689</c:v>
                </c:pt>
                <c:pt idx="6920">
                  <c:v>3.0475837667735242</c:v>
                </c:pt>
                <c:pt idx="6921">
                  <c:v>2.1006213063328114</c:v>
                </c:pt>
                <c:pt idx="6922">
                  <c:v>1.1486601755527803</c:v>
                </c:pt>
                <c:pt idx="6923">
                  <c:v>0.38066704722929046</c:v>
                </c:pt>
                <c:pt idx="6924">
                  <c:v>-3.2201095172662453E-2</c:v>
                </c:pt>
                <c:pt idx="6925">
                  <c:v>-0.31190955227478434</c:v>
                </c:pt>
                <c:pt idx="6926">
                  <c:v>-0.28251276953445603</c:v>
                </c:pt>
                <c:pt idx="6927">
                  <c:v>-0.16163878868731962</c:v>
                </c:pt>
                <c:pt idx="6928">
                  <c:v>0.13633864706801885</c:v>
                </c:pt>
                <c:pt idx="6929">
                  <c:v>0.78322348956099752</c:v>
                </c:pt>
                <c:pt idx="6930">
                  <c:v>1.5576364312025279</c:v>
                </c:pt>
                <c:pt idx="6931">
                  <c:v>2.5418060114179628</c:v>
                </c:pt>
                <c:pt idx="6932">
                  <c:v>3.3389720143329633</c:v>
                </c:pt>
                <c:pt idx="6933">
                  <c:v>3.6840157730637095</c:v>
                </c:pt>
                <c:pt idx="6934">
                  <c:v>3.902292144058896</c:v>
                </c:pt>
                <c:pt idx="6935">
                  <c:v>3.5345097741007985</c:v>
                </c:pt>
                <c:pt idx="6936">
                  <c:v>3.1071422962824129</c:v>
                </c:pt>
                <c:pt idx="6937">
                  <c:v>2.7200532543249505</c:v>
                </c:pt>
                <c:pt idx="6938">
                  <c:v>2.1809509358670609</c:v>
                </c:pt>
                <c:pt idx="6939">
                  <c:v>1.786905593512881</c:v>
                </c:pt>
                <c:pt idx="6940">
                  <c:v>1.5242459293480299</c:v>
                </c:pt>
                <c:pt idx="6941">
                  <c:v>1.3805891349309125</c:v>
                </c:pt>
                <c:pt idx="6942">
                  <c:v>1.4389672336285548</c:v>
                </c:pt>
                <c:pt idx="6943">
                  <c:v>1.5860911057539193</c:v>
                </c:pt>
                <c:pt idx="6944">
                  <c:v>1.719348879604182</c:v>
                </c:pt>
                <c:pt idx="6945">
                  <c:v>2.1227907429766746</c:v>
                </c:pt>
                <c:pt idx="6946">
                  <c:v>2.5824568861332131</c:v>
                </c:pt>
                <c:pt idx="6947">
                  <c:v>3.2815438547594966</c:v>
                </c:pt>
                <c:pt idx="6948">
                  <c:v>3.8204956492323858</c:v>
                </c:pt>
                <c:pt idx="6949">
                  <c:v>4.120156874545235</c:v>
                </c:pt>
                <c:pt idx="6950">
                  <c:v>4.1088323559147462</c:v>
                </c:pt>
                <c:pt idx="6951">
                  <c:v>3.5330884703741443</c:v>
                </c:pt>
                <c:pt idx="6952">
                  <c:v>3.0116071676684504</c:v>
                </c:pt>
                <c:pt idx="6953">
                  <c:v>2.3507787606343085</c:v>
                </c:pt>
                <c:pt idx="6954">
                  <c:v>1.940727522880211</c:v>
                </c:pt>
                <c:pt idx="6955">
                  <c:v>1.7578182630252113</c:v>
                </c:pt>
                <c:pt idx="6956">
                  <c:v>1.6863955743889258</c:v>
                </c:pt>
                <c:pt idx="6957">
                  <c:v>1.8101998747856096</c:v>
                </c:pt>
                <c:pt idx="6958">
                  <c:v>2.1108314539794097</c:v>
                </c:pt>
                <c:pt idx="6959">
                  <c:v>2.3831291743542393</c:v>
                </c:pt>
                <c:pt idx="6960">
                  <c:v>2.7240112187991983</c:v>
                </c:pt>
                <c:pt idx="6961">
                  <c:v>2.9385181078393949</c:v>
                </c:pt>
                <c:pt idx="6962">
                  <c:v>3.2270559784846928</c:v>
                </c:pt>
                <c:pt idx="6963">
                  <c:v>3.5826475750966336</c:v>
                </c:pt>
                <c:pt idx="6964">
                  <c:v>3.9047254532807441</c:v>
                </c:pt>
                <c:pt idx="6965">
                  <c:v>4.0079526473698568</c:v>
                </c:pt>
                <c:pt idx="6966">
                  <c:v>3.9129553484055508</c:v>
                </c:pt>
                <c:pt idx="6967">
                  <c:v>3.4499202155065838</c:v>
                </c:pt>
                <c:pt idx="6968">
                  <c:v>2.8420295565483107</c:v>
                </c:pt>
                <c:pt idx="6969">
                  <c:v>2.1971834628334186</c:v>
                </c:pt>
                <c:pt idx="6970">
                  <c:v>1.5188649020321563</c:v>
                </c:pt>
                <c:pt idx="6971">
                  <c:v>0.99872413906079305</c:v>
                </c:pt>
                <c:pt idx="6972">
                  <c:v>0.90459660651370766</c:v>
                </c:pt>
                <c:pt idx="6973">
                  <c:v>0.91358816451682978</c:v>
                </c:pt>
                <c:pt idx="6974">
                  <c:v>1.298723406573719</c:v>
                </c:pt>
                <c:pt idx="6975">
                  <c:v>1.8360560664334624</c:v>
                </c:pt>
                <c:pt idx="6976">
                  <c:v>2.5112418754061165</c:v>
                </c:pt>
                <c:pt idx="6977">
                  <c:v>3.1227929210604732</c:v>
                </c:pt>
                <c:pt idx="6978">
                  <c:v>3.4882110793297558</c:v>
                </c:pt>
                <c:pt idx="6979">
                  <c:v>3.9134371671615198</c:v>
                </c:pt>
                <c:pt idx="6980">
                  <c:v>4.20433886077618</c:v>
                </c:pt>
                <c:pt idx="6981">
                  <c:v>4.467823715683541</c:v>
                </c:pt>
                <c:pt idx="6982">
                  <c:v>4.4237323692325461</c:v>
                </c:pt>
                <c:pt idx="6983">
                  <c:v>4.1010531954613896</c:v>
                </c:pt>
                <c:pt idx="6984">
                  <c:v>3.431794698913035</c:v>
                </c:pt>
                <c:pt idx="6985">
                  <c:v>2.5428689908248647</c:v>
                </c:pt>
                <c:pt idx="6986">
                  <c:v>1.5492269977448139</c:v>
                </c:pt>
                <c:pt idx="6987">
                  <c:v>0.74348133584521503</c:v>
                </c:pt>
                <c:pt idx="6988">
                  <c:v>0.20217097272357254</c:v>
                </c:pt>
                <c:pt idx="6989">
                  <c:v>-0.28812209059522076</c:v>
                </c:pt>
                <c:pt idx="6990">
                  <c:v>-0.44946278251608196</c:v>
                </c:pt>
                <c:pt idx="6991">
                  <c:v>6.4136984790823415E-2</c:v>
                </c:pt>
                <c:pt idx="6992">
                  <c:v>0.71782667363741237</c:v>
                </c:pt>
                <c:pt idx="6993">
                  <c:v>1.4041553403654601</c:v>
                </c:pt>
                <c:pt idx="6994">
                  <c:v>2.1200468337809739</c:v>
                </c:pt>
                <c:pt idx="6995">
                  <c:v>2.6742193638943461</c:v>
                </c:pt>
                <c:pt idx="6996">
                  <c:v>3.081914583917261</c:v>
                </c:pt>
                <c:pt idx="6997">
                  <c:v>3.2626898754809588</c:v>
                </c:pt>
                <c:pt idx="6998">
                  <c:v>3.3321797175991508</c:v>
                </c:pt>
                <c:pt idx="6999">
                  <c:v>2.9238813983539451</c:v>
                </c:pt>
                <c:pt idx="7000">
                  <c:v>2.2713209502920719</c:v>
                </c:pt>
                <c:pt idx="7001">
                  <c:v>1.3975195366967506</c:v>
                </c:pt>
                <c:pt idx="7002">
                  <c:v>0.41757640693546483</c:v>
                </c:pt>
                <c:pt idx="7003">
                  <c:v>-0.47000925870400567</c:v>
                </c:pt>
                <c:pt idx="7004">
                  <c:v>-1.2739419461453392</c:v>
                </c:pt>
                <c:pt idx="7005">
                  <c:v>-1.9078579832335871</c:v>
                </c:pt>
                <c:pt idx="7006">
                  <c:v>-2.3877810617608652</c:v>
                </c:pt>
                <c:pt idx="7007">
                  <c:v>-2.5397291169313774</c:v>
                </c:pt>
                <c:pt idx="7008">
                  <c:v>-2.4888608460709736</c:v>
                </c:pt>
                <c:pt idx="7009">
                  <c:v>-2.1600434579685643</c:v>
                </c:pt>
                <c:pt idx="7010">
                  <c:v>-1.1082341417296582</c:v>
                </c:pt>
                <c:pt idx="7011">
                  <c:v>0.12718782070612589</c:v>
                </c:pt>
                <c:pt idx="7012">
                  <c:v>1.1519262266960637</c:v>
                </c:pt>
                <c:pt idx="7013">
                  <c:v>1.891589754027335</c:v>
                </c:pt>
                <c:pt idx="7014">
                  <c:v>2.2787982974277576</c:v>
                </c:pt>
                <c:pt idx="7015">
                  <c:v>2.3467699565444797</c:v>
                </c:pt>
                <c:pt idx="7016">
                  <c:v>2.1255920988901185</c:v>
                </c:pt>
                <c:pt idx="7017">
                  <c:v>1.6425164243949859</c:v>
                </c:pt>
                <c:pt idx="7018">
                  <c:v>0.92222622078042737</c:v>
                </c:pt>
                <c:pt idx="7019">
                  <c:v>8.1326210314327074E-2</c:v>
                </c:pt>
                <c:pt idx="7020">
                  <c:v>-0.86881640050864439</c:v>
                </c:pt>
                <c:pt idx="7021">
                  <c:v>-1.540914620735506</c:v>
                </c:pt>
                <c:pt idx="7022">
                  <c:v>-2.1496690760277031</c:v>
                </c:pt>
                <c:pt idx="7023">
                  <c:v>-2.6068019959746258</c:v>
                </c:pt>
                <c:pt idx="7024">
                  <c:v>-2.6438600348001944</c:v>
                </c:pt>
                <c:pt idx="7025">
                  <c:v>-2.3946820969267559</c:v>
                </c:pt>
                <c:pt idx="7026">
                  <c:v>-1.791997507994338</c:v>
                </c:pt>
                <c:pt idx="7027">
                  <c:v>-0.86912348494180081</c:v>
                </c:pt>
                <c:pt idx="7028">
                  <c:v>6.1019490188108927E-2</c:v>
                </c:pt>
                <c:pt idx="7029">
                  <c:v>1.1862418940174118</c:v>
                </c:pt>
                <c:pt idx="7030">
                  <c:v>2.0169190255055831</c:v>
                </c:pt>
                <c:pt idx="7031">
                  <c:v>2.6750589021724123</c:v>
                </c:pt>
                <c:pt idx="7032">
                  <c:v>2.705683879145949</c:v>
                </c:pt>
                <c:pt idx="7033">
                  <c:v>2.3564314016084178</c:v>
                </c:pt>
                <c:pt idx="7034">
                  <c:v>1.6631040761705096</c:v>
                </c:pt>
                <c:pt idx="7035">
                  <c:v>0.75237797287338404</c:v>
                </c:pt>
                <c:pt idx="7036">
                  <c:v>-0.26100977657260793</c:v>
                </c:pt>
                <c:pt idx="7037">
                  <c:v>-1.1788879807516772</c:v>
                </c:pt>
                <c:pt idx="7038">
                  <c:v>-1.9160104226288781</c:v>
                </c:pt>
                <c:pt idx="7039">
                  <c:v>-2.3951651518447639</c:v>
                </c:pt>
                <c:pt idx="7040">
                  <c:v>-2.7349128321358327</c:v>
                </c:pt>
                <c:pt idx="7041">
                  <c:v>-2.7598967091095226</c:v>
                </c:pt>
                <c:pt idx="7042">
                  <c:v>-2.4055347927216753</c:v>
                </c:pt>
                <c:pt idx="7043">
                  <c:v>-1.7075795817001345</c:v>
                </c:pt>
                <c:pt idx="7044">
                  <c:v>-0.60416620154452438</c:v>
                </c:pt>
                <c:pt idx="7045">
                  <c:v>0.48950069714969313</c:v>
                </c:pt>
                <c:pt idx="7046">
                  <c:v>1.480091919011548</c:v>
                </c:pt>
                <c:pt idx="7047">
                  <c:v>2.188826558498663</c:v>
                </c:pt>
                <c:pt idx="7048">
                  <c:v>2.5480211930599768</c:v>
                </c:pt>
                <c:pt idx="7049">
                  <c:v>2.6848669716515023</c:v>
                </c:pt>
                <c:pt idx="7050">
                  <c:v>2.4318242210313152</c:v>
                </c:pt>
                <c:pt idx="7051">
                  <c:v>1.8256390693721292</c:v>
                </c:pt>
                <c:pt idx="7052">
                  <c:v>0.99384218346489295</c:v>
                </c:pt>
                <c:pt idx="7053">
                  <c:v>5.1944747923620582E-2</c:v>
                </c:pt>
                <c:pt idx="7054">
                  <c:v>-0.8011809456997061</c:v>
                </c:pt>
                <c:pt idx="7055">
                  <c:v>-1.4796536573650667</c:v>
                </c:pt>
                <c:pt idx="7056">
                  <c:v>-1.9056862632161686</c:v>
                </c:pt>
                <c:pt idx="7057">
                  <c:v>-2.1973184623176305</c:v>
                </c:pt>
                <c:pt idx="7058">
                  <c:v>-2.0844738557608955</c:v>
                </c:pt>
                <c:pt idx="7059">
                  <c:v>-1.6995212639897552</c:v>
                </c:pt>
                <c:pt idx="7060">
                  <c:v>-0.97385848081649684</c:v>
                </c:pt>
                <c:pt idx="7061">
                  <c:v>6.0403314729517876E-2</c:v>
                </c:pt>
                <c:pt idx="7062">
                  <c:v>1.1856837917276417</c:v>
                </c:pt>
                <c:pt idx="7063">
                  <c:v>2.2049090823328057</c:v>
                </c:pt>
                <c:pt idx="7064">
                  <c:v>3.0338268727707325</c:v>
                </c:pt>
                <c:pt idx="7065">
                  <c:v>3.5961254427671818</c:v>
                </c:pt>
                <c:pt idx="7066">
                  <c:v>3.6341897230264153</c:v>
                </c:pt>
                <c:pt idx="7067">
                  <c:v>3.2916754109580761</c:v>
                </c:pt>
                <c:pt idx="7068">
                  <c:v>2.5102034142475658</c:v>
                </c:pt>
                <c:pt idx="7069">
                  <c:v>1.6138878588372241</c:v>
                </c:pt>
                <c:pt idx="7070">
                  <c:v>0.70780027474445029</c:v>
                </c:pt>
                <c:pt idx="7071">
                  <c:v>-1.864278680978626E-2</c:v>
                </c:pt>
                <c:pt idx="7072">
                  <c:v>-0.7708679824088146</c:v>
                </c:pt>
                <c:pt idx="7073">
                  <c:v>-1.4521976235576712</c:v>
                </c:pt>
                <c:pt idx="7074">
                  <c:v>-1.8808178996319538</c:v>
                </c:pt>
                <c:pt idx="7075">
                  <c:v>-1.9862983275683173</c:v>
                </c:pt>
                <c:pt idx="7076">
                  <c:v>-1.6105985613411402</c:v>
                </c:pt>
                <c:pt idx="7077">
                  <c:v>-0.79906876584153519</c:v>
                </c:pt>
                <c:pt idx="7078">
                  <c:v>0.3129672667775214</c:v>
                </c:pt>
                <c:pt idx="7079">
                  <c:v>1.5086919316938705</c:v>
                </c:pt>
                <c:pt idx="7080">
                  <c:v>2.5917222019196999</c:v>
                </c:pt>
                <c:pt idx="7081">
                  <c:v>3.2899359351057429</c:v>
                </c:pt>
                <c:pt idx="7082">
                  <c:v>4.0165923538550965</c:v>
                </c:pt>
                <c:pt idx="7083">
                  <c:v>4.4862674593842575</c:v>
                </c:pt>
                <c:pt idx="7084">
                  <c:v>4.4404378310418169</c:v>
                </c:pt>
                <c:pt idx="7085">
                  <c:v>3.8334408657647341</c:v>
                </c:pt>
                <c:pt idx="7086">
                  <c:v>3.0009086778705436</c:v>
                </c:pt>
                <c:pt idx="7087">
                  <c:v>1.9640974613142346</c:v>
                </c:pt>
                <c:pt idx="7088">
                  <c:v>0.93075562018301561</c:v>
                </c:pt>
                <c:pt idx="7089">
                  <c:v>8.905173276183409E-2</c:v>
                </c:pt>
                <c:pt idx="7090">
                  <c:v>-0.67332343218273683</c:v>
                </c:pt>
                <c:pt idx="7091">
                  <c:v>-1.1753508713878449</c:v>
                </c:pt>
                <c:pt idx="7092">
                  <c:v>-1.4415677799303475</c:v>
                </c:pt>
                <c:pt idx="7093">
                  <c:v>-1.3057032175179197</c:v>
                </c:pt>
                <c:pt idx="7094">
                  <c:v>-0.89990024961715287</c:v>
                </c:pt>
                <c:pt idx="7095">
                  <c:v>3.3143367246917244E-2</c:v>
                </c:pt>
                <c:pt idx="7096">
                  <c:v>1.1609930337674983</c:v>
                </c:pt>
                <c:pt idx="7097">
                  <c:v>2.3710409327026243</c:v>
                </c:pt>
                <c:pt idx="7098">
                  <c:v>3.4670445039441598</c:v>
                </c:pt>
                <c:pt idx="7099">
                  <c:v>4.2712566129386902</c:v>
                </c:pt>
                <c:pt idx="7100">
                  <c:v>4.9054257367191711</c:v>
                </c:pt>
                <c:pt idx="7101">
                  <c:v>5.1028347102568103</c:v>
                </c:pt>
                <c:pt idx="7102">
                  <c:v>5.1873905467561992</c:v>
                </c:pt>
                <c:pt idx="7103">
                  <c:v>4.6042427261587928</c:v>
                </c:pt>
                <c:pt idx="7104">
                  <c:v>3.5105686151895954</c:v>
                </c:pt>
                <c:pt idx="7105">
                  <c:v>2.2372275219705817</c:v>
                </c:pt>
                <c:pt idx="7106">
                  <c:v>0.89540044025530596</c:v>
                </c:pt>
                <c:pt idx="7107">
                  <c:v>-0.31996241839083361</c:v>
                </c:pt>
                <c:pt idx="7108">
                  <c:v>-1.1380366873688337</c:v>
                </c:pt>
                <c:pt idx="7109">
                  <c:v>-1.5962659341183887</c:v>
                </c:pt>
                <c:pt idx="7110">
                  <c:v>-1.5400691937720232</c:v>
                </c:pt>
                <c:pt idx="7111">
                  <c:v>-1.2064255326014113</c:v>
                </c:pt>
                <c:pt idx="7112">
                  <c:v>-0.62148370685322996</c:v>
                </c:pt>
                <c:pt idx="7113">
                  <c:v>0.28531976904928991</c:v>
                </c:pt>
                <c:pt idx="7114">
                  <c:v>1.2951545900228461</c:v>
                </c:pt>
                <c:pt idx="7115">
                  <c:v>2.5868058397798865</c:v>
                </c:pt>
                <c:pt idx="7116">
                  <c:v>3.8509696068275172</c:v>
                </c:pt>
                <c:pt idx="7117">
                  <c:v>4.807493186555023</c:v>
                </c:pt>
                <c:pt idx="7118">
                  <c:v>5.673866542750809</c:v>
                </c:pt>
                <c:pt idx="7119">
                  <c:v>5.7046038969523263</c:v>
                </c:pt>
                <c:pt idx="7120">
                  <c:v>5.4497009849462534</c:v>
                </c:pt>
                <c:pt idx="7121">
                  <c:v>4.8418309879815133</c:v>
                </c:pt>
                <c:pt idx="7122">
                  <c:v>3.6315169312669791</c:v>
                </c:pt>
                <c:pt idx="7123">
                  <c:v>2.3467767278103824</c:v>
                </c:pt>
                <c:pt idx="7124">
                  <c:v>0.99462487668691923</c:v>
                </c:pt>
                <c:pt idx="7125">
                  <c:v>-0.32433744438341838</c:v>
                </c:pt>
                <c:pt idx="7126">
                  <c:v>-1.330494936091279</c:v>
                </c:pt>
                <c:pt idx="7127">
                  <c:v>-1.864833199839252</c:v>
                </c:pt>
                <c:pt idx="7128">
                  <c:v>-1.8775723706310794</c:v>
                </c:pt>
                <c:pt idx="7129">
                  <c:v>-1.4178720048232649</c:v>
                </c:pt>
                <c:pt idx="7130">
                  <c:v>-0.6245062593469064</c:v>
                </c:pt>
                <c:pt idx="7131">
                  <c:v>0.37682986502458404</c:v>
                </c:pt>
                <c:pt idx="7132">
                  <c:v>1.4722878422484755</c:v>
                </c:pt>
                <c:pt idx="7133">
                  <c:v>2.6529968966808672</c:v>
                </c:pt>
                <c:pt idx="7134">
                  <c:v>3.6281789647626126</c:v>
                </c:pt>
                <c:pt idx="7135">
                  <c:v>4.6057000678221085</c:v>
                </c:pt>
                <c:pt idx="7136">
                  <c:v>5.2083486385755018</c:v>
                </c:pt>
                <c:pt idx="7137">
                  <c:v>5.4714555808285565</c:v>
                </c:pt>
                <c:pt idx="7138">
                  <c:v>5.2385263799364221</c:v>
                </c:pt>
                <c:pt idx="7139">
                  <c:v>4.5563113409956966</c:v>
                </c:pt>
                <c:pt idx="7140">
                  <c:v>3.0901635382208665</c:v>
                </c:pt>
                <c:pt idx="7141">
                  <c:v>1.6679491308265695</c:v>
                </c:pt>
                <c:pt idx="7142">
                  <c:v>0.28552749384756337</c:v>
                </c:pt>
                <c:pt idx="7143">
                  <c:v>-0.96660397336453818</c:v>
                </c:pt>
                <c:pt idx="7144">
                  <c:v>-1.5352381523688126</c:v>
                </c:pt>
                <c:pt idx="7145">
                  <c:v>-1.6732887041621152</c:v>
                </c:pt>
                <c:pt idx="7146">
                  <c:v>-1.4213371795445069</c:v>
                </c:pt>
                <c:pt idx="7147">
                  <c:v>-0.81614040826010614</c:v>
                </c:pt>
                <c:pt idx="7148">
                  <c:v>-0.26798208889500541</c:v>
                </c:pt>
                <c:pt idx="7149">
                  <c:v>0.5112568648195307</c:v>
                </c:pt>
                <c:pt idx="7150">
                  <c:v>1.4055498365780368</c:v>
                </c:pt>
                <c:pt idx="7151">
                  <c:v>2.3098054610372318</c:v>
                </c:pt>
                <c:pt idx="7152">
                  <c:v>3.4115803395164601</c:v>
                </c:pt>
                <c:pt idx="7153">
                  <c:v>4.2210198228560971</c:v>
                </c:pt>
                <c:pt idx="7154">
                  <c:v>4.7656758729487869</c:v>
                </c:pt>
                <c:pt idx="7155">
                  <c:v>4.9762559608472623</c:v>
                </c:pt>
                <c:pt idx="7156">
                  <c:v>4.5072548857778569</c:v>
                </c:pt>
                <c:pt idx="7157">
                  <c:v>3.8939605614519768</c:v>
                </c:pt>
                <c:pt idx="7158">
                  <c:v>2.9614767470090366</c:v>
                </c:pt>
                <c:pt idx="7159">
                  <c:v>1.7398863431666811</c:v>
                </c:pt>
                <c:pt idx="7160">
                  <c:v>0.63342812247653368</c:v>
                </c:pt>
                <c:pt idx="7161">
                  <c:v>-0.36874886768488779</c:v>
                </c:pt>
                <c:pt idx="7162">
                  <c:v>-0.99372956292659242</c:v>
                </c:pt>
                <c:pt idx="7163">
                  <c:v>-1.1828160969133183</c:v>
                </c:pt>
                <c:pt idx="7164">
                  <c:v>-1.0713383060949992</c:v>
                </c:pt>
                <c:pt idx="7165">
                  <c:v>-0.87611926992918399</c:v>
                </c:pt>
                <c:pt idx="7166">
                  <c:v>-0.41655585563606951</c:v>
                </c:pt>
                <c:pt idx="7167">
                  <c:v>0.28243806609406957</c:v>
                </c:pt>
                <c:pt idx="7168">
                  <c:v>0.91555336274186905</c:v>
                </c:pt>
                <c:pt idx="7169">
                  <c:v>1.4889989484449471</c:v>
                </c:pt>
                <c:pt idx="7170">
                  <c:v>2.1026463405773703</c:v>
                </c:pt>
                <c:pt idx="7171">
                  <c:v>2.564211048931567</c:v>
                </c:pt>
                <c:pt idx="7172">
                  <c:v>2.8880265287704141</c:v>
                </c:pt>
                <c:pt idx="7173">
                  <c:v>3.18132311863185</c:v>
                </c:pt>
                <c:pt idx="7174">
                  <c:v>3.2584815969169494</c:v>
                </c:pt>
                <c:pt idx="7175">
                  <c:v>2.7628813822996072</c:v>
                </c:pt>
                <c:pt idx="7176">
                  <c:v>2.0312470486599645</c:v>
                </c:pt>
                <c:pt idx="7177">
                  <c:v>1.1800720672352254</c:v>
                </c:pt>
                <c:pt idx="7178">
                  <c:v>0.31487065825969385</c:v>
                </c:pt>
                <c:pt idx="7179">
                  <c:v>-0.37453965939875178</c:v>
                </c:pt>
                <c:pt idx="7180">
                  <c:v>-0.71623124655617265</c:v>
                </c:pt>
                <c:pt idx="7181">
                  <c:v>-0.93147138070568403</c:v>
                </c:pt>
                <c:pt idx="7182">
                  <c:v>-0.84368227130606044</c:v>
                </c:pt>
                <c:pt idx="7183">
                  <c:v>-0.76416709054108833</c:v>
                </c:pt>
                <c:pt idx="7184">
                  <c:v>-0.69214603900831928</c:v>
                </c:pt>
                <c:pt idx="7185">
                  <c:v>-0.53266503205983118</c:v>
                </c:pt>
                <c:pt idx="7186">
                  <c:v>-0.2939669762981435</c:v>
                </c:pt>
                <c:pt idx="7187">
                  <c:v>0.20497765653441302</c:v>
                </c:pt>
                <c:pt idx="7188">
                  <c:v>0.65689786557532504</c:v>
                </c:pt>
                <c:pt idx="7189">
                  <c:v>1.0662255983542863</c:v>
                </c:pt>
                <c:pt idx="7190">
                  <c:v>1.3427273215792852</c:v>
                </c:pt>
                <c:pt idx="7191">
                  <c:v>1.4989215917249332</c:v>
                </c:pt>
                <c:pt idx="7192">
                  <c:v>1.7346426783296034</c:v>
                </c:pt>
                <c:pt idx="7193">
                  <c:v>1.665404237091989</c:v>
                </c:pt>
                <c:pt idx="7194">
                  <c:v>1.5084435855968239</c:v>
                </c:pt>
                <c:pt idx="7195">
                  <c:v>1.1777805677754674</c:v>
                </c:pt>
                <c:pt idx="7196">
                  <c:v>0.68978624596676541</c:v>
                </c:pt>
                <c:pt idx="7197">
                  <c:v>0.24778430544969615</c:v>
                </c:pt>
                <c:pt idx="7198">
                  <c:v>-5.8312153983653636E-2</c:v>
                </c:pt>
                <c:pt idx="7199">
                  <c:v>-0.14706414255424613</c:v>
                </c:pt>
                <c:pt idx="7200">
                  <c:v>-0.22745145326629285</c:v>
                </c:pt>
                <c:pt idx="7201">
                  <c:v>-0.30026243843509542</c:v>
                </c:pt>
                <c:pt idx="7202">
                  <c:v>-0.36621114992068959</c:v>
                </c:pt>
                <c:pt idx="7203">
                  <c:v>-0.42594434178077811</c:v>
                </c:pt>
                <c:pt idx="7204">
                  <c:v>-0.48004781293917292</c:v>
                </c:pt>
                <c:pt idx="7205">
                  <c:v>-0.43480437246412634</c:v>
                </c:pt>
                <c:pt idx="7206">
                  <c:v>-0.20532946658027817</c:v>
                </c:pt>
                <c:pt idx="7207">
                  <c:v>2.5179389483327985E-3</c:v>
                </c:pt>
                <c:pt idx="7208">
                  <c:v>0.19077618800865229</c:v>
                </c:pt>
                <c:pt idx="7209">
                  <c:v>0.36129151510220447</c:v>
                </c:pt>
                <c:pt idx="7210">
                  <c:v>0.60998393083580349</c:v>
                </c:pt>
                <c:pt idx="7211">
                  <c:v>0.92948541818893116</c:v>
                </c:pt>
                <c:pt idx="7212">
                  <c:v>1.2188745997776709</c:v>
                </c:pt>
                <c:pt idx="7213">
                  <c:v>1.4809894935591841</c:v>
                </c:pt>
                <c:pt idx="7214">
                  <c:v>1.5299050813842956</c:v>
                </c:pt>
                <c:pt idx="7215">
                  <c:v>1.4799627040609915</c:v>
                </c:pt>
                <c:pt idx="7216">
                  <c:v>1.2462317256933508</c:v>
                </c:pt>
                <c:pt idx="7217">
                  <c:v>0.94028159345470042</c:v>
                </c:pt>
                <c:pt idx="7218">
                  <c:v>0.66316658185022315</c:v>
                </c:pt>
                <c:pt idx="7219">
                  <c:v>0.31792126517773434</c:v>
                </c:pt>
                <c:pt idx="7220">
                  <c:v>9.9462332629276506E-2</c:v>
                </c:pt>
                <c:pt idx="7221">
                  <c:v>-0.19265511019871606</c:v>
                </c:pt>
                <c:pt idx="7222">
                  <c:v>-0.45724113265549288</c:v>
                </c:pt>
                <c:pt idx="7223">
                  <c:v>-0.69689050998048707</c:v>
                </c:pt>
                <c:pt idx="7224">
                  <c:v>-0.81970568600054039</c:v>
                </c:pt>
                <c:pt idx="7225">
                  <c:v>-0.93094580437857566</c:v>
                </c:pt>
                <c:pt idx="7226">
                  <c:v>-0.84320622938079648</c:v>
                </c:pt>
                <c:pt idx="7227">
                  <c:v>-0.57524035529489304</c:v>
                </c:pt>
                <c:pt idx="7228">
                  <c:v>-0.14403411063683336</c:v>
                </c:pt>
                <c:pt idx="7229">
                  <c:v>0.43502746212461985</c:v>
                </c:pt>
                <c:pt idx="7230">
                  <c:v>0.95951376739716698</c:v>
                </c:pt>
                <c:pt idx="7231">
                  <c:v>1.4345684029631336</c:v>
                </c:pt>
                <c:pt idx="7232">
                  <c:v>1.7706024143269719</c:v>
                </c:pt>
                <c:pt idx="7233">
                  <c:v>2.0749659662471016</c:v>
                </c:pt>
                <c:pt idx="7234">
                  <c:v>2.2563961495975544</c:v>
                </c:pt>
                <c:pt idx="7235">
                  <c:v>2.2322313817980226</c:v>
                </c:pt>
                <c:pt idx="7236">
                  <c:v>1.9276007508852511</c:v>
                </c:pt>
                <c:pt idx="7237">
                  <c:v>1.4631853213211115</c:v>
                </c:pt>
                <c:pt idx="7238">
                  <c:v>0.85404445559355779</c:v>
                </c:pt>
                <c:pt idx="7239">
                  <c:v>0.49080932314452197</c:v>
                </c:pt>
                <c:pt idx="7240">
                  <c:v>0.16180829540431435</c:v>
                </c:pt>
                <c:pt idx="7241">
                  <c:v>-4.1937336375035661E-2</c:v>
                </c:pt>
                <c:pt idx="7242">
                  <c:v>-0.32072817436210893</c:v>
                </c:pt>
                <c:pt idx="7243">
                  <c:v>-0.47899581528623847</c:v>
                </c:pt>
                <c:pt idx="7244">
                  <c:v>-0.52809930286182727</c:v>
                </c:pt>
                <c:pt idx="7245">
                  <c:v>-0.38407933654703524</c:v>
                </c:pt>
                <c:pt idx="7246">
                  <c:v>-6.5137373061199655E-2</c:v>
                </c:pt>
                <c:pt idx="7247">
                  <c:v>0.50648835736545905</c:v>
                </c:pt>
                <c:pt idx="7248">
                  <c:v>1.3069829707558607</c:v>
                </c:pt>
                <c:pt idx="7249">
                  <c:v>2.1262805238539912</c:v>
                </c:pt>
                <c:pt idx="7250">
                  <c:v>2.7741133221269125</c:v>
                </c:pt>
                <c:pt idx="7251">
                  <c:v>3.1723937583901844</c:v>
                </c:pt>
                <c:pt idx="7252">
                  <c:v>3.2503938090513782</c:v>
                </c:pt>
                <c:pt idx="7253">
                  <c:v>3.1325469689130792</c:v>
                </c:pt>
                <c:pt idx="7254">
                  <c:v>2.7430635929685163</c:v>
                </c:pt>
                <c:pt idx="7255">
                  <c:v>2.2960403807931433</c:v>
                </c:pt>
                <c:pt idx="7256">
                  <c:v>1.8911481137983983</c:v>
                </c:pt>
                <c:pt idx="7257">
                  <c:v>1.4301682643405398</c:v>
                </c:pt>
                <c:pt idx="7258">
                  <c:v>1.106882521745667</c:v>
                </c:pt>
                <c:pt idx="7259">
                  <c:v>0.71981796296149181</c:v>
                </c:pt>
                <c:pt idx="7260">
                  <c:v>0.36923337940755668</c:v>
                </c:pt>
                <c:pt idx="7261">
                  <c:v>5.1690614418267944E-2</c:v>
                </c:pt>
                <c:pt idx="7262">
                  <c:v>-0.14167667043259885</c:v>
                </c:pt>
                <c:pt idx="7263">
                  <c:v>-0.12832395882211542</c:v>
                </c:pt>
                <c:pt idx="7264">
                  <c:v>7.2265848582725667E-2</c:v>
                </c:pt>
                <c:pt idx="7265">
                  <c:v>0.44244607124311314</c:v>
                </c:pt>
                <c:pt idx="7266">
                  <c:v>0.87198540947077119</c:v>
                </c:pt>
                <c:pt idx="7267">
                  <c:v>1.7322805168547832</c:v>
                </c:pt>
                <c:pt idx="7268">
                  <c:v>2.5114947205604898</c:v>
                </c:pt>
                <c:pt idx="7269">
                  <c:v>3.2172697157281562</c:v>
                </c:pt>
                <c:pt idx="7270">
                  <c:v>3.4795358662678639</c:v>
                </c:pt>
                <c:pt idx="7271">
                  <c:v>3.7170840144529471</c:v>
                </c:pt>
                <c:pt idx="7272">
                  <c:v>3.7437482179062793</c:v>
                </c:pt>
                <c:pt idx="7273">
                  <c:v>3.5794038201737397</c:v>
                </c:pt>
                <c:pt idx="7274">
                  <c:v>3.3363007374107618</c:v>
                </c:pt>
                <c:pt idx="7275">
                  <c:v>2.9276140211985924</c:v>
                </c:pt>
                <c:pt idx="7276">
                  <c:v>2.3689495613291918</c:v>
                </c:pt>
                <c:pt idx="7277">
                  <c:v>1.8629379863482138</c:v>
                </c:pt>
                <c:pt idx="7278">
                  <c:v>1.3103690991572914</c:v>
                </c:pt>
                <c:pt idx="7279">
                  <c:v>0.80987860266440759</c:v>
                </c:pt>
                <c:pt idx="7280">
                  <c:v>0.45080600378842411</c:v>
                </c:pt>
                <c:pt idx="7281">
                  <c:v>0.31407075928985373</c:v>
                </c:pt>
                <c:pt idx="7282">
                  <c:v>0.28447028758708254</c:v>
                </c:pt>
                <c:pt idx="7283">
                  <c:v>0.44615515383302551</c:v>
                </c:pt>
                <c:pt idx="7284">
                  <c:v>0.781097139654509</c:v>
                </c:pt>
                <c:pt idx="7285">
                  <c:v>1.2729671462303136</c:v>
                </c:pt>
                <c:pt idx="7286">
                  <c:v>1.8127272764384206</c:v>
                </c:pt>
                <c:pt idx="7287">
                  <c:v>2.3016162128536539</c:v>
                </c:pt>
                <c:pt idx="7288">
                  <c:v>2.8386762321446781</c:v>
                </c:pt>
                <c:pt idx="7289">
                  <c:v>3.2308717574937642</c:v>
                </c:pt>
                <c:pt idx="7290">
                  <c:v>3.4918559457989322</c:v>
                </c:pt>
                <c:pt idx="7291">
                  <c:v>3.8224907334513158</c:v>
                </c:pt>
                <c:pt idx="7292">
                  <c:v>3.8392205876833194</c:v>
                </c:pt>
                <c:pt idx="7293">
                  <c:v>3.7601259106931026</c:v>
                </c:pt>
                <c:pt idx="7294">
                  <c:v>3.4999901721726139</c:v>
                </c:pt>
                <c:pt idx="7295">
                  <c:v>3.0758760901889013</c:v>
                </c:pt>
                <c:pt idx="7296">
                  <c:v>2.5032382595171216</c:v>
                </c:pt>
                <c:pt idx="7297">
                  <c:v>1.9845702729055237</c:v>
                </c:pt>
                <c:pt idx="7298">
                  <c:v>1.6090333719933556</c:v>
                </c:pt>
                <c:pt idx="7299">
                  <c:v>1.268889990152914</c:v>
                </c:pt>
                <c:pt idx="7300">
                  <c:v>1.0550521464068796</c:v>
                </c:pt>
                <c:pt idx="7301">
                  <c:v>0.95561582423769975</c:v>
                </c:pt>
                <c:pt idx="7302">
                  <c:v>0.95979893425301421</c:v>
                </c:pt>
                <c:pt idx="7303">
                  <c:v>1.1520833546529181</c:v>
                </c:pt>
                <c:pt idx="7304">
                  <c:v>1.6089887342000602</c:v>
                </c:pt>
                <c:pt idx="7305">
                  <c:v>2.1170795758417671</c:v>
                </c:pt>
                <c:pt idx="7306">
                  <c:v>2.6715317634274327</c:v>
                </c:pt>
                <c:pt idx="7307">
                  <c:v>3.1737280634345209</c:v>
                </c:pt>
                <c:pt idx="7308">
                  <c:v>3.6285934772387418</c:v>
                </c:pt>
                <c:pt idx="7309">
                  <c:v>4.0405888357715796</c:v>
                </c:pt>
                <c:pt idx="7310">
                  <c:v>4.2252589873386341</c:v>
                </c:pt>
                <c:pt idx="7311">
                  <c:v>4.2982766075529844</c:v>
                </c:pt>
                <c:pt idx="7312">
                  <c:v>4.1759169199745063</c:v>
                </c:pt>
                <c:pt idx="7313">
                  <c:v>3.9708415816560971</c:v>
                </c:pt>
                <c:pt idx="7314">
                  <c:v>3.690846359018801</c:v>
                </c:pt>
                <c:pt idx="7315">
                  <c:v>3.248744505200444</c:v>
                </c:pt>
                <c:pt idx="7316">
                  <c:v>2.754061989857219</c:v>
                </c:pt>
                <c:pt idx="7317">
                  <c:v>2.3060022031958418</c:v>
                </c:pt>
                <c:pt idx="7318">
                  <c:v>1.9001710565587961</c:v>
                </c:pt>
                <c:pt idx="7319">
                  <c:v>1.5325885943879365</c:v>
                </c:pt>
                <c:pt idx="7320">
                  <c:v>1.2938977427071032</c:v>
                </c:pt>
                <c:pt idx="7321">
                  <c:v>1.2661985330252454</c:v>
                </c:pt>
                <c:pt idx="7322">
                  <c:v>1.2411099123527907</c:v>
                </c:pt>
                <c:pt idx="7323">
                  <c:v>1.4068813976875221</c:v>
                </c:pt>
                <c:pt idx="7324">
                  <c:v>1.6512770682148794</c:v>
                </c:pt>
                <c:pt idx="7325">
                  <c:v>2.2496301078800749</c:v>
                </c:pt>
                <c:pt idx="7326">
                  <c:v>2.8858374817430055</c:v>
                </c:pt>
                <c:pt idx="7327">
                  <c:v>3.367835943641619</c:v>
                </c:pt>
                <c:pt idx="7328">
                  <c:v>3.6159115615165769</c:v>
                </c:pt>
                <c:pt idx="7329">
                  <c:v>3.8406066032320134</c:v>
                </c:pt>
                <c:pt idx="7330">
                  <c:v>4.0441246361769121</c:v>
                </c:pt>
                <c:pt idx="7331">
                  <c:v>4.2284615464066286</c:v>
                </c:pt>
                <c:pt idx="7332">
                  <c:v>4.3011773325397575</c:v>
                </c:pt>
                <c:pt idx="7333">
                  <c:v>4.272792037679717</c:v>
                </c:pt>
                <c:pt idx="7334">
                  <c:v>3.9643386550106641</c:v>
                </c:pt>
                <c:pt idx="7335">
                  <c:v>3.4964607595552639</c:v>
                </c:pt>
                <c:pt idx="7336">
                  <c:v>2.8841837576586684</c:v>
                </c:pt>
                <c:pt idx="7337">
                  <c:v>2.3296125036956825</c:v>
                </c:pt>
                <c:pt idx="7338">
                  <c:v>1.9215561386606566</c:v>
                </c:pt>
                <c:pt idx="7339">
                  <c:v>1.6462059595926621</c:v>
                </c:pt>
                <c:pt idx="7340">
                  <c:v>1.5853024827317945</c:v>
                </c:pt>
                <c:pt idx="7341">
                  <c:v>1.71863458255084</c:v>
                </c:pt>
                <c:pt idx="7342">
                  <c:v>1.839400428011509</c:v>
                </c:pt>
                <c:pt idx="7343">
                  <c:v>2.043032140292758</c:v>
                </c:pt>
                <c:pt idx="7344">
                  <c:v>2.3217197954414801</c:v>
                </c:pt>
                <c:pt idx="7345">
                  <c:v>2.7626373171037484</c:v>
                </c:pt>
                <c:pt idx="7346">
                  <c:v>3.3504949005746081</c:v>
                </c:pt>
                <c:pt idx="7347">
                  <c:v>4.0714437712931826</c:v>
                </c:pt>
                <c:pt idx="7348">
                  <c:v>4.6301970321281631</c:v>
                </c:pt>
                <c:pt idx="7349">
                  <c:v>5.0420412591731942</c:v>
                </c:pt>
                <c:pt idx="7350">
                  <c:v>5.3208223026672901</c:v>
                </c:pt>
                <c:pt idx="7351">
                  <c:v>5.2905855129922701</c:v>
                </c:pt>
                <c:pt idx="7352">
                  <c:v>5.1689506939988918</c:v>
                </c:pt>
                <c:pt idx="7353">
                  <c:v>4.8702841274032362</c:v>
                </c:pt>
                <c:pt idx="7354">
                  <c:v>4.5997662215522741</c:v>
                </c:pt>
                <c:pt idx="7355">
                  <c:v>4.2604962480641948</c:v>
                </c:pt>
                <c:pt idx="7356">
                  <c:v>3.7647061570495404</c:v>
                </c:pt>
                <c:pt idx="7357">
                  <c:v>3.3156431812645137</c:v>
                </c:pt>
                <c:pt idx="7358">
                  <c:v>2.8146556142435557</c:v>
                </c:pt>
                <c:pt idx="7359">
                  <c:v>2.3608850130253836</c:v>
                </c:pt>
                <c:pt idx="7360">
                  <c:v>2.2326246222463535</c:v>
                </c:pt>
                <c:pt idx="7361">
                  <c:v>2.1164524885098626</c:v>
                </c:pt>
                <c:pt idx="7362">
                  <c:v>2.1054771000380175</c:v>
                </c:pt>
                <c:pt idx="7363">
                  <c:v>2.4725272359907509</c:v>
                </c:pt>
                <c:pt idx="7364">
                  <c:v>2.9934792708406244</c:v>
                </c:pt>
                <c:pt idx="7365">
                  <c:v>3.4653327331237875</c:v>
                </c:pt>
                <c:pt idx="7366">
                  <c:v>3.9869628338942538</c:v>
                </c:pt>
                <c:pt idx="7367">
                  <c:v>4.4594304558905664</c:v>
                </c:pt>
                <c:pt idx="7368">
                  <c:v>4.8873690535771992</c:v>
                </c:pt>
                <c:pt idx="7369">
                  <c:v>5.2749753886234361</c:v>
                </c:pt>
                <c:pt idx="7370">
                  <c:v>5.5318029076219961</c:v>
                </c:pt>
                <c:pt idx="7371">
                  <c:v>5.6701772236050951</c:v>
                </c:pt>
                <c:pt idx="7372">
                  <c:v>5.6070145083366656</c:v>
                </c:pt>
                <c:pt idx="7373">
                  <c:v>5.5498047387362792</c:v>
                </c:pt>
                <c:pt idx="7374">
                  <c:v>5.3094913036772091</c:v>
                </c:pt>
                <c:pt idx="7375">
                  <c:v>4.8090835374592729</c:v>
                </c:pt>
                <c:pt idx="7376">
                  <c:v>4.2615903124981287</c:v>
                </c:pt>
                <c:pt idx="7377">
                  <c:v>3.7656971083398285</c:v>
                </c:pt>
                <c:pt idx="7378">
                  <c:v>3.3165407375959925</c:v>
                </c:pt>
                <c:pt idx="7379">
                  <c:v>3.003964137099107</c:v>
                </c:pt>
                <c:pt idx="7380">
                  <c:v>2.7208471871563744</c:v>
                </c:pt>
                <c:pt idx="7381">
                  <c:v>2.6529089403304345</c:v>
                </c:pt>
                <c:pt idx="7382">
                  <c:v>2.6856215020259726</c:v>
                </c:pt>
                <c:pt idx="7383">
                  <c:v>2.903746536631814</c:v>
                </c:pt>
                <c:pt idx="7384">
                  <c:v>3.1955615506568975</c:v>
                </c:pt>
                <c:pt idx="7385">
                  <c:v>3.4598736475539287</c:v>
                </c:pt>
                <c:pt idx="7386">
                  <c:v>3.8877704754103486</c:v>
                </c:pt>
                <c:pt idx="7387">
                  <c:v>4.2753389773401258</c:v>
                </c:pt>
                <c:pt idx="7388">
                  <c:v>4.7206277881248351</c:v>
                </c:pt>
                <c:pt idx="7389">
                  <c:v>5.1239491172089346</c:v>
                </c:pt>
                <c:pt idx="7390">
                  <c:v>5.4892583065584342</c:v>
                </c:pt>
                <c:pt idx="7391">
                  <c:v>5.6316423567260685</c:v>
                </c:pt>
                <c:pt idx="7392">
                  <c:v>5.6663592467061594</c:v>
                </c:pt>
                <c:pt idx="7393">
                  <c:v>5.6035563672830486</c:v>
                </c:pt>
                <c:pt idx="7394">
                  <c:v>5.4524247401908417</c:v>
                </c:pt>
                <c:pt idx="7395">
                  <c:v>5.1270413741651861</c:v>
                </c:pt>
                <c:pt idx="7396">
                  <c:v>4.7380768883010322</c:v>
                </c:pt>
                <c:pt idx="7397">
                  <c:v>4.1972758823604348</c:v>
                </c:pt>
                <c:pt idx="7398">
                  <c:v>3.7074441704393464</c:v>
                </c:pt>
                <c:pt idx="7399">
                  <c:v>3.2637780097482558</c:v>
                </c:pt>
                <c:pt idx="7400">
                  <c:v>2.9561741791970646</c:v>
                </c:pt>
                <c:pt idx="7401">
                  <c:v>2.6775613266741445</c:v>
                </c:pt>
                <c:pt idx="7402">
                  <c:v>2.5194548964793695</c:v>
                </c:pt>
                <c:pt idx="7403">
                  <c:v>2.3762496462721505</c:v>
                </c:pt>
                <c:pt idx="7404">
                  <c:v>2.4350367321405137</c:v>
                </c:pt>
                <c:pt idx="7405">
                  <c:v>2.6767788249115645</c:v>
                </c:pt>
                <c:pt idx="7406">
                  <c:v>2.9899850418089207</c:v>
                </c:pt>
                <c:pt idx="7407">
                  <c:v>3.5564156070274566</c:v>
                </c:pt>
                <c:pt idx="7408">
                  <c:v>4.1637091287799084</c:v>
                </c:pt>
                <c:pt idx="7409">
                  <c:v>4.8080143641447481</c:v>
                </c:pt>
                <c:pt idx="7410">
                  <c:v>5.2973474820791457</c:v>
                </c:pt>
                <c:pt idx="7411">
                  <c:v>5.6463142605520229</c:v>
                </c:pt>
                <c:pt idx="7412">
                  <c:v>5.7738961357815937</c:v>
                </c:pt>
                <c:pt idx="7413">
                  <c:v>5.7952059229448976</c:v>
                </c:pt>
                <c:pt idx="7414">
                  <c:v>5.8145073099841476</c:v>
                </c:pt>
                <c:pt idx="7415">
                  <c:v>5.7377418045439059</c:v>
                </c:pt>
                <c:pt idx="7416">
                  <c:v>5.5739634979341757</c:v>
                </c:pt>
                <c:pt idx="7417">
                  <c:v>5.2371253738549335</c:v>
                </c:pt>
                <c:pt idx="7418">
                  <c:v>4.649290156234299</c:v>
                </c:pt>
                <c:pt idx="7419">
                  <c:v>4.1168571026496146</c:v>
                </c:pt>
                <c:pt idx="7420">
                  <c:v>3.5403569025473374</c:v>
                </c:pt>
                <c:pt idx="7421">
                  <c:v>2.9239427866403971</c:v>
                </c:pt>
                <c:pt idx="7422">
                  <c:v>2.6483676712996069</c:v>
                </c:pt>
                <c:pt idx="7423">
                  <c:v>2.3987648986948202</c:v>
                </c:pt>
                <c:pt idx="7424">
                  <c:v>2.2669344127996527</c:v>
                </c:pt>
                <c:pt idx="7425">
                  <c:v>2.3360242167000957</c:v>
                </c:pt>
                <c:pt idx="7426">
                  <c:v>2.3986024599893909</c:v>
                </c:pt>
                <c:pt idx="7427">
                  <c:v>2.6437784020123076</c:v>
                </c:pt>
                <c:pt idx="7428">
                  <c:v>3.0543426151017274</c:v>
                </c:pt>
                <c:pt idx="7429">
                  <c:v>3.520459842328783</c:v>
                </c:pt>
                <c:pt idx="7430">
                  <c:v>4.0368943354604871</c:v>
                </c:pt>
                <c:pt idx="7431">
                  <c:v>4.5046560243017035</c:v>
                </c:pt>
                <c:pt idx="7432">
                  <c:v>5.0225799921917842</c:v>
                </c:pt>
                <c:pt idx="7433">
                  <c:v>5.3974429964949246</c:v>
                </c:pt>
                <c:pt idx="7434">
                  <c:v>5.4542326561623433</c:v>
                </c:pt>
                <c:pt idx="7435">
                  <c:v>5.5056700165014316</c:v>
                </c:pt>
                <c:pt idx="7436">
                  <c:v>5.2695161810165985</c:v>
                </c:pt>
                <c:pt idx="7437">
                  <c:v>4.9613715405643575</c:v>
                </c:pt>
                <c:pt idx="7438">
                  <c:v>4.5880210686650571</c:v>
                </c:pt>
                <c:pt idx="7439">
                  <c:v>4.1556102701500572</c:v>
                </c:pt>
                <c:pt idx="7440">
                  <c:v>3.6697054496657922</c:v>
                </c:pt>
                <c:pt idx="7441">
                  <c:v>3.1353483000051501</c:v>
                </c:pt>
                <c:pt idx="7442">
                  <c:v>2.6513531252175198</c:v>
                </c:pt>
                <c:pt idx="7443">
                  <c:v>2.2129734209944614</c:v>
                </c:pt>
                <c:pt idx="7444">
                  <c:v>2.0044055897348914</c:v>
                </c:pt>
                <c:pt idx="7445">
                  <c:v>1.9097425930768217</c:v>
                </c:pt>
                <c:pt idx="7446">
                  <c:v>1.8240013736647855</c:v>
                </c:pt>
                <c:pt idx="7447">
                  <c:v>2.0290844126262715</c:v>
                </c:pt>
                <c:pt idx="7448">
                  <c:v>2.214838830530439</c:v>
                </c:pt>
                <c:pt idx="7449">
                  <c:v>2.4773340866025126</c:v>
                </c:pt>
                <c:pt idx="7450">
                  <c:v>2.8093375272399346</c:v>
                </c:pt>
                <c:pt idx="7451">
                  <c:v>3.2042981603828582</c:v>
                </c:pt>
                <c:pt idx="7452">
                  <c:v>3.8447779696426938</c:v>
                </c:pt>
                <c:pt idx="7453">
                  <c:v>4.519141758603924</c:v>
                </c:pt>
                <c:pt idx="7454">
                  <c:v>4.9414526985923395</c:v>
                </c:pt>
                <c:pt idx="7455">
                  <c:v>5.1354662109674214</c:v>
                </c:pt>
                <c:pt idx="7456">
                  <c:v>5.2169466009795684</c:v>
                </c:pt>
                <c:pt idx="7457">
                  <c:v>5.1964998655438075</c:v>
                </c:pt>
                <c:pt idx="7458">
                  <c:v>4.9894846303077056</c:v>
                </c:pt>
                <c:pt idx="7459">
                  <c:v>4.7077323417298773</c:v>
                </c:pt>
                <c:pt idx="7460">
                  <c:v>4.5467823603575894</c:v>
                </c:pt>
                <c:pt idx="7461">
                  <c:v>4.2125059981421513</c:v>
                </c:pt>
                <c:pt idx="7462">
                  <c:v>3.9097344408408556</c:v>
                </c:pt>
                <c:pt idx="7463">
                  <c:v>3.6354984305435707</c:v>
                </c:pt>
                <c:pt idx="7464">
                  <c:v>3.3871085553052773</c:v>
                </c:pt>
                <c:pt idx="7465">
                  <c:v>2.9736333150698377</c:v>
                </c:pt>
                <c:pt idx="7466">
                  <c:v>2.599127198149346</c:v>
                </c:pt>
                <c:pt idx="7467">
                  <c:v>2.3541652308058039</c:v>
                </c:pt>
                <c:pt idx="7468">
                  <c:v>2.2265381645804165</c:v>
                </c:pt>
                <c:pt idx="7469">
                  <c:v>2.2994352251800039</c:v>
                </c:pt>
                <c:pt idx="7470">
                  <c:v>2.6482052385012338</c:v>
                </c:pt>
                <c:pt idx="7471">
                  <c:v>2.9641044524731921</c:v>
                </c:pt>
                <c:pt idx="7472">
                  <c:v>3.3444786465561713</c:v>
                </c:pt>
                <c:pt idx="7473">
                  <c:v>3.7832511970344576</c:v>
                </c:pt>
                <c:pt idx="7474">
                  <c:v>4.2749181884850547</c:v>
                </c:pt>
                <c:pt idx="7475">
                  <c:v>4.7202466576850375</c:v>
                </c:pt>
                <c:pt idx="7476">
                  <c:v>5.1236039074668289</c:v>
                </c:pt>
                <c:pt idx="7477">
                  <c:v>5.5831934116757145</c:v>
                </c:pt>
                <c:pt idx="7478">
                  <c:v>5.9052198459742176</c:v>
                </c:pt>
                <c:pt idx="7479">
                  <c:v>6.0084004446497161</c:v>
                </c:pt>
                <c:pt idx="7480">
                  <c:v>6.1018565010014569</c:v>
                </c:pt>
                <c:pt idx="7481">
                  <c:v>5.9037611927280729</c:v>
                </c:pt>
                <c:pt idx="7482">
                  <c:v>5.6300881478024634</c:v>
                </c:pt>
                <c:pt idx="7483">
                  <c:v>5.2879604000918752</c:v>
                </c:pt>
                <c:pt idx="7484">
                  <c:v>4.9780774329451916</c:v>
                </c:pt>
                <c:pt idx="7485">
                  <c:v>4.6974002473903269</c:v>
                </c:pt>
                <c:pt idx="7486">
                  <c:v>4.348928483752851</c:v>
                </c:pt>
                <c:pt idx="7487">
                  <c:v>4.0332994100941839</c:v>
                </c:pt>
                <c:pt idx="7488">
                  <c:v>3.7474176758074798</c:v>
                </c:pt>
                <c:pt idx="7489">
                  <c:v>3.5827274398153879</c:v>
                </c:pt>
                <c:pt idx="7490">
                  <c:v>3.5278066724963115</c:v>
                </c:pt>
                <c:pt idx="7491">
                  <c:v>3.4780620655514087</c:v>
                </c:pt>
                <c:pt idx="7492">
                  <c:v>3.6215013365739082</c:v>
                </c:pt>
                <c:pt idx="7493">
                  <c:v>3.9399173340093787</c:v>
                </c:pt>
                <c:pt idx="7494">
                  <c:v>4.3225711103026807</c:v>
                </c:pt>
                <c:pt idx="7495">
                  <c:v>4.8576561770372271</c:v>
                </c:pt>
                <c:pt idx="7496">
                  <c:v>5.2480628847231143</c:v>
                </c:pt>
                <c:pt idx="7497">
                  <c:v>5.6016746270656563</c:v>
                </c:pt>
                <c:pt idx="7498">
                  <c:v>5.8277114682415121</c:v>
                </c:pt>
                <c:pt idx="7499">
                  <c:v>6.0324448390270069</c:v>
                </c:pt>
                <c:pt idx="7500">
                  <c:v>6.2178825442043699</c:v>
                </c:pt>
                <c:pt idx="7501">
                  <c:v>6.3858431574132206</c:v>
                </c:pt>
                <c:pt idx="7502">
                  <c:v>6.4437260761578967</c:v>
                </c:pt>
                <c:pt idx="7503">
                  <c:v>6.4961536583336743</c:v>
                </c:pt>
                <c:pt idx="7504">
                  <c:v>6.4493922776914916</c:v>
                </c:pt>
                <c:pt idx="7505">
                  <c:v>6.3127902737385302</c:v>
                </c:pt>
                <c:pt idx="7506">
                  <c:v>6.094814925740403</c:v>
                </c:pt>
                <c:pt idx="7507">
                  <c:v>5.7088877110849268</c:v>
                </c:pt>
                <c:pt idx="7508">
                  <c:v>5.3593332795009108</c:v>
                </c:pt>
                <c:pt idx="7509">
                  <c:v>4.9484757973380242</c:v>
                </c:pt>
                <c:pt idx="7510">
                  <c:v>4.670588500211891</c:v>
                </c:pt>
                <c:pt idx="7511">
                  <c:v>4.5131392434287729</c:v>
                </c:pt>
                <c:pt idx="7512">
                  <c:v>4.3705292294983451</c:v>
                </c:pt>
                <c:pt idx="7513">
                  <c:v>4.2413598927306824</c:v>
                </c:pt>
                <c:pt idx="7514">
                  <c:v>4.2186122587544643</c:v>
                </c:pt>
                <c:pt idx="7515">
                  <c:v>4.3865040979872214</c:v>
                </c:pt>
                <c:pt idx="7516">
                  <c:v>4.5385725041580391</c:v>
                </c:pt>
                <c:pt idx="7517">
                  <c:v>4.8648043599141637</c:v>
                </c:pt>
                <c:pt idx="7518">
                  <c:v>5.1602895876279762</c:v>
                </c:pt>
                <c:pt idx="7519">
                  <c:v>5.5221737683305818</c:v>
                </c:pt>
                <c:pt idx="7520">
                  <c:v>5.8499511685268173</c:v>
                </c:pt>
                <c:pt idx="7521">
                  <c:v>6.0525884969412811</c:v>
                </c:pt>
                <c:pt idx="7522">
                  <c:v>6.2361277070870473</c:v>
                </c:pt>
                <c:pt idx="7523">
                  <c:v>6.4023687542056251</c:v>
                </c:pt>
                <c:pt idx="7524">
                  <c:v>6.5529419517536187</c:v>
                </c:pt>
                <c:pt idx="7525">
                  <c:v>6.5950761801565898</c:v>
                </c:pt>
                <c:pt idx="7526">
                  <c:v>6.5389915714794036</c:v>
                </c:pt>
                <c:pt idx="7527">
                  <c:v>6.393945033032514</c:v>
                </c:pt>
                <c:pt idx="7528">
                  <c:v>6.1683210291663322</c:v>
                </c:pt>
                <c:pt idx="7529">
                  <c:v>5.775466027475348</c:v>
                </c:pt>
                <c:pt idx="7530">
                  <c:v>5.3253889577938223</c:v>
                </c:pt>
                <c:pt idx="7531">
                  <c:v>5.1062262117975052</c:v>
                </c:pt>
                <c:pt idx="7532">
                  <c:v>4.8134712883763724</c:v>
                </c:pt>
                <c:pt idx="7533">
                  <c:v>4.5483078664569021</c:v>
                </c:pt>
                <c:pt idx="7534">
                  <c:v>4.4023832878942137</c:v>
                </c:pt>
                <c:pt idx="7535">
                  <c:v>4.1759639972435529</c:v>
                </c:pt>
                <c:pt idx="7536">
                  <c:v>4.0651320016047601</c:v>
                </c:pt>
                <c:pt idx="7537">
                  <c:v>4.0589934550721063</c:v>
                </c:pt>
                <c:pt idx="7538">
                  <c:v>4.2419290121355617</c:v>
                </c:pt>
                <c:pt idx="7539">
                  <c:v>4.4076232991344897</c:v>
                </c:pt>
                <c:pt idx="7540">
                  <c:v>4.7461968267054768</c:v>
                </c:pt>
                <c:pt idx="7541">
                  <c:v>5.0528605510689539</c:v>
                </c:pt>
                <c:pt idx="7542">
                  <c:v>5.3306219003249469</c:v>
                </c:pt>
                <c:pt idx="7543">
                  <c:v>5.5822048591527258</c:v>
                </c:pt>
                <c:pt idx="7544">
                  <c:v>5.7158289031161589</c:v>
                </c:pt>
                <c:pt idx="7545">
                  <c:v>5.8368591776338379</c:v>
                </c:pt>
                <c:pt idx="7546">
                  <c:v>6.0407303971206092</c:v>
                </c:pt>
                <c:pt idx="7547">
                  <c:v>6.1311394272371462</c:v>
                </c:pt>
                <c:pt idx="7548">
                  <c:v>6.2130276070087138</c:v>
                </c:pt>
                <c:pt idx="7549">
                  <c:v>6.2871980076606961</c:v>
                </c:pt>
                <c:pt idx="7550">
                  <c:v>6.2601302331309219</c:v>
                </c:pt>
                <c:pt idx="7551">
                  <c:v>6.0471179770341132</c:v>
                </c:pt>
                <c:pt idx="7552">
                  <c:v>5.8541816531036543</c:v>
                </c:pt>
                <c:pt idx="7553">
                  <c:v>5.7736769289170056</c:v>
                </c:pt>
                <c:pt idx="7554">
                  <c:v>5.4180162574097972</c:v>
                </c:pt>
                <c:pt idx="7555">
                  <c:v>5.1901235940936177</c:v>
                </c:pt>
                <c:pt idx="7556">
                  <c:v>4.8894615286761782</c:v>
                </c:pt>
                <c:pt idx="7557">
                  <c:v>4.8056317545519835</c:v>
                </c:pt>
                <c:pt idx="7558">
                  <c:v>4.6354549708963146</c:v>
                </c:pt>
                <c:pt idx="7559">
                  <c:v>4.575564750848665</c:v>
                </c:pt>
                <c:pt idx="7560">
                  <c:v>4.4270712714530287</c:v>
                </c:pt>
                <c:pt idx="7561">
                  <c:v>4.3868207523843461</c:v>
                </c:pt>
                <c:pt idx="7562">
                  <c:v>4.5388593145813312</c:v>
                </c:pt>
                <c:pt idx="7563">
                  <c:v>4.7708163594841979</c:v>
                </c:pt>
                <c:pt idx="7564">
                  <c:v>4.9809119679406075</c:v>
                </c:pt>
                <c:pt idx="7565">
                  <c:v>5.3597020910100612</c:v>
                </c:pt>
                <c:pt idx="7566">
                  <c:v>5.6085443064352001</c:v>
                </c:pt>
                <c:pt idx="7567">
                  <c:v>5.8339336955838599</c:v>
                </c:pt>
                <c:pt idx="7568">
                  <c:v>5.9438328556504301</c:v>
                </c:pt>
                <c:pt idx="7569">
                  <c:v>5.9491264842922815</c:v>
                </c:pt>
                <c:pt idx="7570">
                  <c:v>6.048168979796265</c:v>
                </c:pt>
                <c:pt idx="7571">
                  <c:v>6.1378769400121929</c:v>
                </c:pt>
                <c:pt idx="7572">
                  <c:v>6.219130124164634</c:v>
                </c:pt>
                <c:pt idx="7573">
                  <c:v>6.2927253761246531</c:v>
                </c:pt>
                <c:pt idx="7574">
                  <c:v>6.3593844389977709</c:v>
                </c:pt>
                <c:pt idx="7575">
                  <c:v>6.1370176943812869</c:v>
                </c:pt>
                <c:pt idx="7576">
                  <c:v>6.0298563013111908</c:v>
                </c:pt>
                <c:pt idx="7577">
                  <c:v>5.7442990723822316</c:v>
                </c:pt>
                <c:pt idx="7578">
                  <c:v>5.4856549782307527</c:v>
                </c:pt>
                <c:pt idx="7579">
                  <c:v>5.3456352952693873</c:v>
                </c:pt>
                <c:pt idx="7580">
                  <c:v>5.1245643769208105</c:v>
                </c:pt>
                <c:pt idx="7581">
                  <c:v>4.9243289017624203</c:v>
                </c:pt>
                <c:pt idx="7582">
                  <c:v>4.8372129551440937</c:v>
                </c:pt>
                <c:pt idx="7583">
                  <c:v>4.6640597134552735</c:v>
                </c:pt>
                <c:pt idx="7584">
                  <c:v>4.6957213395428861</c:v>
                </c:pt>
                <c:pt idx="7585">
                  <c:v>4.7243989276729721</c:v>
                </c:pt>
                <c:pt idx="7586">
                  <c:v>4.8446214964049874</c:v>
                </c:pt>
                <c:pt idx="7587">
                  <c:v>5.0477611345829709</c:v>
                </c:pt>
                <c:pt idx="7588">
                  <c:v>5.3260030925200628</c:v>
                </c:pt>
                <c:pt idx="7589">
                  <c:v>5.5780213637278866</c:v>
                </c:pt>
                <c:pt idx="7590">
                  <c:v>5.8062874724538034</c:v>
                </c:pt>
                <c:pt idx="7591">
                  <c:v>6.1072877868803079</c:v>
                </c:pt>
                <c:pt idx="7592">
                  <c:v>6.1914239307955095</c:v>
                </c:pt>
                <c:pt idx="7593">
                  <c:v>6.3618782095696433</c:v>
                </c:pt>
                <c:pt idx="7594">
                  <c:v>6.3277719918292972</c:v>
                </c:pt>
                <c:pt idx="7595">
                  <c:v>6.2968802093817944</c:v>
                </c:pt>
                <c:pt idx="7596">
                  <c:v>6.3631476884457872</c:v>
                </c:pt>
                <c:pt idx="7597">
                  <c:v>6.5174173843554923</c:v>
                </c:pt>
                <c:pt idx="7598">
                  <c:v>6.5628997243572602</c:v>
                </c:pt>
                <c:pt idx="7599">
                  <c:v>6.6040954548024997</c:v>
                </c:pt>
                <c:pt idx="7600">
                  <c:v>6.4529130199085705</c:v>
                </c:pt>
                <c:pt idx="7601">
                  <c:v>6.2217314142113853</c:v>
                </c:pt>
                <c:pt idx="7602">
                  <c:v>5.9180903819296073</c:v>
                </c:pt>
                <c:pt idx="7603">
                  <c:v>5.5488190631304812</c:v>
                </c:pt>
                <c:pt idx="7604">
                  <c:v>5.214350746200977</c:v>
                </c:pt>
                <c:pt idx="7605">
                  <c:v>5.0056531050988955</c:v>
                </c:pt>
                <c:pt idx="7606">
                  <c:v>5.0051203124954355</c:v>
                </c:pt>
                <c:pt idx="7607">
                  <c:v>5.0988855140195373</c:v>
                </c:pt>
                <c:pt idx="7608">
                  <c:v>5.278061333103218</c:v>
                </c:pt>
                <c:pt idx="7609">
                  <c:v>5.3461024494711777</c:v>
                </c:pt>
                <c:pt idx="7610">
                  <c:v>5.5962264009148166</c:v>
                </c:pt>
                <c:pt idx="7611">
                  <c:v>5.7285289457004964</c:v>
                </c:pt>
                <c:pt idx="7612">
                  <c:v>6.0368578286190653</c:v>
                </c:pt>
                <c:pt idx="7613">
                  <c:v>6.2218796193259447</c:v>
                </c:pt>
                <c:pt idx="7614">
                  <c:v>6.4837112966873551</c:v>
                </c:pt>
                <c:pt idx="7615">
                  <c:v>6.7208659198264948</c:v>
                </c:pt>
                <c:pt idx="7616">
                  <c:v>6.935669246311071</c:v>
                </c:pt>
                <c:pt idx="7617">
                  <c:v>7.0359800566144362</c:v>
                </c:pt>
                <c:pt idx="7618">
                  <c:v>7.0325890161683668</c:v>
                </c:pt>
                <c:pt idx="7619">
                  <c:v>7.1237653533625931</c:v>
                </c:pt>
                <c:pt idx="7620">
                  <c:v>7.0178529640081129</c:v>
                </c:pt>
                <c:pt idx="7621">
                  <c:v>7.0161703617909321</c:v>
                </c:pt>
                <c:pt idx="7622">
                  <c:v>6.8261507818812959</c:v>
                </c:pt>
                <c:pt idx="7623">
                  <c:v>6.6540401254601296</c:v>
                </c:pt>
                <c:pt idx="7624">
                  <c:v>6.2154071774304001</c:v>
                </c:pt>
                <c:pt idx="7625">
                  <c:v>5.8181144108152489</c:v>
                </c:pt>
                <c:pt idx="7626">
                  <c:v>5.4582656053077736</c:v>
                </c:pt>
                <c:pt idx="7627">
                  <c:v>5.3208273099292462</c:v>
                </c:pt>
                <c:pt idx="7628">
                  <c:v>5.2905900483309054</c:v>
                </c:pt>
                <c:pt idx="7629">
                  <c:v>5.3574503611073192</c:v>
                </c:pt>
                <c:pt idx="7630">
                  <c:v>5.4180092378606801</c:v>
                </c:pt>
                <c:pt idx="7631">
                  <c:v>5.3786127953368066</c:v>
                </c:pt>
                <c:pt idx="7632">
                  <c:v>5.3429293800452502</c:v>
                </c:pt>
                <c:pt idx="7633">
                  <c:v>5.4048568270214359</c:v>
                </c:pt>
                <c:pt idx="7634">
                  <c:v>5.5551955292310371</c:v>
                </c:pt>
                <c:pt idx="7635">
                  <c:v>5.7856129221759751</c:v>
                </c:pt>
                <c:pt idx="7636">
                  <c:v>6.0885617670605523</c:v>
                </c:pt>
                <c:pt idx="7637">
                  <c:v>6.3629583559800427</c:v>
                </c:pt>
                <c:pt idx="7638">
                  <c:v>6.6114936756619462</c:v>
                </c:pt>
                <c:pt idx="7639">
                  <c:v>6.7423573137020485</c:v>
                </c:pt>
                <c:pt idx="7640">
                  <c:v>6.8608873444254854</c:v>
                </c:pt>
                <c:pt idx="7641">
                  <c:v>6.8739984033287129</c:v>
                </c:pt>
                <c:pt idx="7642">
                  <c:v>6.8858737740420057</c:v>
                </c:pt>
                <c:pt idx="7643">
                  <c:v>6.896629917433553</c:v>
                </c:pt>
                <c:pt idx="7644">
                  <c:v>6.8121245385856106</c:v>
                </c:pt>
                <c:pt idx="7645">
                  <c:v>6.6413358244512999</c:v>
                </c:pt>
                <c:pt idx="7646">
                  <c:v>6.4866435674062011</c:v>
                </c:pt>
                <c:pt idx="7647">
                  <c:v>6.3465307121101056</c:v>
                </c:pt>
                <c:pt idx="7648">
                  <c:v>6.0311276231047737</c:v>
                </c:pt>
                <c:pt idx="7649">
                  <c:v>5.7454505749196025</c:v>
                </c:pt>
                <c:pt idx="7650">
                  <c:v>5.39245017460307</c:v>
                </c:pt>
                <c:pt idx="7651">
                  <c:v>5.1669670578246913</c:v>
                </c:pt>
                <c:pt idx="7652">
                  <c:v>5.151230783357085</c:v>
                </c:pt>
                <c:pt idx="7653">
                  <c:v>5.2312253974250416</c:v>
                </c:pt>
                <c:pt idx="7654">
                  <c:v>5.3036806967365182</c:v>
                </c:pt>
                <c:pt idx="7655">
                  <c:v>5.3693072449670778</c:v>
                </c:pt>
                <c:pt idx="7656">
                  <c:v>5.42874863674359</c:v>
                </c:pt>
                <c:pt idx="7657">
                  <c:v>5.5768355889360688</c:v>
                </c:pt>
                <c:pt idx="7658">
                  <c:v>5.8994612339109231</c:v>
                </c:pt>
                <c:pt idx="7659">
                  <c:v>6.2859279078100911</c:v>
                </c:pt>
                <c:pt idx="7660">
                  <c:v>6.7302187354095855</c:v>
                </c:pt>
                <c:pt idx="7661">
                  <c:v>7.0383883594000691</c:v>
                </c:pt>
                <c:pt idx="7662">
                  <c:v>7.2232659009792179</c:v>
                </c:pt>
                <c:pt idx="7663">
                  <c:v>7.296471365157509</c:v>
                </c:pt>
                <c:pt idx="7664">
                  <c:v>7.1742818176664587</c:v>
                </c:pt>
                <c:pt idx="7665">
                  <c:v>7.0636083637177078</c:v>
                </c:pt>
                <c:pt idx="7666">
                  <c:v>7.0576134166728357</c:v>
                </c:pt>
                <c:pt idx="7667">
                  <c:v>6.9579357004681146</c:v>
                </c:pt>
                <c:pt idx="7668">
                  <c:v>6.77340460808436</c:v>
                </c:pt>
                <c:pt idx="7669">
                  <c:v>6.5120173818186631</c:v>
                </c:pt>
                <c:pt idx="7670">
                  <c:v>6.1810175416386279</c:v>
                </c:pt>
                <c:pt idx="7671">
                  <c:v>5.8812137014460628</c:v>
                </c:pt>
                <c:pt idx="7672">
                  <c:v>5.6096657075095067</c:v>
                </c:pt>
                <c:pt idx="7673">
                  <c:v>5.3637105090583947</c:v>
                </c:pt>
                <c:pt idx="7674">
                  <c:v>5.2351838215519635</c:v>
                </c:pt>
                <c:pt idx="7675">
                  <c:v>5.3072660481787324</c:v>
                </c:pt>
                <c:pt idx="7676">
                  <c:v>5.37255468499675</c:v>
                </c:pt>
                <c:pt idx="7677">
                  <c:v>5.4316900127610568</c:v>
                </c:pt>
                <c:pt idx="7678">
                  <c:v>5.485251967187204</c:v>
                </c:pt>
                <c:pt idx="7679">
                  <c:v>5.7222613855526259</c:v>
                </c:pt>
                <c:pt idx="7680">
                  <c:v>6.0311809720986895</c:v>
                </c:pt>
                <c:pt idx="7681">
                  <c:v>6.4994811327508479</c:v>
                </c:pt>
                <c:pt idx="7682">
                  <c:v>6.8293972634639202</c:v>
                </c:pt>
                <c:pt idx="7683">
                  <c:v>7.2224673110082174</c:v>
                </c:pt>
                <c:pt idx="7684">
                  <c:v>7.3899958201257858</c:v>
                </c:pt>
                <c:pt idx="7685">
                  <c:v>7.447487359630343</c:v>
                </c:pt>
                <c:pt idx="7686">
                  <c:v>7.4995604491903674</c:v>
                </c:pt>
                <c:pt idx="7687">
                  <c:v>7.3582302064666596</c:v>
                </c:pt>
                <c:pt idx="7688">
                  <c:v>7.2302200253110778</c:v>
                </c:pt>
                <c:pt idx="7689">
                  <c:v>7.114274519496588</c:v>
                </c:pt>
                <c:pt idx="7690">
                  <c:v>7.0092566201606044</c:v>
                </c:pt>
                <c:pt idx="7691">
                  <c:v>6.8198886450484082</c:v>
                </c:pt>
                <c:pt idx="7692">
                  <c:v>6.6483681811193414</c:v>
                </c:pt>
                <c:pt idx="7693">
                  <c:v>6.3987653604651769</c:v>
                </c:pt>
                <c:pt idx="7694">
                  <c:v>6.0784392718337905</c:v>
                </c:pt>
                <c:pt idx="7695">
                  <c:v>5.694055426198636</c:v>
                </c:pt>
                <c:pt idx="7696">
                  <c:v>5.4401466841393553</c:v>
                </c:pt>
                <c:pt idx="7697">
                  <c:v>5.58715939567292</c:v>
                </c:pt>
                <c:pt idx="7698">
                  <c:v>5.8145642651780332</c:v>
                </c:pt>
                <c:pt idx="7699">
                  <c:v>6.0205367306603126</c:v>
                </c:pt>
                <c:pt idx="7700">
                  <c:v>6.2070967486105646</c:v>
                </c:pt>
                <c:pt idx="7701">
                  <c:v>6.3760738991054335</c:v>
                </c:pt>
                <c:pt idx="7702">
                  <c:v>6.62337310796942</c:v>
                </c:pt>
                <c:pt idx="7703">
                  <c:v>6.9416126951069304</c:v>
                </c:pt>
                <c:pt idx="7704">
                  <c:v>7.3241066873811551</c:v>
                </c:pt>
                <c:pt idx="7705">
                  <c:v>7.5763036905625576</c:v>
                </c:pt>
                <c:pt idx="7706">
                  <c:v>7.8047316861703981</c:v>
                </c:pt>
                <c:pt idx="7707">
                  <c:v>8.0116308503919633</c:v>
                </c:pt>
                <c:pt idx="7708">
                  <c:v>8.1047824481752659</c:v>
                </c:pt>
                <c:pt idx="7709">
                  <c:v>8.0949069350928884</c:v>
                </c:pt>
                <c:pt idx="7710">
                  <c:v>7.8974666079756242</c:v>
                </c:pt>
                <c:pt idx="7711">
                  <c:v>7.6243868136864856</c:v>
                </c:pt>
                <c:pt idx="7712">
                  <c:v>7.3770441836648244</c:v>
                </c:pt>
                <c:pt idx="7713">
                  <c:v>7.2472608269327257</c:v>
                </c:pt>
                <c:pt idx="7714">
                  <c:v>7.1297092634026606</c:v>
                </c:pt>
                <c:pt idx="7715">
                  <c:v>6.9289888941170226</c:v>
                </c:pt>
                <c:pt idx="7716">
                  <c:v>6.5586904147432046</c:v>
                </c:pt>
                <c:pt idx="7717">
                  <c:v>6.0347961856270871</c:v>
                </c:pt>
                <c:pt idx="7718">
                  <c:v>5.7487733835698354</c:v>
                </c:pt>
                <c:pt idx="7719">
                  <c:v>5.6782031547390384</c:v>
                </c:pt>
                <c:pt idx="7720">
                  <c:v>5.8027795724973386</c:v>
                </c:pt>
                <c:pt idx="7721">
                  <c:v>6.1041104987058254</c:v>
                </c:pt>
                <c:pt idx="7722">
                  <c:v>6.4712894337997273</c:v>
                </c:pt>
                <c:pt idx="7723">
                  <c:v>6.7096147899346175</c:v>
                </c:pt>
                <c:pt idx="7724">
                  <c:v>6.9254785104295813</c:v>
                </c:pt>
                <c:pt idx="7725">
                  <c:v>7.0267497749623447</c:v>
                </c:pt>
                <c:pt idx="7726">
                  <c:v>7.2127242272825258</c:v>
                </c:pt>
                <c:pt idx="7727">
                  <c:v>7.3811710004077726</c:v>
                </c:pt>
                <c:pt idx="7728">
                  <c:v>7.627989818791578</c:v>
                </c:pt>
                <c:pt idx="7729">
                  <c:v>7.8515465115773155</c:v>
                </c:pt>
                <c:pt idx="7730">
                  <c:v>8.1482812620592515</c:v>
                </c:pt>
                <c:pt idx="7731">
                  <c:v>8.2285538619604335</c:v>
                </c:pt>
                <c:pt idx="7732">
                  <c:v>8.0185176087345109</c:v>
                </c:pt>
                <c:pt idx="7733">
                  <c:v>7.4512856875814766</c:v>
                </c:pt>
                <c:pt idx="7734">
                  <c:v>6.8432663359120287</c:v>
                </c:pt>
                <c:pt idx="7735">
                  <c:v>6.3867992377036291</c:v>
                </c:pt>
                <c:pt idx="7736">
                  <c:v>6.2560964887884198</c:v>
                </c:pt>
                <c:pt idx="7737">
                  <c:v>6.3262077429624783</c:v>
                </c:pt>
                <c:pt idx="7738">
                  <c:v>6.2012156078897336</c:v>
                </c:pt>
                <c:pt idx="7739">
                  <c:v>5.9937559244083261</c:v>
                </c:pt>
                <c:pt idx="7740">
                  <c:v>5.617353296237769</c:v>
                </c:pt>
                <c:pt idx="7741">
                  <c:v>5.1821780004030931</c:v>
                </c:pt>
                <c:pt idx="7742">
                  <c:v>4.8822647895486506</c:v>
                </c:pt>
                <c:pt idx="7743">
                  <c:v>4.9876088513230288</c:v>
                </c:pt>
                <c:pt idx="7744">
                  <c:v>5.2715200283957033</c:v>
                </c:pt>
                <c:pt idx="7745">
                  <c:v>5.8114165462465532</c:v>
                </c:pt>
                <c:pt idx="7746">
                  <c:v>6.3004290160720346</c:v>
                </c:pt>
                <c:pt idx="7747">
                  <c:v>6.8376009260236836</c:v>
                </c:pt>
                <c:pt idx="7748">
                  <c:v>7.135650016979378</c:v>
                </c:pt>
                <c:pt idx="7749">
                  <c:v>7.4056086428984074</c:v>
                </c:pt>
                <c:pt idx="7750">
                  <c:v>7.5558764881309299</c:v>
                </c:pt>
                <c:pt idx="7751">
                  <c:v>7.6919819226038548</c:v>
                </c:pt>
                <c:pt idx="7752">
                  <c:v>7.7210119424774719</c:v>
                </c:pt>
                <c:pt idx="7753">
                  <c:v>7.7473059474360335</c:v>
                </c:pt>
                <c:pt idx="7754">
                  <c:v>7.7711218008102572</c:v>
                </c:pt>
                <c:pt idx="7755">
                  <c:v>7.5099497240614168</c:v>
                </c:pt>
                <c:pt idx="7756">
                  <c:v>7.1791447560339909</c:v>
                </c:pt>
                <c:pt idx="7757">
                  <c:v>6.6910218625109561</c:v>
                </c:pt>
                <c:pt idx="7758">
                  <c:v>6.2489034678781499</c:v>
                </c:pt>
                <c:pt idx="7759">
                  <c:v>5.9427015298708978</c:v>
                </c:pt>
                <c:pt idx="7760">
                  <c:v>5.6653584446324023</c:v>
                </c:pt>
                <c:pt idx="7761">
                  <c:v>5.5084021089748756</c:v>
                </c:pt>
                <c:pt idx="7762">
                  <c:v>5.2719907798407375</c:v>
                </c:pt>
                <c:pt idx="7763">
                  <c:v>5.0578606935515955</c:v>
                </c:pt>
                <c:pt idx="7764">
                  <c:v>4.9581596720501029</c:v>
                </c:pt>
                <c:pt idx="7765">
                  <c:v>4.867855250449745</c:v>
                </c:pt>
                <c:pt idx="7766">
                  <c:v>5.0688051588970593</c:v>
                </c:pt>
                <c:pt idx="7767">
                  <c:v>5.2508159846608446</c:v>
                </c:pt>
                <c:pt idx="7768">
                  <c:v>5.6041682534472175</c:v>
                </c:pt>
                <c:pt idx="7769">
                  <c:v>6.0184656350888277</c:v>
                </c:pt>
                <c:pt idx="7770">
                  <c:v>6.4879641880211292</c:v>
                </c:pt>
                <c:pt idx="7771">
                  <c:v>7.0074613244182293</c:v>
                </c:pt>
                <c:pt idx="7772">
                  <c:v>7.3837492295896539</c:v>
                </c:pt>
                <c:pt idx="7773">
                  <c:v>7.6303250555977469</c:v>
                </c:pt>
                <c:pt idx="7774">
                  <c:v>7.7594138778919506</c:v>
                </c:pt>
                <c:pt idx="7775">
                  <c:v>7.7820885857050595</c:v>
                </c:pt>
                <c:pt idx="7776">
                  <c:v>7.8026262526535302</c:v>
                </c:pt>
                <c:pt idx="7777">
                  <c:v>7.8212282900937851</c:v>
                </c:pt>
                <c:pt idx="7778">
                  <c:v>7.743829347201423</c:v>
                </c:pt>
                <c:pt idx="7779">
                  <c:v>7.579477303212955</c:v>
                </c:pt>
                <c:pt idx="7780">
                  <c:v>7.2421195152289979</c:v>
                </c:pt>
                <c:pt idx="7781">
                  <c:v>6.8423091700881988</c:v>
                </c:pt>
                <c:pt idx="7782">
                  <c:v>6.5744278418487996</c:v>
                </c:pt>
                <c:pt idx="7783">
                  <c:v>6.3317937339943233</c:v>
                </c:pt>
                <c:pt idx="7784">
                  <c:v>6.112027352062225</c:v>
                </c:pt>
                <c:pt idx="7785">
                  <c:v>6.0072212432673373</c:v>
                </c:pt>
                <c:pt idx="7786">
                  <c:v>5.7237973183003028</c:v>
                </c:pt>
                <c:pt idx="7787">
                  <c:v>5.5613332485568021</c:v>
                </c:pt>
                <c:pt idx="7788">
                  <c:v>5.5084288362603502</c:v>
                </c:pt>
                <c:pt idx="7789">
                  <c:v>5.7432538861773699</c:v>
                </c:pt>
                <c:pt idx="7790">
                  <c:v>6.2386905353665263</c:v>
                </c:pt>
                <c:pt idx="7791">
                  <c:v>6.5931856008256347</c:v>
                </c:pt>
                <c:pt idx="7792">
                  <c:v>7.0085180730910315</c:v>
                </c:pt>
                <c:pt idx="7793">
                  <c:v>7.290458602438747</c:v>
                </c:pt>
                <c:pt idx="7794">
                  <c:v>7.6400746425217161</c:v>
                </c:pt>
                <c:pt idx="7795">
                  <c:v>7.9567401471116312</c:v>
                </c:pt>
                <c:pt idx="7796">
                  <c:v>8.1493128514079025</c:v>
                </c:pt>
                <c:pt idx="7797">
                  <c:v>8.4179837855188957</c:v>
                </c:pt>
                <c:pt idx="7798">
                  <c:v>8.4728375214294154</c:v>
                </c:pt>
                <c:pt idx="7799">
                  <c:v>8.5225214145271817</c:v>
                </c:pt>
                <c:pt idx="7800">
                  <c:v>8.5675227110182171</c:v>
                </c:pt>
                <c:pt idx="7801">
                  <c:v>8.4197871760201171</c:v>
                </c:pt>
                <c:pt idx="7802">
                  <c:v>8.2859753871647435</c:v>
                </c:pt>
                <c:pt idx="7803">
                  <c:v>8.0705272826866281</c:v>
                </c:pt>
                <c:pt idx="7804">
                  <c:v>7.8753846836762618</c:v>
                </c:pt>
                <c:pt idx="7805">
                  <c:v>7.6986338413294968</c:v>
                </c:pt>
                <c:pt idx="7806">
                  <c:v>7.6327891530253975</c:v>
                </c:pt>
                <c:pt idx="7807">
                  <c:v>7.4789024007852269</c:v>
                </c:pt>
                <c:pt idx="7808">
                  <c:v>7.1510235740393444</c:v>
                </c:pt>
                <c:pt idx="7809">
                  <c:v>6.9482943783023305</c:v>
                </c:pt>
                <c:pt idx="7810">
                  <c:v>6.6704241795174894</c:v>
                </c:pt>
                <c:pt idx="7811">
                  <c:v>6.7014859688103501</c:v>
                </c:pt>
                <c:pt idx="7812">
                  <c:v>6.9181158126471036</c:v>
                </c:pt>
                <c:pt idx="7813">
                  <c:v>7.3028243339208698</c:v>
                </c:pt>
                <c:pt idx="7814">
                  <c:v>7.7455227108761182</c:v>
                </c:pt>
                <c:pt idx="7815">
                  <c:v>8.0522499691597105</c:v>
                </c:pt>
                <c:pt idx="7816">
                  <c:v>8.2358210847972249</c:v>
                </c:pt>
                <c:pt idx="7817">
                  <c:v>8.3078432507781024</c:v>
                </c:pt>
                <c:pt idx="7818">
                  <c:v>8.2788297079250519</c:v>
                </c:pt>
                <c:pt idx="7819">
                  <c:v>8.5352939658875346</c:v>
                </c:pt>
                <c:pt idx="7820">
                  <c:v>8.6733392573806256</c:v>
                </c:pt>
                <c:pt idx="7821">
                  <c:v>8.9868696458805832</c:v>
                </c:pt>
                <c:pt idx="7822">
                  <c:v>9.2708504914248824</c:v>
                </c:pt>
                <c:pt idx="7823">
                  <c:v>9.3395712136101281</c:v>
                </c:pt>
                <c:pt idx="7824">
                  <c:v>9.3075673807086829</c:v>
                </c:pt>
                <c:pt idx="7825">
                  <c:v>9.1843320583894421</c:v>
                </c:pt>
                <c:pt idx="7826">
                  <c:v>8.9784636119603345</c:v>
                </c:pt>
                <c:pt idx="7827">
                  <c:v>8.6977500298907611</c:v>
                </c:pt>
                <c:pt idx="7828">
                  <c:v>8.5377408592446606</c:v>
                </c:pt>
                <c:pt idx="7829">
                  <c:v>8.3928121976488246</c:v>
                </c:pt>
                <c:pt idx="7830">
                  <c:v>8.2615427406099098</c:v>
                </c:pt>
                <c:pt idx="7831">
                  <c:v>8.0483973588195266</c:v>
                </c:pt>
                <c:pt idx="7832">
                  <c:v>7.8553404559965214</c:v>
                </c:pt>
                <c:pt idx="7833">
                  <c:v>7.5862309579948297</c:v>
                </c:pt>
                <c:pt idx="7834">
                  <c:v>7.3424844326511378</c:v>
                </c:pt>
                <c:pt idx="7835">
                  <c:v>7.2159582557158739</c:v>
                </c:pt>
                <c:pt idx="7836">
                  <c:v>7.3841002288420903</c:v>
                </c:pt>
                <c:pt idx="7837">
                  <c:v>7.6306429739499979</c:v>
                </c:pt>
                <c:pt idx="7838">
                  <c:v>7.9481973923607931</c:v>
                </c:pt>
                <c:pt idx="7839">
                  <c:v>8.2358230119317586</c:v>
                </c:pt>
                <c:pt idx="7840">
                  <c:v>8.4963405554998737</c:v>
                </c:pt>
                <c:pt idx="7841">
                  <c:v>8.5438093398224542</c:v>
                </c:pt>
                <c:pt idx="7842">
                  <c:v>8.5868042966219562</c:v>
                </c:pt>
                <c:pt idx="7843">
                  <c:v>8.7199948538164698</c:v>
                </c:pt>
                <c:pt idx="7844">
                  <c:v>8.934880276338383</c:v>
                </c:pt>
                <c:pt idx="7845">
                  <c:v>9.2237610045252385</c:v>
                </c:pt>
                <c:pt idx="7846">
                  <c:v>9.3911675859013357</c:v>
                </c:pt>
                <c:pt idx="7847">
                  <c:v>9.3543009094756329</c:v>
                </c:pt>
                <c:pt idx="7848">
                  <c:v>9.1324132762291796</c:v>
                </c:pt>
                <c:pt idx="7849">
                  <c:v>8.9314380597386123</c:v>
                </c:pt>
                <c:pt idx="7850">
                  <c:v>8.7494043111584556</c:v>
                </c:pt>
                <c:pt idx="7851">
                  <c:v>8.6787746188033381</c:v>
                </c:pt>
                <c:pt idx="7852">
                  <c:v>8.5205538385193709</c:v>
                </c:pt>
                <c:pt idx="7853">
                  <c:v>8.3772450154649647</c:v>
                </c:pt>
                <c:pt idx="7854">
                  <c:v>8.1531949511739334</c:v>
                </c:pt>
                <c:pt idx="7855">
                  <c:v>7.8560133283555995</c:v>
                </c:pt>
                <c:pt idx="7856">
                  <c:v>7.4925926340204114</c:v>
                </c:pt>
                <c:pt idx="7857">
                  <c:v>7.1634235331898006</c:v>
                </c:pt>
                <c:pt idx="7858">
                  <c:v>7.0537734484433239</c:v>
                </c:pt>
                <c:pt idx="7859">
                  <c:v>7.1429531999333857</c:v>
                </c:pt>
                <c:pt idx="7860">
                  <c:v>7.3179757374672372</c:v>
                </c:pt>
                <c:pt idx="7861">
                  <c:v>7.6649983486726061</c:v>
                </c:pt>
                <c:pt idx="7862">
                  <c:v>7.9793148492982056</c:v>
                </c:pt>
                <c:pt idx="7863">
                  <c:v>8.1697599380380872</c:v>
                </c:pt>
                <c:pt idx="7864">
                  <c:v>8.3422560000270458</c:v>
                </c:pt>
                <c:pt idx="7865">
                  <c:v>8.4042469115747789</c:v>
                </c:pt>
                <c:pt idx="7866">
                  <c:v>8.4603953173532815</c:v>
                </c:pt>
                <c:pt idx="7867">
                  <c:v>8.8882429789894246</c:v>
                </c:pt>
                <c:pt idx="7868">
                  <c:v>9.1815191688983226</c:v>
                </c:pt>
                <c:pt idx="7869">
                  <c:v>9.5414025087041967</c:v>
                </c:pt>
                <c:pt idx="7870">
                  <c:v>9.7731198632078726</c:v>
                </c:pt>
                <c:pt idx="7871">
                  <c:v>9.7002550327299275</c:v>
                </c:pt>
                <c:pt idx="7872">
                  <c:v>9.4457619915206319</c:v>
                </c:pt>
                <c:pt idx="7873">
                  <c:v>9.1210065747632267</c:v>
                </c:pt>
                <c:pt idx="7874">
                  <c:v>8.7326108553430846</c:v>
                </c:pt>
                <c:pt idx="7875">
                  <c:v>8.4750683496951176</c:v>
                </c:pt>
                <c:pt idx="7876">
                  <c:v>8.4302942125744611</c:v>
                </c:pt>
                <c:pt idx="7877">
                  <c:v>8.3897399384612772</c:v>
                </c:pt>
                <c:pt idx="7878">
                  <c:v>8.3530078146368627</c:v>
                </c:pt>
                <c:pt idx="7879">
                  <c:v>8.1312420527077869</c:v>
                </c:pt>
                <c:pt idx="7880">
                  <c:v>7.7418816622181472</c:v>
                </c:pt>
                <c:pt idx="7881">
                  <c:v>7.4834654036070338</c:v>
                </c:pt>
                <c:pt idx="7882">
                  <c:v>7.3436520831922394</c:v>
                </c:pt>
                <c:pt idx="7883">
                  <c:v>7.4997591966092001</c:v>
                </c:pt>
                <c:pt idx="7884">
                  <c:v>7.829649120421033</c:v>
                </c:pt>
                <c:pt idx="7885">
                  <c:v>8.0341998717909551</c:v>
                </c:pt>
                <c:pt idx="7886">
                  <c:v>8.2194721690271777</c:v>
                </c:pt>
                <c:pt idx="7887">
                  <c:v>8.2930351840183754</c:v>
                </c:pt>
                <c:pt idx="7888">
                  <c:v>8.3596650481854056</c:v>
                </c:pt>
                <c:pt idx="7889">
                  <c:v>8.3257674159914377</c:v>
                </c:pt>
                <c:pt idx="7890">
                  <c:v>8.4835601195810959</c:v>
                </c:pt>
                <c:pt idx="7891">
                  <c:v>8.6264812112191347</c:v>
                </c:pt>
                <c:pt idx="7892">
                  <c:v>8.9444278665265671</c:v>
                </c:pt>
                <c:pt idx="7893">
                  <c:v>9.3266565351452755</c:v>
                </c:pt>
                <c:pt idx="7894">
                  <c:v>9.6728610004442661</c:v>
                </c:pt>
                <c:pt idx="7895">
                  <c:v>9.892188683990863</c:v>
                </c:pt>
                <c:pt idx="7896">
                  <c:v>9.9965974407490013</c:v>
                </c:pt>
                <c:pt idx="7897">
                  <c:v>9.71417478558031</c:v>
                </c:pt>
                <c:pt idx="7898">
                  <c:v>9.5526176181798714</c:v>
                </c:pt>
                <c:pt idx="7899">
                  <c:v>9.4062868550866323</c:v>
                </c:pt>
                <c:pt idx="7900">
                  <c:v>9.2737474415032306</c:v>
                </c:pt>
                <c:pt idx="7901">
                  <c:v>9.059451793752876</c:v>
                </c:pt>
                <c:pt idx="7902">
                  <c:v>8.6768574757671981</c:v>
                </c:pt>
                <c:pt idx="7903">
                  <c:v>8.2360740431344954</c:v>
                </c:pt>
                <c:pt idx="7904">
                  <c:v>8.0253290295306705</c:v>
                </c:pt>
                <c:pt idx="7905">
                  <c:v>8.0229418247377868</c:v>
                </c:pt>
                <c:pt idx="7906">
                  <c:v>8.0207796086961007</c:v>
                </c:pt>
                <c:pt idx="7907">
                  <c:v>8.2073167359307639</c:v>
                </c:pt>
                <c:pt idx="7908">
                  <c:v>8.1877775938937756</c:v>
                </c:pt>
                <c:pt idx="7909">
                  <c:v>8.3585755318245987</c:v>
                </c:pt>
                <c:pt idx="7910">
                  <c:v>8.5132761433438695</c:v>
                </c:pt>
                <c:pt idx="7911">
                  <c:v>8.7476443453311905</c:v>
                </c:pt>
                <c:pt idx="7912">
                  <c:v>8.959923864670559</c:v>
                </c:pt>
                <c:pt idx="7913">
                  <c:v>9.2464442902636979</c:v>
                </c:pt>
                <c:pt idx="7914">
                  <c:v>9.5059608019324315</c:v>
                </c:pt>
                <c:pt idx="7915">
                  <c:v>9.8352662382125473</c:v>
                </c:pt>
                <c:pt idx="7916">
                  <c:v>10.039287588702825</c:v>
                </c:pt>
                <c:pt idx="7917">
                  <c:v>10.129832600309138</c:v>
                </c:pt>
                <c:pt idx="7918">
                  <c:v>10.211843945617002</c:v>
                </c:pt>
                <c:pt idx="7919">
                  <c:v>10.097630344511572</c:v>
                </c:pt>
                <c:pt idx="7920">
                  <c:v>9.9941811217113283</c:v>
                </c:pt>
                <c:pt idx="7921">
                  <c:v>9.8062339788544559</c:v>
                </c:pt>
                <c:pt idx="7922">
                  <c:v>9.6360004368954542</c:v>
                </c:pt>
                <c:pt idx="7923">
                  <c:v>9.2933154690654529</c:v>
                </c:pt>
                <c:pt idx="7924">
                  <c:v>8.8886800189506694</c:v>
                </c:pt>
                <c:pt idx="7925">
                  <c:v>8.4279327819520695</c:v>
                </c:pt>
                <c:pt idx="7926">
                  <c:v>8.1048577286086623</c:v>
                </c:pt>
                <c:pt idx="7927">
                  <c:v>7.9064795612972025</c:v>
                </c:pt>
                <c:pt idx="7928">
                  <c:v>7.9152936549928787</c:v>
                </c:pt>
                <c:pt idx="7929">
                  <c:v>8.0175248195361775</c:v>
                </c:pt>
                <c:pt idx="7930">
                  <c:v>8.2043687034222543</c:v>
                </c:pt>
                <c:pt idx="7931">
                  <c:v>8.279355186511097</c:v>
                </c:pt>
                <c:pt idx="7932">
                  <c:v>8.4415221396759197</c:v>
                </c:pt>
                <c:pt idx="7933">
                  <c:v>8.5884052175792132</c:v>
                </c:pt>
                <c:pt idx="7934">
                  <c:v>8.7214448915281775</c:v>
                </c:pt>
                <c:pt idx="7935">
                  <c:v>9.0304414308231085</c:v>
                </c:pt>
                <c:pt idx="7936">
                  <c:v>9.4045635119907249</c:v>
                </c:pt>
                <c:pt idx="7937">
                  <c:v>9.7434254177060833</c:v>
                </c:pt>
                <c:pt idx="7938">
                  <c:v>9.9561025616064445</c:v>
                </c:pt>
                <c:pt idx="7939">
                  <c:v>10.242983136528585</c:v>
                </c:pt>
                <c:pt idx="7940">
                  <c:v>10.314330295036346</c:v>
                </c:pt>
                <c:pt idx="7941">
                  <c:v>10.473200921881126</c:v>
                </c:pt>
                <c:pt idx="7942">
                  <c:v>10.428602785685516</c:v>
                </c:pt>
                <c:pt idx="7943">
                  <c:v>10.388207924800984</c:v>
                </c:pt>
                <c:pt idx="7944">
                  <c:v>10.257372410254687</c:v>
                </c:pt>
                <c:pt idx="7945">
                  <c:v>10.044620072840514</c:v>
                </c:pt>
                <c:pt idx="7946">
                  <c:v>9.75767139122628</c:v>
                </c:pt>
                <c:pt idx="7947">
                  <c:v>9.309271426500155</c:v>
                </c:pt>
                <c:pt idx="7948">
                  <c:v>8.9031321628256368</c:v>
                </c:pt>
                <c:pt idx="7949">
                  <c:v>8.5352706229639459</c:v>
                </c:pt>
                <c:pt idx="7950">
                  <c:v>8.2963269960449786</c:v>
                </c:pt>
                <c:pt idx="7951">
                  <c:v>8.3626466142376152</c:v>
                </c:pt>
                <c:pt idx="7952">
                  <c:v>8.4227157556711667</c:v>
                </c:pt>
                <c:pt idx="7953">
                  <c:v>8.477123513901665</c:v>
                </c:pt>
                <c:pt idx="7954">
                  <c:v>8.526403461725506</c:v>
                </c:pt>
                <c:pt idx="7955">
                  <c:v>8.571038883887768</c:v>
                </c:pt>
                <c:pt idx="7956">
                  <c:v>8.7057152962270781</c:v>
                </c:pt>
                <c:pt idx="7957">
                  <c:v>8.9219465353455707</c:v>
                </c:pt>
                <c:pt idx="7958">
                  <c:v>9.4005417991184075</c:v>
                </c:pt>
                <c:pt idx="7959">
                  <c:v>9.9282783015575902</c:v>
                </c:pt>
                <c:pt idx="7960">
                  <c:v>10.406276810423948</c:v>
                </c:pt>
                <c:pt idx="7961">
                  <c:v>10.650729461958477</c:v>
                </c:pt>
                <c:pt idx="7962">
                  <c:v>10.777895214258969</c:v>
                </c:pt>
                <c:pt idx="7963">
                  <c:v>10.70458031754761</c:v>
                </c:pt>
                <c:pt idx="7964">
                  <c:v>10.543927407455771</c:v>
                </c:pt>
                <c:pt idx="7965">
                  <c:v>10.3984156774276</c:v>
                </c:pt>
                <c:pt idx="7966">
                  <c:v>10.172370325253766</c:v>
                </c:pt>
                <c:pt idx="7967">
                  <c:v>10.06187702522065</c:v>
                </c:pt>
                <c:pt idx="7968">
                  <c:v>9.9617974733771799</c:v>
                </c:pt>
                <c:pt idx="7969">
                  <c:v>9.6826546378637026</c:v>
                </c:pt>
                <c:pt idx="7970">
                  <c:v>9.4298203947907666</c:v>
                </c:pt>
                <c:pt idx="7971">
                  <c:v>9.0123196585208589</c:v>
                </c:pt>
                <c:pt idx="7972">
                  <c:v>8.7284152192366609</c:v>
                </c:pt>
                <c:pt idx="7973">
                  <c:v>8.4712681429757666</c:v>
                </c:pt>
                <c:pt idx="7974">
                  <c:v>8.5210999465081532</c:v>
                </c:pt>
                <c:pt idx="7975">
                  <c:v>8.5662352132037647</c:v>
                </c:pt>
                <c:pt idx="7976">
                  <c:v>8.7013643608390083</c:v>
                </c:pt>
                <c:pt idx="7977">
                  <c:v>8.82375788634935</c:v>
                </c:pt>
                <c:pt idx="7978">
                  <c:v>9.2173594326650665</c:v>
                </c:pt>
                <c:pt idx="7979">
                  <c:v>9.5738649071903712</c:v>
                </c:pt>
                <c:pt idx="7980">
                  <c:v>9.8967705323236785</c:v>
                </c:pt>
                <c:pt idx="7981">
                  <c:v>10.189243019265337</c:v>
                </c:pt>
                <c:pt idx="7982">
                  <c:v>10.548398403324098</c:v>
                </c:pt>
                <c:pt idx="7983">
                  <c:v>10.873704189901172</c:v>
                </c:pt>
                <c:pt idx="7984">
                  <c:v>11.168350628399823</c:v>
                </c:pt>
                <c:pt idx="7985">
                  <c:v>11.246731735085273</c:v>
                </c:pt>
                <c:pt idx="7986">
                  <c:v>11.223477816894732</c:v>
                </c:pt>
                <c:pt idx="7987">
                  <c:v>11.108167749253136</c:v>
                </c:pt>
                <c:pt idx="7988">
                  <c:v>10.815229840237784</c:v>
                </c:pt>
                <c:pt idx="7989">
                  <c:v>10.644148458317744</c:v>
                </c:pt>
                <c:pt idx="7990">
                  <c:v>10.489191116775883</c:v>
                </c:pt>
                <c:pt idx="7991">
                  <c:v>10.443085940215948</c:v>
                </c:pt>
                <c:pt idx="7992">
                  <c:v>10.307078294567514</c:v>
                </c:pt>
                <c:pt idx="7993">
                  <c:v>9.9953935083157273</c:v>
                </c:pt>
                <c:pt idx="7994">
                  <c:v>9.524588761890282</c:v>
                </c:pt>
                <c:pt idx="7995">
                  <c:v>9.2866518766595867</c:v>
                </c:pt>
                <c:pt idx="7996">
                  <c:v>9.2596355737640419</c:v>
                </c:pt>
                <c:pt idx="7997">
                  <c:v>9.423661056644999</c:v>
                </c:pt>
                <c:pt idx="7998">
                  <c:v>9.6664752815730406</c:v>
                </c:pt>
                <c:pt idx="7999">
                  <c:v>9.8864048049444495</c:v>
                </c:pt>
                <c:pt idx="8000">
                  <c:v>9.991358679460232</c:v>
                </c:pt>
                <c:pt idx="8001">
                  <c:v>10.180668663949371</c:v>
                </c:pt>
                <c:pt idx="8002">
                  <c:v>10.352136602742842</c:v>
                </c:pt>
                <c:pt idx="8003">
                  <c:v>10.601691848638813</c:v>
                </c:pt>
                <c:pt idx="8004">
                  <c:v>10.921974846327332</c:v>
                </c:pt>
                <c:pt idx="8005">
                  <c:v>11.117824103029918</c:v>
                </c:pt>
                <c:pt idx="8006">
                  <c:v>11.483710561365855</c:v>
                </c:pt>
                <c:pt idx="8007">
                  <c:v>11.720865253807414</c:v>
                </c:pt>
                <c:pt idx="8008">
                  <c:v>11.841420863455117</c:v>
                </c:pt>
                <c:pt idx="8009">
                  <c:v>11.762118815358884</c:v>
                </c:pt>
                <c:pt idx="8010">
                  <c:v>11.596043029606369</c:v>
                </c:pt>
                <c:pt idx="8011">
                  <c:v>11.162876179084551</c:v>
                </c:pt>
                <c:pt idx="8012">
                  <c:v>10.770534342424071</c:v>
                </c:pt>
                <c:pt idx="8013">
                  <c:v>10.509417632323741</c:v>
                </c:pt>
                <c:pt idx="8014">
                  <c:v>10.367158371976526</c:v>
                </c:pt>
                <c:pt idx="8015">
                  <c:v>10.144058951437975</c:v>
                </c:pt>
                <c:pt idx="8016">
                  <c:v>9.9419861559169451</c:v>
                </c:pt>
                <c:pt idx="8017">
                  <c:v>9.5704627134775055</c:v>
                </c:pt>
                <c:pt idx="8018">
                  <c:v>9.4224500897755767</c:v>
                </c:pt>
                <c:pt idx="8019">
                  <c:v>9.4768828864268517</c:v>
                </c:pt>
                <c:pt idx="8020">
                  <c:v>9.6204332924636002</c:v>
                </c:pt>
                <c:pt idx="8021">
                  <c:v>9.9389499506849894</c:v>
                </c:pt>
                <c:pt idx="8022">
                  <c:v>10.133199341493256</c:v>
                </c:pt>
                <c:pt idx="8023">
                  <c:v>10.497636717743084</c:v>
                </c:pt>
                <c:pt idx="8024">
                  <c:v>10.827726680475314</c:v>
                </c:pt>
                <c:pt idx="8025">
                  <c:v>11.126706397149244</c:v>
                </c:pt>
                <c:pt idx="8026">
                  <c:v>11.397507939378919</c:v>
                </c:pt>
                <c:pt idx="8027">
                  <c:v>11.548539257931413</c:v>
                </c:pt>
                <c:pt idx="8028">
                  <c:v>11.685336210059113</c:v>
                </c:pt>
                <c:pt idx="8029">
                  <c:v>11.714992573583983</c:v>
                </c:pt>
                <c:pt idx="8030">
                  <c:v>11.553358331480007</c:v>
                </c:pt>
                <c:pt idx="8031">
                  <c:v>11.406957757802905</c:v>
                </c:pt>
                <c:pt idx="8032">
                  <c:v>11.085859553912774</c:v>
                </c:pt>
                <c:pt idx="8033">
                  <c:v>10.889271922383001</c:v>
                </c:pt>
                <c:pt idx="8034">
                  <c:v>10.711212238623244</c:v>
                </c:pt>
                <c:pt idx="8035">
                  <c:v>10.549934284695492</c:v>
                </c:pt>
                <c:pt idx="8036">
                  <c:v>10.403856419825104</c:v>
                </c:pt>
                <c:pt idx="8037">
                  <c:v>10.177298289760888</c:v>
                </c:pt>
                <c:pt idx="8038">
                  <c:v>9.9720927604072944</c:v>
                </c:pt>
                <c:pt idx="8039">
                  <c:v>9.691979616950805</c:v>
                </c:pt>
                <c:pt idx="8040">
                  <c:v>9.6267620745194087</c:v>
                </c:pt>
                <c:pt idx="8041">
                  <c:v>9.7561866998690299</c:v>
                </c:pt>
                <c:pt idx="8042">
                  <c:v>10.061908900868278</c:v>
                </c:pt>
                <c:pt idx="8043">
                  <c:v>10.338817463246572</c:v>
                </c:pt>
                <c:pt idx="8044">
                  <c:v>10.683875788074047</c:v>
                </c:pt>
                <c:pt idx="8045">
                  <c:v>10.996413131951382</c:v>
                </c:pt>
                <c:pt idx="8046">
                  <c:v>11.279494525123791</c:v>
                </c:pt>
                <c:pt idx="8047">
                  <c:v>11.630143905149142</c:v>
                </c:pt>
                <c:pt idx="8048">
                  <c:v>11.853497580078596</c:v>
                </c:pt>
                <c:pt idx="8049">
                  <c:v>12.150048446686423</c:v>
                </c:pt>
                <c:pt idx="8050">
                  <c:v>12.324402272968031</c:v>
                </c:pt>
                <c:pt idx="8051">
                  <c:v>12.293828079041106</c:v>
                </c:pt>
                <c:pt idx="8052">
                  <c:v>12.0776398757897</c:v>
                </c:pt>
                <c:pt idx="8053">
                  <c:v>11.787579151064422</c:v>
                </c:pt>
                <c:pt idx="8054">
                  <c:v>11.336360446380512</c:v>
                </c:pt>
                <c:pt idx="8055">
                  <c:v>11.021915882338215</c:v>
                </c:pt>
                <c:pt idx="8056">
                  <c:v>10.737107020266613</c:v>
                </c:pt>
                <c:pt idx="8057">
                  <c:v>10.479140761057854</c:v>
                </c:pt>
                <c:pt idx="8058">
                  <c:v>10.433982808208611</c:v>
                </c:pt>
                <c:pt idx="8059">
                  <c:v>10.298833112539345</c:v>
                </c:pt>
                <c:pt idx="8060">
                  <c:v>10.270668755209256</c:v>
                </c:pt>
                <c:pt idx="8061">
                  <c:v>10.150911046413912</c:v>
                </c:pt>
                <c:pt idx="8062">
                  <c:v>10.042440235763433</c:v>
                </c:pt>
                <c:pt idx="8063">
                  <c:v>10.038440337776702</c:v>
                </c:pt>
                <c:pt idx="8064">
                  <c:v>10.223312980509267</c:v>
                </c:pt>
                <c:pt idx="8065">
                  <c:v>10.579257346369467</c:v>
                </c:pt>
                <c:pt idx="8066">
                  <c:v>11.184398084906556</c:v>
                </c:pt>
                <c:pt idx="8067">
                  <c:v>11.544010093270977</c:v>
                </c:pt>
                <c:pt idx="8068">
                  <c:v>11.869729468326788</c:v>
                </c:pt>
                <c:pt idx="8069">
                  <c:v>12.070502735900689</c:v>
                </c:pt>
                <c:pt idx="8070">
                  <c:v>12.252353568801169</c:v>
                </c:pt>
                <c:pt idx="8071">
                  <c:v>12.322817584873276</c:v>
                </c:pt>
                <c:pt idx="8072">
                  <c:v>12.386640523888346</c:v>
                </c:pt>
                <c:pt idx="8073">
                  <c:v>12.444448292613208</c:v>
                </c:pt>
                <c:pt idx="8074">
                  <c:v>12.402560027883982</c:v>
                </c:pt>
                <c:pt idx="8075">
                  <c:v>12.270371859489412</c:v>
                </c:pt>
                <c:pt idx="8076">
                  <c:v>11.96214657324105</c:v>
                </c:pt>
                <c:pt idx="8077">
                  <c:v>11.682970835840543</c:v>
                </c:pt>
                <c:pt idx="8078">
                  <c:v>11.241611232594986</c:v>
                </c:pt>
                <c:pt idx="8079">
                  <c:v>10.936096571571548</c:v>
                </c:pt>
                <c:pt idx="8080">
                  <c:v>10.847871548202555</c:v>
                </c:pt>
                <c:pt idx="8081">
                  <c:v>10.862209316999619</c:v>
                </c:pt>
                <c:pt idx="8082">
                  <c:v>10.969443562530726</c:v>
                </c:pt>
                <c:pt idx="8083">
                  <c:v>11.06657121852262</c:v>
                </c:pt>
                <c:pt idx="8084">
                  <c:v>11.154544808598779</c:v>
                </c:pt>
                <c:pt idx="8085">
                  <c:v>11.328474862753835</c:v>
                </c:pt>
                <c:pt idx="8086">
                  <c:v>11.580260175105424</c:v>
                </c:pt>
                <c:pt idx="8087">
                  <c:v>12.091058619653129</c:v>
                </c:pt>
                <c:pt idx="8088">
                  <c:v>12.742211004190537</c:v>
                </c:pt>
                <c:pt idx="8089">
                  <c:v>13.331993722299039</c:v>
                </c:pt>
                <c:pt idx="8090">
                  <c:v>13.77194294916713</c:v>
                </c:pt>
                <c:pt idx="8091">
                  <c:v>13.8876845994397</c:v>
                </c:pt>
                <c:pt idx="8092">
                  <c:v>13.898270076558257</c:v>
                </c:pt>
                <c:pt idx="8093">
                  <c:v>13.907857895962302</c:v>
                </c:pt>
                <c:pt idx="8094">
                  <c:v>13.916542084676236</c:v>
                </c:pt>
                <c:pt idx="8095">
                  <c:v>13.924407807886187</c:v>
                </c:pt>
                <c:pt idx="8096">
                  <c:v>14.025779983756285</c:v>
                </c:pt>
                <c:pt idx="8097">
                  <c:v>13.929102497921239</c:v>
                </c:pt>
                <c:pt idx="8098">
                  <c:v>13.747288870856506</c:v>
                </c:pt>
                <c:pt idx="8099">
                  <c:v>13.488362994837352</c:v>
                </c:pt>
                <c:pt idx="8100">
                  <c:v>13.065344748500593</c:v>
                </c:pt>
                <c:pt idx="8101">
                  <c:v>12.776442812222307</c:v>
                </c:pt>
                <c:pt idx="8102">
                  <c:v>12.514769241962613</c:v>
                </c:pt>
                <c:pt idx="8103">
                  <c:v>12.466253383897302</c:v>
                </c:pt>
                <c:pt idx="8104">
                  <c:v>12.516557817338102</c:v>
                </c:pt>
                <c:pt idx="8105">
                  <c:v>12.562121169622683</c:v>
                </c:pt>
                <c:pt idx="8106">
                  <c:v>12.60339027712296</c:v>
                </c:pt>
                <c:pt idx="8107">
                  <c:v>12.735017642482637</c:v>
                </c:pt>
                <c:pt idx="8108">
                  <c:v>12.948487200529248</c:v>
                </c:pt>
                <c:pt idx="8109">
                  <c:v>13.424581065539211</c:v>
                </c:pt>
                <c:pt idx="8110">
                  <c:v>13.950051920494834</c:v>
                </c:pt>
                <c:pt idx="8111">
                  <c:v>14.425998314122333</c:v>
                </c:pt>
                <c:pt idx="8112">
                  <c:v>14.857087816938151</c:v>
                </c:pt>
                <c:pt idx="8113">
                  <c:v>14.964804752478312</c:v>
                </c:pt>
                <c:pt idx="8114">
                  <c:v>15.156617385625362</c:v>
                </c:pt>
                <c:pt idx="8115">
                  <c:v>15.330352103997598</c:v>
                </c:pt>
                <c:pt idx="8116">
                  <c:v>15.393464931314789</c:v>
                </c:pt>
                <c:pt idx="8117">
                  <c:v>15.450629514792571</c:v>
                </c:pt>
                <c:pt idx="8118">
                  <c:v>15.313910903989985</c:v>
                </c:pt>
                <c:pt idx="8119">
                  <c:v>15.095829939078897</c:v>
                </c:pt>
                <c:pt idx="8120">
                  <c:v>14.804054841277688</c:v>
                </c:pt>
                <c:pt idx="8121">
                  <c:v>14.539778898589061</c:v>
                </c:pt>
                <c:pt idx="8122">
                  <c:v>14.394658156310262</c:v>
                </c:pt>
                <c:pt idx="8123">
                  <c:v>14.263214721766261</c:v>
                </c:pt>
                <c:pt idx="8124">
                  <c:v>14.049911759464345</c:v>
                </c:pt>
                <c:pt idx="8125">
                  <c:v>13.85671212774313</c:v>
                </c:pt>
                <c:pt idx="8126">
                  <c:v>13.681721132332664</c:v>
                </c:pt>
                <c:pt idx="8127">
                  <c:v>13.711718208906362</c:v>
                </c:pt>
                <c:pt idx="8128">
                  <c:v>13.644640348010572</c:v>
                </c:pt>
                <c:pt idx="8129">
                  <c:v>13.772379985780432</c:v>
                </c:pt>
                <c:pt idx="8130">
                  <c:v>13.888080446322592</c:v>
                </c:pt>
                <c:pt idx="8131">
                  <c:v>14.087124174966759</c:v>
                </c:pt>
                <c:pt idx="8132">
                  <c:v>14.361656253749072</c:v>
                </c:pt>
                <c:pt idx="8133">
                  <c:v>14.610314293675065</c:v>
                </c:pt>
                <c:pt idx="8134">
                  <c:v>14.929784645064128</c:v>
                </c:pt>
                <c:pt idx="8135">
                  <c:v>15.313393404791976</c:v>
                </c:pt>
                <c:pt idx="8136">
                  <c:v>15.472352331462025</c:v>
                </c:pt>
                <c:pt idx="8137">
                  <c:v>15.6163297322446</c:v>
                </c:pt>
                <c:pt idx="8138">
                  <c:v>15.652489803082036</c:v>
                </c:pt>
                <c:pt idx="8139">
                  <c:v>15.685241867532586</c:v>
                </c:pt>
                <c:pt idx="8140">
                  <c:v>15.62065934302341</c:v>
                </c:pt>
                <c:pt idx="8141">
                  <c:v>15.373668018835296</c:v>
                </c:pt>
                <c:pt idx="8142">
                  <c:v>15.24420285814197</c:v>
                </c:pt>
                <c:pt idx="8143">
                  <c:v>15.032691721772849</c:v>
                </c:pt>
                <c:pt idx="8144">
                  <c:v>15.029610599584206</c:v>
                </c:pt>
                <c:pt idx="8145">
                  <c:v>14.932572086712849</c:v>
                </c:pt>
                <c:pt idx="8146">
                  <c:v>14.750431458608356</c:v>
                </c:pt>
                <c:pt idx="8147">
                  <c:v>14.585457180279061</c:v>
                </c:pt>
                <c:pt idx="8148">
                  <c:v>14.341783581766991</c:v>
                </c:pt>
                <c:pt idx="8149">
                  <c:v>14.121075678863701</c:v>
                </c:pt>
                <c:pt idx="8150">
                  <c:v>14.015416785358608</c:v>
                </c:pt>
                <c:pt idx="8151">
                  <c:v>14.013963787569871</c:v>
                </c:pt>
                <c:pt idx="8152">
                  <c:v>14.201143290811885</c:v>
                </c:pt>
                <c:pt idx="8153">
                  <c:v>14.559177100700655</c:v>
                </c:pt>
                <c:pt idx="8154">
                  <c:v>14.883467018982925</c:v>
                </c:pt>
                <c:pt idx="8155">
                  <c:v>15.082945552910237</c:v>
                </c:pt>
                <c:pt idx="8156">
                  <c:v>15.263623677935502</c:v>
                </c:pt>
                <c:pt idx="8157">
                  <c:v>15.333025511245761</c:v>
                </c:pt>
                <c:pt idx="8158">
                  <c:v>15.49013415547352</c:v>
                </c:pt>
                <c:pt idx="8159">
                  <c:v>15.820931218041023</c:v>
                </c:pt>
                <c:pt idx="8160">
                  <c:v>16.0263036123531</c:v>
                </c:pt>
                <c:pt idx="8161">
                  <c:v>16.400815673723933</c:v>
                </c:pt>
                <c:pt idx="8162">
                  <c:v>16.363039686443489</c:v>
                </c:pt>
                <c:pt idx="8163">
                  <c:v>16.234576222479024</c:v>
                </c:pt>
                <c:pt idx="8164">
                  <c:v>16.023972375146229</c:v>
                </c:pt>
                <c:pt idx="8165">
                  <c:v>15.738969693193694</c:v>
                </c:pt>
                <c:pt idx="8166">
                  <c:v>15.669323440412809</c:v>
                </c:pt>
                <c:pt idx="8167">
                  <c:v>15.511993412706826</c:v>
                </c:pt>
                <c:pt idx="8168">
                  <c:v>15.463739170385441</c:v>
                </c:pt>
                <c:pt idx="8169">
                  <c:v>15.420032783259499</c:v>
                </c:pt>
                <c:pt idx="8170">
                  <c:v>15.286197846467157</c:v>
                </c:pt>
                <c:pt idx="8171">
                  <c:v>15.164976555301431</c:v>
                </c:pt>
                <c:pt idx="8172">
                  <c:v>14.960932322061558</c:v>
                </c:pt>
                <c:pt idx="8173">
                  <c:v>14.776118804746297</c:v>
                </c:pt>
                <c:pt idx="8174">
                  <c:v>14.608723551079487</c:v>
                </c:pt>
                <c:pt idx="8175">
                  <c:v>14.739848267210723</c:v>
                </c:pt>
                <c:pt idx="8176">
                  <c:v>14.952862549602594</c:v>
                </c:pt>
                <c:pt idx="8177">
                  <c:v>15.240048488462</c:v>
                </c:pt>
                <c:pt idx="8178">
                  <c:v>15.594415569857048</c:v>
                </c:pt>
                <c:pt idx="8179">
                  <c:v>15.726888781449167</c:v>
                </c:pt>
                <c:pt idx="8180">
                  <c:v>15.846876686991228</c:v>
                </c:pt>
                <c:pt idx="8181">
                  <c:v>16.049803778463868</c:v>
                </c:pt>
                <c:pt idx="8182">
                  <c:v>16.422101001358349</c:v>
                </c:pt>
                <c:pt idx="8183">
                  <c:v>16.85355781724861</c:v>
                </c:pt>
                <c:pt idx="8184">
                  <c:v>17.150103006636915</c:v>
                </c:pt>
                <c:pt idx="8185">
                  <c:v>17.324451690764334</c:v>
                </c:pt>
                <c:pt idx="8186">
                  <c:v>17.388120618927527</c:v>
                </c:pt>
                <c:pt idx="8187">
                  <c:v>17.163045553158256</c:v>
                </c:pt>
                <c:pt idx="8188">
                  <c:v>17.05343109219049</c:v>
                </c:pt>
                <c:pt idx="8189">
                  <c:v>16.859899771174135</c:v>
                </c:pt>
                <c:pt idx="8190">
                  <c:v>16.778856127055807</c:v>
                </c:pt>
                <c:pt idx="8191">
                  <c:v>16.70545066644695</c:v>
                </c:pt>
                <c:pt idx="8192">
                  <c:v>16.638963507511559</c:v>
                </c:pt>
                <c:pt idx="8193">
                  <c:v>16.484494836070557</c:v>
                </c:pt>
                <c:pt idx="8194">
                  <c:v>16.250336714324124</c:v>
                </c:pt>
                <c:pt idx="8195">
                  <c:v>15.849751916414014</c:v>
                </c:pt>
                <c:pt idx="8196">
                  <c:v>15.581169125859223</c:v>
                </c:pt>
                <c:pt idx="8197">
                  <c:v>15.432147446562754</c:v>
                </c:pt>
                <c:pt idx="8198">
                  <c:v>15.579914068476468</c:v>
                </c:pt>
                <c:pt idx="8199">
                  <c:v>16.090745132805459</c:v>
                </c:pt>
                <c:pt idx="8200">
                  <c:v>16.553431503566809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'Filter Test'!$E$5</c:f>
              <c:strCache>
                <c:ptCount val="1"/>
                <c:pt idx="0">
                  <c:v>gyroADC[0]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'Filter Test'!$A$6:$A$8206</c:f>
              <c:numCache>
                <c:formatCode>General</c:formatCode>
                <c:ptCount val="8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  <c:pt idx="8182">
                  <c:v>16364</c:v>
                </c:pt>
                <c:pt idx="8183">
                  <c:v>16366</c:v>
                </c:pt>
                <c:pt idx="8184">
                  <c:v>16368</c:v>
                </c:pt>
                <c:pt idx="8185">
                  <c:v>16370</c:v>
                </c:pt>
                <c:pt idx="8186">
                  <c:v>16372</c:v>
                </c:pt>
                <c:pt idx="8187">
                  <c:v>16374</c:v>
                </c:pt>
                <c:pt idx="8188">
                  <c:v>16376</c:v>
                </c:pt>
                <c:pt idx="8189">
                  <c:v>16378</c:v>
                </c:pt>
                <c:pt idx="8190">
                  <c:v>16380</c:v>
                </c:pt>
                <c:pt idx="8191">
                  <c:v>16382</c:v>
                </c:pt>
                <c:pt idx="8192">
                  <c:v>16384</c:v>
                </c:pt>
                <c:pt idx="8193">
                  <c:v>16386</c:v>
                </c:pt>
                <c:pt idx="8194">
                  <c:v>16388</c:v>
                </c:pt>
                <c:pt idx="8195">
                  <c:v>16390</c:v>
                </c:pt>
                <c:pt idx="8196">
                  <c:v>16392</c:v>
                </c:pt>
                <c:pt idx="8197">
                  <c:v>16394</c:v>
                </c:pt>
                <c:pt idx="8198">
                  <c:v>16396</c:v>
                </c:pt>
                <c:pt idx="8199">
                  <c:v>16398</c:v>
                </c:pt>
                <c:pt idx="8200">
                  <c:v>16400</c:v>
                </c:pt>
              </c:numCache>
            </c:numRef>
          </c:xVal>
          <c:yVal>
            <c:numRef>
              <c:f>'Filter Test'!$E$6:$E$8206</c:f>
              <c:numCache>
                <c:formatCode>General</c:formatCode>
                <c:ptCount val="8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-2</c:v>
                </c:pt>
                <c:pt idx="400">
                  <c:v>-2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-1</c:v>
                </c:pt>
                <c:pt idx="1501">
                  <c:v>0</c:v>
                </c:pt>
                <c:pt idx="1502">
                  <c:v>-1</c:v>
                </c:pt>
                <c:pt idx="1503">
                  <c:v>0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0</c:v>
                </c:pt>
                <c:pt idx="1518">
                  <c:v>-1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-1</c:v>
                </c:pt>
                <c:pt idx="3406">
                  <c:v>-1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0</c:v>
                </c:pt>
                <c:pt idx="3416">
                  <c:v>-1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0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-1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-1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-1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-1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-1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-2</c:v>
                </c:pt>
                <c:pt idx="3758">
                  <c:v>-2</c:v>
                </c:pt>
                <c:pt idx="3759">
                  <c:v>-2</c:v>
                </c:pt>
                <c:pt idx="3760">
                  <c:v>-2</c:v>
                </c:pt>
                <c:pt idx="3761">
                  <c:v>-2</c:v>
                </c:pt>
                <c:pt idx="3762">
                  <c:v>-2</c:v>
                </c:pt>
                <c:pt idx="3763">
                  <c:v>-2</c:v>
                </c:pt>
                <c:pt idx="3764">
                  <c:v>-2</c:v>
                </c:pt>
                <c:pt idx="3765">
                  <c:v>-2</c:v>
                </c:pt>
                <c:pt idx="3766">
                  <c:v>-2</c:v>
                </c:pt>
                <c:pt idx="3767">
                  <c:v>-2</c:v>
                </c:pt>
                <c:pt idx="3768">
                  <c:v>-2</c:v>
                </c:pt>
                <c:pt idx="3769">
                  <c:v>-2</c:v>
                </c:pt>
                <c:pt idx="3770">
                  <c:v>-2</c:v>
                </c:pt>
                <c:pt idx="3771">
                  <c:v>-2</c:v>
                </c:pt>
                <c:pt idx="3772">
                  <c:v>-2</c:v>
                </c:pt>
                <c:pt idx="3773">
                  <c:v>-2</c:v>
                </c:pt>
                <c:pt idx="3774">
                  <c:v>-2</c:v>
                </c:pt>
                <c:pt idx="3775">
                  <c:v>-2</c:v>
                </c:pt>
                <c:pt idx="3776">
                  <c:v>-2</c:v>
                </c:pt>
                <c:pt idx="3777">
                  <c:v>-2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-2</c:v>
                </c:pt>
                <c:pt idx="3858">
                  <c:v>-2</c:v>
                </c:pt>
                <c:pt idx="3859">
                  <c:v>-2</c:v>
                </c:pt>
                <c:pt idx="3860">
                  <c:v>-2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-2</c:v>
                </c:pt>
                <c:pt idx="3868">
                  <c:v>-2</c:v>
                </c:pt>
                <c:pt idx="3869">
                  <c:v>-2</c:v>
                </c:pt>
                <c:pt idx="3870">
                  <c:v>-2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-1</c:v>
                </c:pt>
                <c:pt idx="3892">
                  <c:v>-1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-2</c:v>
                </c:pt>
                <c:pt idx="3907">
                  <c:v>-2</c:v>
                </c:pt>
                <c:pt idx="3908">
                  <c:v>-2</c:v>
                </c:pt>
                <c:pt idx="3909">
                  <c:v>-2</c:v>
                </c:pt>
                <c:pt idx="3910">
                  <c:v>-2</c:v>
                </c:pt>
                <c:pt idx="3911">
                  <c:v>-2</c:v>
                </c:pt>
                <c:pt idx="3912">
                  <c:v>-2</c:v>
                </c:pt>
                <c:pt idx="3913">
                  <c:v>-2</c:v>
                </c:pt>
                <c:pt idx="3914">
                  <c:v>-2</c:v>
                </c:pt>
                <c:pt idx="3915">
                  <c:v>-2</c:v>
                </c:pt>
                <c:pt idx="3916">
                  <c:v>-3</c:v>
                </c:pt>
                <c:pt idx="3917">
                  <c:v>-3</c:v>
                </c:pt>
                <c:pt idx="3918">
                  <c:v>-3</c:v>
                </c:pt>
                <c:pt idx="3919">
                  <c:v>-3</c:v>
                </c:pt>
                <c:pt idx="3920">
                  <c:v>-3</c:v>
                </c:pt>
                <c:pt idx="3921">
                  <c:v>-3</c:v>
                </c:pt>
                <c:pt idx="3922">
                  <c:v>-3</c:v>
                </c:pt>
                <c:pt idx="3923">
                  <c:v>-3</c:v>
                </c:pt>
                <c:pt idx="3924">
                  <c:v>-3</c:v>
                </c:pt>
                <c:pt idx="3925">
                  <c:v>-2</c:v>
                </c:pt>
                <c:pt idx="3926">
                  <c:v>-2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-2</c:v>
                </c:pt>
                <c:pt idx="3931">
                  <c:v>-2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-1</c:v>
                </c:pt>
                <c:pt idx="3946">
                  <c:v>0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-2</c:v>
                </c:pt>
                <c:pt idx="3959">
                  <c:v>-2</c:v>
                </c:pt>
                <c:pt idx="3960">
                  <c:v>-2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-2</c:v>
                </c:pt>
                <c:pt idx="3965">
                  <c:v>-2</c:v>
                </c:pt>
                <c:pt idx="3966">
                  <c:v>-2</c:v>
                </c:pt>
                <c:pt idx="3967">
                  <c:v>-2</c:v>
                </c:pt>
                <c:pt idx="3968">
                  <c:v>-1</c:v>
                </c:pt>
                <c:pt idx="3969">
                  <c:v>-2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-1</c:v>
                </c:pt>
                <c:pt idx="4007">
                  <c:v>-1</c:v>
                </c:pt>
                <c:pt idx="4008">
                  <c:v>-1</c:v>
                </c:pt>
                <c:pt idx="4009">
                  <c:v>-1</c:v>
                </c:pt>
                <c:pt idx="4010">
                  <c:v>-1</c:v>
                </c:pt>
                <c:pt idx="4011">
                  <c:v>-1</c:v>
                </c:pt>
                <c:pt idx="4012">
                  <c:v>-2</c:v>
                </c:pt>
                <c:pt idx="4013">
                  <c:v>-2</c:v>
                </c:pt>
                <c:pt idx="4014">
                  <c:v>-2</c:v>
                </c:pt>
                <c:pt idx="4015">
                  <c:v>-2</c:v>
                </c:pt>
                <c:pt idx="4016">
                  <c:v>-2</c:v>
                </c:pt>
                <c:pt idx="4017">
                  <c:v>-2</c:v>
                </c:pt>
                <c:pt idx="4018">
                  <c:v>-2</c:v>
                </c:pt>
                <c:pt idx="4019">
                  <c:v>-2</c:v>
                </c:pt>
                <c:pt idx="4020">
                  <c:v>-3</c:v>
                </c:pt>
                <c:pt idx="4021">
                  <c:v>-2</c:v>
                </c:pt>
                <c:pt idx="4022">
                  <c:v>-2</c:v>
                </c:pt>
                <c:pt idx="4023">
                  <c:v>-2</c:v>
                </c:pt>
                <c:pt idx="4024">
                  <c:v>-2</c:v>
                </c:pt>
                <c:pt idx="4025">
                  <c:v>-2</c:v>
                </c:pt>
                <c:pt idx="4026">
                  <c:v>-2</c:v>
                </c:pt>
                <c:pt idx="4027">
                  <c:v>-2</c:v>
                </c:pt>
                <c:pt idx="4028">
                  <c:v>-2</c:v>
                </c:pt>
                <c:pt idx="4029">
                  <c:v>-2</c:v>
                </c:pt>
                <c:pt idx="4030">
                  <c:v>-1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-1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-1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-1</c:v>
                </c:pt>
                <c:pt idx="4155">
                  <c:v>-1</c:v>
                </c:pt>
                <c:pt idx="4156">
                  <c:v>-1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-2</c:v>
                </c:pt>
                <c:pt idx="4164">
                  <c:v>-2</c:v>
                </c:pt>
                <c:pt idx="4165">
                  <c:v>-2</c:v>
                </c:pt>
                <c:pt idx="4166">
                  <c:v>-2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-2</c:v>
                </c:pt>
                <c:pt idx="4172">
                  <c:v>-2</c:v>
                </c:pt>
                <c:pt idx="4173">
                  <c:v>-2</c:v>
                </c:pt>
                <c:pt idx="4174">
                  <c:v>-2</c:v>
                </c:pt>
                <c:pt idx="4175">
                  <c:v>-3</c:v>
                </c:pt>
                <c:pt idx="4176">
                  <c:v>-2</c:v>
                </c:pt>
                <c:pt idx="4177">
                  <c:v>-3</c:v>
                </c:pt>
                <c:pt idx="4178">
                  <c:v>-2</c:v>
                </c:pt>
                <c:pt idx="4179">
                  <c:v>-3</c:v>
                </c:pt>
                <c:pt idx="4180">
                  <c:v>-2</c:v>
                </c:pt>
                <c:pt idx="4181">
                  <c:v>-3</c:v>
                </c:pt>
                <c:pt idx="4182">
                  <c:v>-2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-2</c:v>
                </c:pt>
                <c:pt idx="4187">
                  <c:v>-2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-1</c:v>
                </c:pt>
                <c:pt idx="4232">
                  <c:v>-2</c:v>
                </c:pt>
                <c:pt idx="4233">
                  <c:v>-2</c:v>
                </c:pt>
                <c:pt idx="4234">
                  <c:v>-2</c:v>
                </c:pt>
                <c:pt idx="4235">
                  <c:v>-2</c:v>
                </c:pt>
                <c:pt idx="4236">
                  <c:v>-2</c:v>
                </c:pt>
                <c:pt idx="4237">
                  <c:v>-2</c:v>
                </c:pt>
                <c:pt idx="4238">
                  <c:v>-2</c:v>
                </c:pt>
                <c:pt idx="4239">
                  <c:v>-2</c:v>
                </c:pt>
                <c:pt idx="4240">
                  <c:v>-1</c:v>
                </c:pt>
                <c:pt idx="4241">
                  <c:v>-2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-1</c:v>
                </c:pt>
                <c:pt idx="4282">
                  <c:v>-1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-2</c:v>
                </c:pt>
                <c:pt idx="4288">
                  <c:v>-2</c:v>
                </c:pt>
                <c:pt idx="4289">
                  <c:v>-2</c:v>
                </c:pt>
                <c:pt idx="4290">
                  <c:v>-2</c:v>
                </c:pt>
                <c:pt idx="4291">
                  <c:v>-2</c:v>
                </c:pt>
                <c:pt idx="4292">
                  <c:v>-2</c:v>
                </c:pt>
                <c:pt idx="4293">
                  <c:v>-2</c:v>
                </c:pt>
                <c:pt idx="4294">
                  <c:v>-2</c:v>
                </c:pt>
                <c:pt idx="4295">
                  <c:v>-2</c:v>
                </c:pt>
                <c:pt idx="4296">
                  <c:v>-2</c:v>
                </c:pt>
                <c:pt idx="4297">
                  <c:v>-3</c:v>
                </c:pt>
                <c:pt idx="4298">
                  <c:v>-3</c:v>
                </c:pt>
                <c:pt idx="4299">
                  <c:v>-3</c:v>
                </c:pt>
                <c:pt idx="4300">
                  <c:v>-3</c:v>
                </c:pt>
                <c:pt idx="4301">
                  <c:v>-3</c:v>
                </c:pt>
                <c:pt idx="4302">
                  <c:v>-2</c:v>
                </c:pt>
                <c:pt idx="4303">
                  <c:v>-2</c:v>
                </c:pt>
                <c:pt idx="4304">
                  <c:v>-2</c:v>
                </c:pt>
                <c:pt idx="4305">
                  <c:v>-2</c:v>
                </c:pt>
                <c:pt idx="4306">
                  <c:v>-2</c:v>
                </c:pt>
                <c:pt idx="4307">
                  <c:v>-1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-1</c:v>
                </c:pt>
                <c:pt idx="4324">
                  <c:v>-1</c:v>
                </c:pt>
                <c:pt idx="4325">
                  <c:v>-1</c:v>
                </c:pt>
                <c:pt idx="4326">
                  <c:v>-1</c:v>
                </c:pt>
                <c:pt idx="4327">
                  <c:v>-1</c:v>
                </c:pt>
                <c:pt idx="4328">
                  <c:v>-1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-1</c:v>
                </c:pt>
                <c:pt idx="4338">
                  <c:v>-1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-2</c:v>
                </c:pt>
                <c:pt idx="4343">
                  <c:v>-2</c:v>
                </c:pt>
                <c:pt idx="4344">
                  <c:v>-2</c:v>
                </c:pt>
                <c:pt idx="4345">
                  <c:v>-2</c:v>
                </c:pt>
                <c:pt idx="4346">
                  <c:v>-2</c:v>
                </c:pt>
                <c:pt idx="4347">
                  <c:v>-2</c:v>
                </c:pt>
                <c:pt idx="4348">
                  <c:v>-2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-2</c:v>
                </c:pt>
                <c:pt idx="4353">
                  <c:v>-2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-1</c:v>
                </c:pt>
                <c:pt idx="4359">
                  <c:v>-1</c:v>
                </c:pt>
                <c:pt idx="4360">
                  <c:v>-1</c:v>
                </c:pt>
                <c:pt idx="4361">
                  <c:v>-1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-1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-1</c:v>
                </c:pt>
                <c:pt idx="4516">
                  <c:v>-1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-2</c:v>
                </c:pt>
                <c:pt idx="4522">
                  <c:v>-2</c:v>
                </c:pt>
                <c:pt idx="4523">
                  <c:v>-2</c:v>
                </c:pt>
                <c:pt idx="4524">
                  <c:v>-3</c:v>
                </c:pt>
                <c:pt idx="4525">
                  <c:v>-3</c:v>
                </c:pt>
                <c:pt idx="4526">
                  <c:v>-3</c:v>
                </c:pt>
                <c:pt idx="4527">
                  <c:v>-3</c:v>
                </c:pt>
                <c:pt idx="4528">
                  <c:v>-3</c:v>
                </c:pt>
                <c:pt idx="4529">
                  <c:v>-3</c:v>
                </c:pt>
                <c:pt idx="4530">
                  <c:v>-3</c:v>
                </c:pt>
                <c:pt idx="4531">
                  <c:v>-3</c:v>
                </c:pt>
                <c:pt idx="4532">
                  <c:v>-3</c:v>
                </c:pt>
                <c:pt idx="4533">
                  <c:v>-3</c:v>
                </c:pt>
                <c:pt idx="4534">
                  <c:v>-3</c:v>
                </c:pt>
                <c:pt idx="4535">
                  <c:v>-3</c:v>
                </c:pt>
                <c:pt idx="4536">
                  <c:v>-3</c:v>
                </c:pt>
                <c:pt idx="4537">
                  <c:v>-2</c:v>
                </c:pt>
                <c:pt idx="4538">
                  <c:v>-2</c:v>
                </c:pt>
                <c:pt idx="4539">
                  <c:v>-2</c:v>
                </c:pt>
                <c:pt idx="4540">
                  <c:v>-2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-1</c:v>
                </c:pt>
                <c:pt idx="4577">
                  <c:v>-1</c:v>
                </c:pt>
                <c:pt idx="4578">
                  <c:v>-1</c:v>
                </c:pt>
                <c:pt idx="4579">
                  <c:v>-1</c:v>
                </c:pt>
                <c:pt idx="4580">
                  <c:v>-2</c:v>
                </c:pt>
                <c:pt idx="4581">
                  <c:v>-2</c:v>
                </c:pt>
                <c:pt idx="4582">
                  <c:v>-2</c:v>
                </c:pt>
                <c:pt idx="4583">
                  <c:v>-2</c:v>
                </c:pt>
                <c:pt idx="4584">
                  <c:v>-3</c:v>
                </c:pt>
                <c:pt idx="4585">
                  <c:v>-3</c:v>
                </c:pt>
                <c:pt idx="4586">
                  <c:v>-3</c:v>
                </c:pt>
                <c:pt idx="4587">
                  <c:v>-3</c:v>
                </c:pt>
                <c:pt idx="4588">
                  <c:v>-3</c:v>
                </c:pt>
                <c:pt idx="4589">
                  <c:v>-3</c:v>
                </c:pt>
                <c:pt idx="4590">
                  <c:v>-3</c:v>
                </c:pt>
                <c:pt idx="4591">
                  <c:v>-3</c:v>
                </c:pt>
                <c:pt idx="4592">
                  <c:v>-3</c:v>
                </c:pt>
                <c:pt idx="4593">
                  <c:v>-3</c:v>
                </c:pt>
                <c:pt idx="4594">
                  <c:v>-3</c:v>
                </c:pt>
                <c:pt idx="4595">
                  <c:v>-3</c:v>
                </c:pt>
                <c:pt idx="4596">
                  <c:v>-3</c:v>
                </c:pt>
                <c:pt idx="4597">
                  <c:v>-2</c:v>
                </c:pt>
                <c:pt idx="4598">
                  <c:v>-2</c:v>
                </c:pt>
                <c:pt idx="4599">
                  <c:v>-2</c:v>
                </c:pt>
                <c:pt idx="4600">
                  <c:v>-2</c:v>
                </c:pt>
                <c:pt idx="4601">
                  <c:v>-2</c:v>
                </c:pt>
                <c:pt idx="4602">
                  <c:v>-1</c:v>
                </c:pt>
                <c:pt idx="4603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-1</c:v>
                </c:pt>
                <c:pt idx="4724">
                  <c:v>-1</c:v>
                </c:pt>
                <c:pt idx="4725">
                  <c:v>-2</c:v>
                </c:pt>
                <c:pt idx="4726">
                  <c:v>-2</c:v>
                </c:pt>
                <c:pt idx="4727">
                  <c:v>-2</c:v>
                </c:pt>
                <c:pt idx="4728">
                  <c:v>-2</c:v>
                </c:pt>
                <c:pt idx="4729">
                  <c:v>-2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-2</c:v>
                </c:pt>
                <c:pt idx="4734">
                  <c:v>-2</c:v>
                </c:pt>
                <c:pt idx="4735">
                  <c:v>-2</c:v>
                </c:pt>
                <c:pt idx="4736">
                  <c:v>-2</c:v>
                </c:pt>
                <c:pt idx="4737">
                  <c:v>-2</c:v>
                </c:pt>
                <c:pt idx="4738">
                  <c:v>-2</c:v>
                </c:pt>
                <c:pt idx="4739">
                  <c:v>-2</c:v>
                </c:pt>
                <c:pt idx="4740">
                  <c:v>-2</c:v>
                </c:pt>
                <c:pt idx="4741">
                  <c:v>-2</c:v>
                </c:pt>
                <c:pt idx="4742">
                  <c:v>-2</c:v>
                </c:pt>
                <c:pt idx="4743">
                  <c:v>-2</c:v>
                </c:pt>
                <c:pt idx="4744">
                  <c:v>-2</c:v>
                </c:pt>
                <c:pt idx="4745">
                  <c:v>-2</c:v>
                </c:pt>
                <c:pt idx="4746">
                  <c:v>-2</c:v>
                </c:pt>
                <c:pt idx="4747">
                  <c:v>-2</c:v>
                </c:pt>
                <c:pt idx="4748">
                  <c:v>-2</c:v>
                </c:pt>
                <c:pt idx="4749">
                  <c:v>-2</c:v>
                </c:pt>
                <c:pt idx="4750">
                  <c:v>-2</c:v>
                </c:pt>
                <c:pt idx="4751">
                  <c:v>-2</c:v>
                </c:pt>
                <c:pt idx="4752">
                  <c:v>-2</c:v>
                </c:pt>
                <c:pt idx="4753">
                  <c:v>-2</c:v>
                </c:pt>
                <c:pt idx="4754">
                  <c:v>-2</c:v>
                </c:pt>
                <c:pt idx="4755">
                  <c:v>-2</c:v>
                </c:pt>
                <c:pt idx="4756">
                  <c:v>-2</c:v>
                </c:pt>
                <c:pt idx="4757">
                  <c:v>-2</c:v>
                </c:pt>
                <c:pt idx="4758">
                  <c:v>-2</c:v>
                </c:pt>
                <c:pt idx="4759">
                  <c:v>-1</c:v>
                </c:pt>
                <c:pt idx="4760">
                  <c:v>-1</c:v>
                </c:pt>
                <c:pt idx="4761">
                  <c:v>-1</c:v>
                </c:pt>
                <c:pt idx="4762">
                  <c:v>-1</c:v>
                </c:pt>
                <c:pt idx="4763">
                  <c:v>-1</c:v>
                </c:pt>
                <c:pt idx="4764">
                  <c:v>0</c:v>
                </c:pt>
                <c:pt idx="4765">
                  <c:v>0</c:v>
                </c:pt>
                <c:pt idx="4766">
                  <c:v>-1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-1</c:v>
                </c:pt>
                <c:pt idx="4775">
                  <c:v>-1</c:v>
                </c:pt>
                <c:pt idx="4776">
                  <c:v>-1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-2</c:v>
                </c:pt>
                <c:pt idx="4782">
                  <c:v>-1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-2</c:v>
                </c:pt>
                <c:pt idx="4787">
                  <c:v>-2</c:v>
                </c:pt>
                <c:pt idx="4788">
                  <c:v>-2</c:v>
                </c:pt>
                <c:pt idx="4789">
                  <c:v>-2</c:v>
                </c:pt>
                <c:pt idx="4790">
                  <c:v>-2</c:v>
                </c:pt>
                <c:pt idx="4791">
                  <c:v>-2</c:v>
                </c:pt>
                <c:pt idx="4792">
                  <c:v>-2</c:v>
                </c:pt>
                <c:pt idx="4793">
                  <c:v>-2</c:v>
                </c:pt>
                <c:pt idx="4794">
                  <c:v>-2</c:v>
                </c:pt>
                <c:pt idx="4795">
                  <c:v>-2</c:v>
                </c:pt>
                <c:pt idx="4796">
                  <c:v>-2</c:v>
                </c:pt>
                <c:pt idx="4797">
                  <c:v>-3</c:v>
                </c:pt>
                <c:pt idx="4798">
                  <c:v>-3</c:v>
                </c:pt>
                <c:pt idx="4799">
                  <c:v>-3</c:v>
                </c:pt>
                <c:pt idx="4800">
                  <c:v>-3</c:v>
                </c:pt>
                <c:pt idx="4801">
                  <c:v>-3</c:v>
                </c:pt>
                <c:pt idx="4802">
                  <c:v>-3</c:v>
                </c:pt>
                <c:pt idx="4803">
                  <c:v>-3</c:v>
                </c:pt>
                <c:pt idx="4804">
                  <c:v>-3</c:v>
                </c:pt>
                <c:pt idx="4805">
                  <c:v>-3</c:v>
                </c:pt>
                <c:pt idx="4806">
                  <c:v>-3</c:v>
                </c:pt>
                <c:pt idx="4807">
                  <c:v>-3</c:v>
                </c:pt>
                <c:pt idx="4808">
                  <c:v>-3</c:v>
                </c:pt>
                <c:pt idx="4809">
                  <c:v>-3</c:v>
                </c:pt>
                <c:pt idx="4810">
                  <c:v>-3</c:v>
                </c:pt>
                <c:pt idx="4811">
                  <c:v>-2</c:v>
                </c:pt>
                <c:pt idx="4812">
                  <c:v>-2</c:v>
                </c:pt>
                <c:pt idx="4813">
                  <c:v>-2</c:v>
                </c:pt>
                <c:pt idx="4814">
                  <c:v>-2</c:v>
                </c:pt>
                <c:pt idx="4815">
                  <c:v>-2</c:v>
                </c:pt>
                <c:pt idx="4816">
                  <c:v>-2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-2</c:v>
                </c:pt>
                <c:pt idx="4822">
                  <c:v>-1</c:v>
                </c:pt>
                <c:pt idx="4823">
                  <c:v>-1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-1</c:v>
                </c:pt>
                <c:pt idx="4830">
                  <c:v>-1</c:v>
                </c:pt>
                <c:pt idx="4831">
                  <c:v>-1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-1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-1</c:v>
                </c:pt>
                <c:pt idx="4874">
                  <c:v>-2</c:v>
                </c:pt>
                <c:pt idx="4875">
                  <c:v>-1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-1</c:v>
                </c:pt>
                <c:pt idx="4881">
                  <c:v>-1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-1</c:v>
                </c:pt>
                <c:pt idx="4891">
                  <c:v>-1</c:v>
                </c:pt>
                <c:pt idx="4892">
                  <c:v>-1</c:v>
                </c:pt>
                <c:pt idx="4893">
                  <c:v>-1</c:v>
                </c:pt>
                <c:pt idx="4894">
                  <c:v>-1</c:v>
                </c:pt>
                <c:pt idx="4895">
                  <c:v>-2</c:v>
                </c:pt>
                <c:pt idx="4896">
                  <c:v>-2</c:v>
                </c:pt>
                <c:pt idx="4897">
                  <c:v>-2</c:v>
                </c:pt>
                <c:pt idx="4898">
                  <c:v>-2</c:v>
                </c:pt>
                <c:pt idx="4899">
                  <c:v>-2</c:v>
                </c:pt>
                <c:pt idx="4900">
                  <c:v>-2</c:v>
                </c:pt>
                <c:pt idx="4901">
                  <c:v>-2</c:v>
                </c:pt>
                <c:pt idx="4902">
                  <c:v>-2</c:v>
                </c:pt>
                <c:pt idx="4903">
                  <c:v>-1</c:v>
                </c:pt>
                <c:pt idx="4904">
                  <c:v>-1</c:v>
                </c:pt>
                <c:pt idx="4905">
                  <c:v>-1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-1</c:v>
                </c:pt>
                <c:pt idx="4965">
                  <c:v>-1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-1</c:v>
                </c:pt>
                <c:pt idx="4973">
                  <c:v>-1</c:v>
                </c:pt>
                <c:pt idx="4974">
                  <c:v>-1</c:v>
                </c:pt>
                <c:pt idx="4975">
                  <c:v>-1</c:v>
                </c:pt>
                <c:pt idx="4976">
                  <c:v>-1</c:v>
                </c:pt>
                <c:pt idx="4977">
                  <c:v>-1</c:v>
                </c:pt>
                <c:pt idx="4978">
                  <c:v>-1</c:v>
                </c:pt>
                <c:pt idx="4979">
                  <c:v>-1</c:v>
                </c:pt>
                <c:pt idx="4980">
                  <c:v>-2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-2</c:v>
                </c:pt>
                <c:pt idx="4987">
                  <c:v>-2</c:v>
                </c:pt>
                <c:pt idx="4988">
                  <c:v>-2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-2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-2</c:v>
                </c:pt>
                <c:pt idx="4997">
                  <c:v>-2</c:v>
                </c:pt>
                <c:pt idx="4998">
                  <c:v>-2</c:v>
                </c:pt>
                <c:pt idx="4999">
                  <c:v>-2</c:v>
                </c:pt>
                <c:pt idx="5000">
                  <c:v>-2</c:v>
                </c:pt>
                <c:pt idx="5001">
                  <c:v>-2</c:v>
                </c:pt>
                <c:pt idx="5002">
                  <c:v>-2</c:v>
                </c:pt>
                <c:pt idx="5003">
                  <c:v>-2</c:v>
                </c:pt>
                <c:pt idx="5004">
                  <c:v>-2</c:v>
                </c:pt>
                <c:pt idx="5005">
                  <c:v>-2</c:v>
                </c:pt>
                <c:pt idx="5006">
                  <c:v>-2</c:v>
                </c:pt>
                <c:pt idx="5007">
                  <c:v>-2</c:v>
                </c:pt>
                <c:pt idx="5008">
                  <c:v>-2</c:v>
                </c:pt>
                <c:pt idx="5009">
                  <c:v>-2</c:v>
                </c:pt>
                <c:pt idx="5010">
                  <c:v>-2</c:v>
                </c:pt>
                <c:pt idx="5011">
                  <c:v>-2</c:v>
                </c:pt>
                <c:pt idx="5012">
                  <c:v>-2</c:v>
                </c:pt>
                <c:pt idx="5013">
                  <c:v>-1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0</c:v>
                </c:pt>
                <c:pt idx="5018">
                  <c:v>0</c:v>
                </c:pt>
                <c:pt idx="5019">
                  <c:v>-1</c:v>
                </c:pt>
                <c:pt idx="5020">
                  <c:v>-1</c:v>
                </c:pt>
                <c:pt idx="5021">
                  <c:v>-1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-1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-1</c:v>
                </c:pt>
                <c:pt idx="5034">
                  <c:v>-1</c:v>
                </c:pt>
                <c:pt idx="5035">
                  <c:v>-1</c:v>
                </c:pt>
                <c:pt idx="5036">
                  <c:v>-1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-1</c:v>
                </c:pt>
                <c:pt idx="5056">
                  <c:v>-1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-1</c:v>
                </c:pt>
                <c:pt idx="5064">
                  <c:v>-1</c:v>
                </c:pt>
                <c:pt idx="5065">
                  <c:v>-1</c:v>
                </c:pt>
                <c:pt idx="5066">
                  <c:v>-1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1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2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4</c:v>
                </c:pt>
                <c:pt idx="5223">
                  <c:v>4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5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5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3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0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2</c:v>
                </c:pt>
                <c:pt idx="5631">
                  <c:v>2</c:v>
                </c:pt>
                <c:pt idx="5632">
                  <c:v>1</c:v>
                </c:pt>
                <c:pt idx="5633">
                  <c:v>1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3</c:v>
                </c:pt>
                <c:pt idx="5650">
                  <c:v>2</c:v>
                </c:pt>
                <c:pt idx="5651">
                  <c:v>3</c:v>
                </c:pt>
                <c:pt idx="5652">
                  <c:v>2</c:v>
                </c:pt>
                <c:pt idx="5653">
                  <c:v>3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5</c:v>
                </c:pt>
                <c:pt idx="5681">
                  <c:v>5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-1</c:v>
                </c:pt>
                <c:pt idx="5746">
                  <c:v>-1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-1</c:v>
                </c:pt>
                <c:pt idx="5752">
                  <c:v>-1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-2</c:v>
                </c:pt>
                <c:pt idx="5758">
                  <c:v>-2</c:v>
                </c:pt>
                <c:pt idx="5759">
                  <c:v>-2</c:v>
                </c:pt>
                <c:pt idx="5760">
                  <c:v>-2</c:v>
                </c:pt>
                <c:pt idx="5761">
                  <c:v>-2</c:v>
                </c:pt>
                <c:pt idx="5762">
                  <c:v>-2</c:v>
                </c:pt>
                <c:pt idx="5763">
                  <c:v>-2</c:v>
                </c:pt>
                <c:pt idx="5764">
                  <c:v>-2</c:v>
                </c:pt>
                <c:pt idx="5765">
                  <c:v>-2</c:v>
                </c:pt>
                <c:pt idx="5766">
                  <c:v>-2</c:v>
                </c:pt>
                <c:pt idx="5767">
                  <c:v>-2</c:v>
                </c:pt>
                <c:pt idx="5768">
                  <c:v>-2</c:v>
                </c:pt>
                <c:pt idx="5769">
                  <c:v>-2</c:v>
                </c:pt>
                <c:pt idx="5770">
                  <c:v>-2</c:v>
                </c:pt>
                <c:pt idx="5771">
                  <c:v>-2</c:v>
                </c:pt>
                <c:pt idx="5772">
                  <c:v>-2</c:v>
                </c:pt>
                <c:pt idx="5773">
                  <c:v>-2</c:v>
                </c:pt>
                <c:pt idx="5774">
                  <c:v>-2</c:v>
                </c:pt>
                <c:pt idx="5775">
                  <c:v>-2</c:v>
                </c:pt>
                <c:pt idx="5776">
                  <c:v>-2</c:v>
                </c:pt>
                <c:pt idx="5777">
                  <c:v>-2</c:v>
                </c:pt>
                <c:pt idx="5778">
                  <c:v>-2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-2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-1</c:v>
                </c:pt>
                <c:pt idx="5797">
                  <c:v>-1</c:v>
                </c:pt>
                <c:pt idx="5798">
                  <c:v>-1</c:v>
                </c:pt>
                <c:pt idx="5799">
                  <c:v>-1</c:v>
                </c:pt>
                <c:pt idx="5800">
                  <c:v>-1</c:v>
                </c:pt>
                <c:pt idx="5801">
                  <c:v>-1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5</c:v>
                </c:pt>
                <c:pt idx="5847">
                  <c:v>5</c:v>
                </c:pt>
                <c:pt idx="5848">
                  <c:v>5</c:v>
                </c:pt>
                <c:pt idx="5849">
                  <c:v>5</c:v>
                </c:pt>
                <c:pt idx="5850">
                  <c:v>5</c:v>
                </c:pt>
                <c:pt idx="5851">
                  <c:v>5</c:v>
                </c:pt>
                <c:pt idx="5852">
                  <c:v>5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5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4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3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2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2</c:v>
                </c:pt>
                <c:pt idx="6128">
                  <c:v>2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3</c:v>
                </c:pt>
                <c:pt idx="6136">
                  <c:v>3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3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-1</c:v>
                </c:pt>
                <c:pt idx="6209">
                  <c:v>-1</c:v>
                </c:pt>
                <c:pt idx="6210">
                  <c:v>-1</c:v>
                </c:pt>
                <c:pt idx="6211">
                  <c:v>-1</c:v>
                </c:pt>
                <c:pt idx="6212">
                  <c:v>-2</c:v>
                </c:pt>
                <c:pt idx="6213">
                  <c:v>-2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-1</c:v>
                </c:pt>
                <c:pt idx="6220">
                  <c:v>-1</c:v>
                </c:pt>
                <c:pt idx="6221">
                  <c:v>-2</c:v>
                </c:pt>
                <c:pt idx="6222">
                  <c:v>-2</c:v>
                </c:pt>
                <c:pt idx="6223">
                  <c:v>-2</c:v>
                </c:pt>
                <c:pt idx="6224">
                  <c:v>-2</c:v>
                </c:pt>
                <c:pt idx="6225">
                  <c:v>-2</c:v>
                </c:pt>
                <c:pt idx="6226">
                  <c:v>-2</c:v>
                </c:pt>
                <c:pt idx="6227">
                  <c:v>-1</c:v>
                </c:pt>
                <c:pt idx="6228">
                  <c:v>-1</c:v>
                </c:pt>
                <c:pt idx="6229">
                  <c:v>-2</c:v>
                </c:pt>
                <c:pt idx="6230">
                  <c:v>-2</c:v>
                </c:pt>
                <c:pt idx="6231">
                  <c:v>-2</c:v>
                </c:pt>
                <c:pt idx="6232">
                  <c:v>-1</c:v>
                </c:pt>
                <c:pt idx="6233">
                  <c:v>-2</c:v>
                </c:pt>
                <c:pt idx="6234">
                  <c:v>-1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2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2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2</c:v>
                </c:pt>
                <c:pt idx="6630">
                  <c:v>2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2</c:v>
                </c:pt>
                <c:pt idx="6638">
                  <c:v>3</c:v>
                </c:pt>
                <c:pt idx="6639">
                  <c:v>3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3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5</c:v>
                </c:pt>
                <c:pt idx="6659">
                  <c:v>5</c:v>
                </c:pt>
                <c:pt idx="6660">
                  <c:v>4</c:v>
                </c:pt>
                <c:pt idx="6661">
                  <c:v>4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4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1</c:v>
                </c:pt>
                <c:pt idx="6681">
                  <c:v>1</c:v>
                </c:pt>
                <c:pt idx="6682">
                  <c:v>2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2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2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-1</c:v>
                </c:pt>
                <c:pt idx="6850">
                  <c:v>-1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-1</c:v>
                </c:pt>
                <c:pt idx="6858">
                  <c:v>0</c:v>
                </c:pt>
                <c:pt idx="6859">
                  <c:v>-1</c:v>
                </c:pt>
                <c:pt idx="6860">
                  <c:v>-1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-1</c:v>
                </c:pt>
                <c:pt idx="6865">
                  <c:v>-1</c:v>
                </c:pt>
                <c:pt idx="6866">
                  <c:v>-1</c:v>
                </c:pt>
                <c:pt idx="6867">
                  <c:v>-1</c:v>
                </c:pt>
                <c:pt idx="6868">
                  <c:v>-1</c:v>
                </c:pt>
                <c:pt idx="6869">
                  <c:v>-1</c:v>
                </c:pt>
                <c:pt idx="6870">
                  <c:v>0</c:v>
                </c:pt>
                <c:pt idx="6871">
                  <c:v>-1</c:v>
                </c:pt>
                <c:pt idx="6872">
                  <c:v>-1</c:v>
                </c:pt>
                <c:pt idx="6873">
                  <c:v>-1</c:v>
                </c:pt>
                <c:pt idx="6874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-1</c:v>
                </c:pt>
                <c:pt idx="6878">
                  <c:v>-1</c:v>
                </c:pt>
                <c:pt idx="6879">
                  <c:v>-1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-1</c:v>
                </c:pt>
                <c:pt idx="6886">
                  <c:v>-1</c:v>
                </c:pt>
                <c:pt idx="6887">
                  <c:v>-1</c:v>
                </c:pt>
                <c:pt idx="6888">
                  <c:v>-1</c:v>
                </c:pt>
                <c:pt idx="6889">
                  <c:v>0</c:v>
                </c:pt>
                <c:pt idx="6890">
                  <c:v>0</c:v>
                </c:pt>
                <c:pt idx="6891">
                  <c:v>-1</c:v>
                </c:pt>
                <c:pt idx="6892">
                  <c:v>0</c:v>
                </c:pt>
                <c:pt idx="6893">
                  <c:v>-1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2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3</c:v>
                </c:pt>
                <c:pt idx="6982">
                  <c:v>3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-1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2</c:v>
                </c:pt>
                <c:pt idx="7090">
                  <c:v>2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1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1</c:v>
                </c:pt>
                <c:pt idx="7173">
                  <c:v>2</c:v>
                </c:pt>
                <c:pt idx="7174">
                  <c:v>2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0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1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4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5</c:v>
                </c:pt>
                <c:pt idx="7490">
                  <c:v>5</c:v>
                </c:pt>
                <c:pt idx="7491">
                  <c:v>5</c:v>
                </c:pt>
                <c:pt idx="7492">
                  <c:v>5</c:v>
                </c:pt>
                <c:pt idx="7493">
                  <c:v>5</c:v>
                </c:pt>
                <c:pt idx="7494">
                  <c:v>5</c:v>
                </c:pt>
                <c:pt idx="7495">
                  <c:v>5</c:v>
                </c:pt>
                <c:pt idx="7496">
                  <c:v>5</c:v>
                </c:pt>
                <c:pt idx="7497">
                  <c:v>5</c:v>
                </c:pt>
                <c:pt idx="7498">
                  <c:v>5</c:v>
                </c:pt>
                <c:pt idx="7499">
                  <c:v>5</c:v>
                </c:pt>
                <c:pt idx="7500">
                  <c:v>5</c:v>
                </c:pt>
                <c:pt idx="7501">
                  <c:v>5</c:v>
                </c:pt>
                <c:pt idx="7502">
                  <c:v>5</c:v>
                </c:pt>
                <c:pt idx="7503">
                  <c:v>5</c:v>
                </c:pt>
                <c:pt idx="7504">
                  <c:v>5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5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5</c:v>
                </c:pt>
                <c:pt idx="7520">
                  <c:v>5</c:v>
                </c:pt>
                <c:pt idx="7521">
                  <c:v>5</c:v>
                </c:pt>
                <c:pt idx="7522">
                  <c:v>5</c:v>
                </c:pt>
                <c:pt idx="7523">
                  <c:v>5</c:v>
                </c:pt>
                <c:pt idx="7524">
                  <c:v>6</c:v>
                </c:pt>
                <c:pt idx="7525">
                  <c:v>6</c:v>
                </c:pt>
                <c:pt idx="7526">
                  <c:v>6</c:v>
                </c:pt>
                <c:pt idx="7527">
                  <c:v>6</c:v>
                </c:pt>
                <c:pt idx="7528">
                  <c:v>6</c:v>
                </c:pt>
                <c:pt idx="7529">
                  <c:v>5</c:v>
                </c:pt>
                <c:pt idx="7530">
                  <c:v>5</c:v>
                </c:pt>
                <c:pt idx="7531">
                  <c:v>5</c:v>
                </c:pt>
                <c:pt idx="7532">
                  <c:v>6</c:v>
                </c:pt>
                <c:pt idx="7533">
                  <c:v>5</c:v>
                </c:pt>
                <c:pt idx="7534">
                  <c:v>6</c:v>
                </c:pt>
                <c:pt idx="7535">
                  <c:v>5</c:v>
                </c:pt>
                <c:pt idx="7536">
                  <c:v>5</c:v>
                </c:pt>
                <c:pt idx="7537">
                  <c:v>5</c:v>
                </c:pt>
                <c:pt idx="7538">
                  <c:v>5</c:v>
                </c:pt>
                <c:pt idx="7539">
                  <c:v>5</c:v>
                </c:pt>
                <c:pt idx="7540">
                  <c:v>5</c:v>
                </c:pt>
                <c:pt idx="7541">
                  <c:v>5</c:v>
                </c:pt>
                <c:pt idx="7542">
                  <c:v>5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5</c:v>
                </c:pt>
                <c:pt idx="7550">
                  <c:v>5</c:v>
                </c:pt>
                <c:pt idx="7551">
                  <c:v>5</c:v>
                </c:pt>
                <c:pt idx="7552">
                  <c:v>5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5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5</c:v>
                </c:pt>
                <c:pt idx="7591">
                  <c:v>6</c:v>
                </c:pt>
                <c:pt idx="7592">
                  <c:v>5</c:v>
                </c:pt>
                <c:pt idx="7593">
                  <c:v>6</c:v>
                </c:pt>
                <c:pt idx="7594">
                  <c:v>5</c:v>
                </c:pt>
                <c:pt idx="7595">
                  <c:v>6</c:v>
                </c:pt>
                <c:pt idx="7596">
                  <c:v>6</c:v>
                </c:pt>
                <c:pt idx="7597">
                  <c:v>6</c:v>
                </c:pt>
                <c:pt idx="7598">
                  <c:v>6</c:v>
                </c:pt>
                <c:pt idx="7599">
                  <c:v>6</c:v>
                </c:pt>
                <c:pt idx="7600">
                  <c:v>6</c:v>
                </c:pt>
                <c:pt idx="7601">
                  <c:v>6</c:v>
                </c:pt>
                <c:pt idx="7602">
                  <c:v>6</c:v>
                </c:pt>
                <c:pt idx="7603">
                  <c:v>6</c:v>
                </c:pt>
                <c:pt idx="7604">
                  <c:v>6</c:v>
                </c:pt>
                <c:pt idx="7605">
                  <c:v>6</c:v>
                </c:pt>
                <c:pt idx="7606">
                  <c:v>6</c:v>
                </c:pt>
                <c:pt idx="7607">
                  <c:v>6</c:v>
                </c:pt>
                <c:pt idx="7608">
                  <c:v>6</c:v>
                </c:pt>
                <c:pt idx="7609">
                  <c:v>6</c:v>
                </c:pt>
                <c:pt idx="7610">
                  <c:v>6</c:v>
                </c:pt>
                <c:pt idx="7611">
                  <c:v>6</c:v>
                </c:pt>
                <c:pt idx="7612">
                  <c:v>6</c:v>
                </c:pt>
                <c:pt idx="7613">
                  <c:v>6</c:v>
                </c:pt>
                <c:pt idx="7614">
                  <c:v>6</c:v>
                </c:pt>
                <c:pt idx="7615">
                  <c:v>6</c:v>
                </c:pt>
                <c:pt idx="7616">
                  <c:v>6</c:v>
                </c:pt>
                <c:pt idx="7617">
                  <c:v>6</c:v>
                </c:pt>
                <c:pt idx="7618">
                  <c:v>6</c:v>
                </c:pt>
                <c:pt idx="7619">
                  <c:v>6</c:v>
                </c:pt>
                <c:pt idx="7620">
                  <c:v>6</c:v>
                </c:pt>
                <c:pt idx="7621">
                  <c:v>6</c:v>
                </c:pt>
                <c:pt idx="7622">
                  <c:v>6</c:v>
                </c:pt>
                <c:pt idx="7623">
                  <c:v>6</c:v>
                </c:pt>
                <c:pt idx="7624">
                  <c:v>6</c:v>
                </c:pt>
                <c:pt idx="7625">
                  <c:v>6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6</c:v>
                </c:pt>
                <c:pt idx="7630">
                  <c:v>6</c:v>
                </c:pt>
                <c:pt idx="7631">
                  <c:v>6</c:v>
                </c:pt>
                <c:pt idx="7632">
                  <c:v>6</c:v>
                </c:pt>
                <c:pt idx="7633">
                  <c:v>6</c:v>
                </c:pt>
                <c:pt idx="7634">
                  <c:v>6</c:v>
                </c:pt>
                <c:pt idx="7635">
                  <c:v>6</c:v>
                </c:pt>
                <c:pt idx="7636">
                  <c:v>6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6</c:v>
                </c:pt>
                <c:pt idx="7641">
                  <c:v>6</c:v>
                </c:pt>
                <c:pt idx="7642">
                  <c:v>6</c:v>
                </c:pt>
                <c:pt idx="7643">
                  <c:v>6</c:v>
                </c:pt>
                <c:pt idx="7644">
                  <c:v>6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6</c:v>
                </c:pt>
                <c:pt idx="7649">
                  <c:v>6</c:v>
                </c:pt>
                <c:pt idx="7650">
                  <c:v>6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6</c:v>
                </c:pt>
                <c:pt idx="7655">
                  <c:v>6</c:v>
                </c:pt>
                <c:pt idx="7656">
                  <c:v>6</c:v>
                </c:pt>
                <c:pt idx="7657">
                  <c:v>6</c:v>
                </c:pt>
                <c:pt idx="7658">
                  <c:v>6</c:v>
                </c:pt>
                <c:pt idx="7659">
                  <c:v>6</c:v>
                </c:pt>
                <c:pt idx="7660">
                  <c:v>6</c:v>
                </c:pt>
                <c:pt idx="7661">
                  <c:v>6</c:v>
                </c:pt>
                <c:pt idx="7662">
                  <c:v>6</c:v>
                </c:pt>
                <c:pt idx="7663">
                  <c:v>6</c:v>
                </c:pt>
                <c:pt idx="7664">
                  <c:v>6</c:v>
                </c:pt>
                <c:pt idx="7665">
                  <c:v>6</c:v>
                </c:pt>
                <c:pt idx="7666">
                  <c:v>6</c:v>
                </c:pt>
                <c:pt idx="7667">
                  <c:v>6</c:v>
                </c:pt>
                <c:pt idx="7668">
                  <c:v>6</c:v>
                </c:pt>
                <c:pt idx="7669">
                  <c:v>6</c:v>
                </c:pt>
                <c:pt idx="7670">
                  <c:v>6</c:v>
                </c:pt>
                <c:pt idx="7671">
                  <c:v>6</c:v>
                </c:pt>
                <c:pt idx="7672">
                  <c:v>6</c:v>
                </c:pt>
                <c:pt idx="7673">
                  <c:v>6</c:v>
                </c:pt>
                <c:pt idx="7674">
                  <c:v>6</c:v>
                </c:pt>
                <c:pt idx="7675">
                  <c:v>6</c:v>
                </c:pt>
                <c:pt idx="7676">
                  <c:v>6</c:v>
                </c:pt>
                <c:pt idx="7677">
                  <c:v>6</c:v>
                </c:pt>
                <c:pt idx="7678">
                  <c:v>6</c:v>
                </c:pt>
                <c:pt idx="7679">
                  <c:v>6</c:v>
                </c:pt>
                <c:pt idx="7680">
                  <c:v>6</c:v>
                </c:pt>
                <c:pt idx="7681">
                  <c:v>6</c:v>
                </c:pt>
                <c:pt idx="7682">
                  <c:v>6</c:v>
                </c:pt>
                <c:pt idx="7683">
                  <c:v>6</c:v>
                </c:pt>
                <c:pt idx="7684">
                  <c:v>6</c:v>
                </c:pt>
                <c:pt idx="7685">
                  <c:v>6</c:v>
                </c:pt>
                <c:pt idx="7686">
                  <c:v>6</c:v>
                </c:pt>
                <c:pt idx="7687">
                  <c:v>6</c:v>
                </c:pt>
                <c:pt idx="7688">
                  <c:v>6</c:v>
                </c:pt>
                <c:pt idx="7689">
                  <c:v>6</c:v>
                </c:pt>
                <c:pt idx="7690">
                  <c:v>6</c:v>
                </c:pt>
                <c:pt idx="7691">
                  <c:v>6</c:v>
                </c:pt>
                <c:pt idx="7692">
                  <c:v>6</c:v>
                </c:pt>
                <c:pt idx="7693">
                  <c:v>6</c:v>
                </c:pt>
                <c:pt idx="7694">
                  <c:v>6</c:v>
                </c:pt>
                <c:pt idx="7695">
                  <c:v>6</c:v>
                </c:pt>
                <c:pt idx="7696">
                  <c:v>6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6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6</c:v>
                </c:pt>
                <c:pt idx="7749">
                  <c:v>6</c:v>
                </c:pt>
                <c:pt idx="7750">
                  <c:v>6</c:v>
                </c:pt>
                <c:pt idx="7751">
                  <c:v>6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6</c:v>
                </c:pt>
                <c:pt idx="7757">
                  <c:v>6</c:v>
                </c:pt>
                <c:pt idx="7758">
                  <c:v>6</c:v>
                </c:pt>
                <c:pt idx="7759">
                  <c:v>6</c:v>
                </c:pt>
                <c:pt idx="7760">
                  <c:v>6</c:v>
                </c:pt>
                <c:pt idx="7761">
                  <c:v>6</c:v>
                </c:pt>
                <c:pt idx="7762">
                  <c:v>6</c:v>
                </c:pt>
                <c:pt idx="7763">
                  <c:v>6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6</c:v>
                </c:pt>
                <c:pt idx="7769">
                  <c:v>6</c:v>
                </c:pt>
                <c:pt idx="7770">
                  <c:v>6</c:v>
                </c:pt>
                <c:pt idx="7771">
                  <c:v>6</c:v>
                </c:pt>
                <c:pt idx="7772">
                  <c:v>6</c:v>
                </c:pt>
                <c:pt idx="7773">
                  <c:v>6</c:v>
                </c:pt>
                <c:pt idx="7774">
                  <c:v>6</c:v>
                </c:pt>
                <c:pt idx="7775">
                  <c:v>6</c:v>
                </c:pt>
                <c:pt idx="7776">
                  <c:v>6</c:v>
                </c:pt>
                <c:pt idx="7777">
                  <c:v>7</c:v>
                </c:pt>
                <c:pt idx="7778">
                  <c:v>7</c:v>
                </c:pt>
                <c:pt idx="7779">
                  <c:v>6</c:v>
                </c:pt>
                <c:pt idx="7780">
                  <c:v>6</c:v>
                </c:pt>
                <c:pt idx="7781">
                  <c:v>6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9</c:v>
                </c:pt>
                <c:pt idx="7846">
                  <c:v>9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9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9</c:v>
                </c:pt>
                <c:pt idx="7869">
                  <c:v>9</c:v>
                </c:pt>
                <c:pt idx="7870">
                  <c:v>9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9</c:v>
                </c:pt>
                <c:pt idx="7877">
                  <c:v>9</c:v>
                </c:pt>
                <c:pt idx="7878">
                  <c:v>9</c:v>
                </c:pt>
                <c:pt idx="7879">
                  <c:v>9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9</c:v>
                </c:pt>
                <c:pt idx="7884">
                  <c:v>9</c:v>
                </c:pt>
                <c:pt idx="7885">
                  <c:v>9</c:v>
                </c:pt>
                <c:pt idx="7886">
                  <c:v>9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9</c:v>
                </c:pt>
                <c:pt idx="7893">
                  <c:v>9</c:v>
                </c:pt>
                <c:pt idx="7894">
                  <c:v>9</c:v>
                </c:pt>
                <c:pt idx="7895">
                  <c:v>9</c:v>
                </c:pt>
                <c:pt idx="7896">
                  <c:v>9</c:v>
                </c:pt>
                <c:pt idx="7897">
                  <c:v>8</c:v>
                </c:pt>
                <c:pt idx="7898">
                  <c:v>8</c:v>
                </c:pt>
                <c:pt idx="7899">
                  <c:v>9</c:v>
                </c:pt>
                <c:pt idx="7900">
                  <c:v>9</c:v>
                </c:pt>
                <c:pt idx="7901">
                  <c:v>9</c:v>
                </c:pt>
                <c:pt idx="7902">
                  <c:v>9</c:v>
                </c:pt>
                <c:pt idx="7903">
                  <c:v>9</c:v>
                </c:pt>
                <c:pt idx="7904">
                  <c:v>9</c:v>
                </c:pt>
                <c:pt idx="7905">
                  <c:v>9</c:v>
                </c:pt>
                <c:pt idx="7906">
                  <c:v>9</c:v>
                </c:pt>
                <c:pt idx="7907">
                  <c:v>9</c:v>
                </c:pt>
                <c:pt idx="7908">
                  <c:v>9</c:v>
                </c:pt>
                <c:pt idx="7909">
                  <c:v>9</c:v>
                </c:pt>
                <c:pt idx="7910">
                  <c:v>9</c:v>
                </c:pt>
                <c:pt idx="7911">
                  <c:v>9</c:v>
                </c:pt>
                <c:pt idx="7912">
                  <c:v>9</c:v>
                </c:pt>
                <c:pt idx="7913">
                  <c:v>9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9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9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9</c:v>
                </c:pt>
                <c:pt idx="7937">
                  <c:v>9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9</c:v>
                </c:pt>
                <c:pt idx="7942">
                  <c:v>9</c:v>
                </c:pt>
                <c:pt idx="7943">
                  <c:v>9</c:v>
                </c:pt>
                <c:pt idx="7944">
                  <c:v>9</c:v>
                </c:pt>
                <c:pt idx="7945">
                  <c:v>9</c:v>
                </c:pt>
                <c:pt idx="7946">
                  <c:v>9</c:v>
                </c:pt>
                <c:pt idx="7947">
                  <c:v>9</c:v>
                </c:pt>
                <c:pt idx="7948">
                  <c:v>9</c:v>
                </c:pt>
                <c:pt idx="7949">
                  <c:v>9</c:v>
                </c:pt>
                <c:pt idx="7950">
                  <c:v>9</c:v>
                </c:pt>
                <c:pt idx="7951">
                  <c:v>9</c:v>
                </c:pt>
                <c:pt idx="7952">
                  <c:v>9</c:v>
                </c:pt>
                <c:pt idx="7953">
                  <c:v>9</c:v>
                </c:pt>
                <c:pt idx="7954">
                  <c:v>9</c:v>
                </c:pt>
                <c:pt idx="7955">
                  <c:v>9</c:v>
                </c:pt>
                <c:pt idx="7956">
                  <c:v>9</c:v>
                </c:pt>
                <c:pt idx="7957">
                  <c:v>9</c:v>
                </c:pt>
                <c:pt idx="7958">
                  <c:v>9</c:v>
                </c:pt>
                <c:pt idx="7959">
                  <c:v>10</c:v>
                </c:pt>
                <c:pt idx="7960">
                  <c:v>10</c:v>
                </c:pt>
                <c:pt idx="7961">
                  <c:v>9</c:v>
                </c:pt>
                <c:pt idx="7962">
                  <c:v>9</c:v>
                </c:pt>
                <c:pt idx="7963">
                  <c:v>9</c:v>
                </c:pt>
                <c:pt idx="7964">
                  <c:v>9</c:v>
                </c:pt>
                <c:pt idx="7965">
                  <c:v>9</c:v>
                </c:pt>
                <c:pt idx="7966">
                  <c:v>9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9</c:v>
                </c:pt>
                <c:pt idx="7971">
                  <c:v>9</c:v>
                </c:pt>
                <c:pt idx="7972">
                  <c:v>9</c:v>
                </c:pt>
                <c:pt idx="7973">
                  <c:v>9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11</c:v>
                </c:pt>
                <c:pt idx="8007">
                  <c:v>11</c:v>
                </c:pt>
                <c:pt idx="8008">
                  <c:v>11</c:v>
                </c:pt>
                <c:pt idx="8009">
                  <c:v>11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11</c:v>
                </c:pt>
                <c:pt idx="8014">
                  <c:v>11</c:v>
                </c:pt>
                <c:pt idx="8015">
                  <c:v>11</c:v>
                </c:pt>
                <c:pt idx="8016">
                  <c:v>11</c:v>
                </c:pt>
                <c:pt idx="8017">
                  <c:v>10</c:v>
                </c:pt>
                <c:pt idx="8018">
                  <c:v>10</c:v>
                </c:pt>
                <c:pt idx="8019">
                  <c:v>11</c:v>
                </c:pt>
                <c:pt idx="8020">
                  <c:v>11</c:v>
                </c:pt>
                <c:pt idx="8021">
                  <c:v>11</c:v>
                </c:pt>
                <c:pt idx="8022">
                  <c:v>11</c:v>
                </c:pt>
                <c:pt idx="8023">
                  <c:v>11</c:v>
                </c:pt>
                <c:pt idx="8024">
                  <c:v>11</c:v>
                </c:pt>
                <c:pt idx="8025">
                  <c:v>11</c:v>
                </c:pt>
                <c:pt idx="8026">
                  <c:v>11</c:v>
                </c:pt>
                <c:pt idx="8027">
                  <c:v>11</c:v>
                </c:pt>
                <c:pt idx="8028">
                  <c:v>11</c:v>
                </c:pt>
                <c:pt idx="8029">
                  <c:v>11</c:v>
                </c:pt>
                <c:pt idx="8030">
                  <c:v>11</c:v>
                </c:pt>
                <c:pt idx="8031">
                  <c:v>11</c:v>
                </c:pt>
                <c:pt idx="8032">
                  <c:v>11</c:v>
                </c:pt>
                <c:pt idx="8033">
                  <c:v>11</c:v>
                </c:pt>
                <c:pt idx="8034">
                  <c:v>11</c:v>
                </c:pt>
                <c:pt idx="8035">
                  <c:v>11</c:v>
                </c:pt>
                <c:pt idx="8036">
                  <c:v>11</c:v>
                </c:pt>
                <c:pt idx="8037">
                  <c:v>11</c:v>
                </c:pt>
                <c:pt idx="8038">
                  <c:v>11</c:v>
                </c:pt>
                <c:pt idx="8039">
                  <c:v>11</c:v>
                </c:pt>
                <c:pt idx="8040">
                  <c:v>11</c:v>
                </c:pt>
                <c:pt idx="8041">
                  <c:v>11</c:v>
                </c:pt>
                <c:pt idx="8042">
                  <c:v>11</c:v>
                </c:pt>
                <c:pt idx="8043">
                  <c:v>11</c:v>
                </c:pt>
                <c:pt idx="8044">
                  <c:v>11</c:v>
                </c:pt>
                <c:pt idx="8045">
                  <c:v>11</c:v>
                </c:pt>
                <c:pt idx="8046">
                  <c:v>11</c:v>
                </c:pt>
                <c:pt idx="8047">
                  <c:v>11</c:v>
                </c:pt>
                <c:pt idx="8048">
                  <c:v>11</c:v>
                </c:pt>
                <c:pt idx="8049">
                  <c:v>11</c:v>
                </c:pt>
                <c:pt idx="8050">
                  <c:v>11</c:v>
                </c:pt>
                <c:pt idx="8051">
                  <c:v>11</c:v>
                </c:pt>
                <c:pt idx="8052">
                  <c:v>11</c:v>
                </c:pt>
                <c:pt idx="8053">
                  <c:v>11</c:v>
                </c:pt>
                <c:pt idx="8054">
                  <c:v>11</c:v>
                </c:pt>
                <c:pt idx="8055">
                  <c:v>11</c:v>
                </c:pt>
                <c:pt idx="8056">
                  <c:v>11</c:v>
                </c:pt>
                <c:pt idx="8057">
                  <c:v>11</c:v>
                </c:pt>
                <c:pt idx="8058">
                  <c:v>11</c:v>
                </c:pt>
                <c:pt idx="8059">
                  <c:v>11</c:v>
                </c:pt>
                <c:pt idx="8060">
                  <c:v>11</c:v>
                </c:pt>
                <c:pt idx="8061">
                  <c:v>11</c:v>
                </c:pt>
                <c:pt idx="8062">
                  <c:v>11</c:v>
                </c:pt>
                <c:pt idx="8063">
                  <c:v>11</c:v>
                </c:pt>
                <c:pt idx="8064">
                  <c:v>11</c:v>
                </c:pt>
                <c:pt idx="8065">
                  <c:v>11</c:v>
                </c:pt>
                <c:pt idx="8066">
                  <c:v>11</c:v>
                </c:pt>
                <c:pt idx="8067">
                  <c:v>11</c:v>
                </c:pt>
                <c:pt idx="8068">
                  <c:v>11</c:v>
                </c:pt>
                <c:pt idx="8069">
                  <c:v>11</c:v>
                </c:pt>
                <c:pt idx="8070">
                  <c:v>11</c:v>
                </c:pt>
                <c:pt idx="8071">
                  <c:v>11</c:v>
                </c:pt>
                <c:pt idx="8072">
                  <c:v>11</c:v>
                </c:pt>
                <c:pt idx="8073">
                  <c:v>11</c:v>
                </c:pt>
                <c:pt idx="8074">
                  <c:v>11</c:v>
                </c:pt>
                <c:pt idx="8075">
                  <c:v>11</c:v>
                </c:pt>
                <c:pt idx="8076">
                  <c:v>11</c:v>
                </c:pt>
                <c:pt idx="8077">
                  <c:v>11</c:v>
                </c:pt>
                <c:pt idx="8078">
                  <c:v>11</c:v>
                </c:pt>
                <c:pt idx="8079">
                  <c:v>11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12</c:v>
                </c:pt>
                <c:pt idx="8086">
                  <c:v>12</c:v>
                </c:pt>
                <c:pt idx="8087">
                  <c:v>12</c:v>
                </c:pt>
                <c:pt idx="8088">
                  <c:v>12</c:v>
                </c:pt>
                <c:pt idx="8089">
                  <c:v>12</c:v>
                </c:pt>
                <c:pt idx="8090">
                  <c:v>12</c:v>
                </c:pt>
                <c:pt idx="8091">
                  <c:v>12</c:v>
                </c:pt>
                <c:pt idx="8092">
                  <c:v>12</c:v>
                </c:pt>
                <c:pt idx="8093">
                  <c:v>12</c:v>
                </c:pt>
                <c:pt idx="8094">
                  <c:v>13</c:v>
                </c:pt>
                <c:pt idx="8095">
                  <c:v>13</c:v>
                </c:pt>
                <c:pt idx="8096">
                  <c:v>13</c:v>
                </c:pt>
                <c:pt idx="8097">
                  <c:v>13</c:v>
                </c:pt>
                <c:pt idx="8098">
                  <c:v>13</c:v>
                </c:pt>
                <c:pt idx="8099">
                  <c:v>13</c:v>
                </c:pt>
                <c:pt idx="8100">
                  <c:v>13</c:v>
                </c:pt>
                <c:pt idx="8101">
                  <c:v>13</c:v>
                </c:pt>
                <c:pt idx="8102">
                  <c:v>13</c:v>
                </c:pt>
                <c:pt idx="8103">
                  <c:v>14</c:v>
                </c:pt>
                <c:pt idx="8104">
                  <c:v>14</c:v>
                </c:pt>
                <c:pt idx="8105">
                  <c:v>14</c:v>
                </c:pt>
                <c:pt idx="8106">
                  <c:v>13</c:v>
                </c:pt>
                <c:pt idx="8107">
                  <c:v>13</c:v>
                </c:pt>
                <c:pt idx="8108">
                  <c:v>13</c:v>
                </c:pt>
                <c:pt idx="8109">
                  <c:v>14</c:v>
                </c:pt>
                <c:pt idx="8110">
                  <c:v>14</c:v>
                </c:pt>
                <c:pt idx="8111">
                  <c:v>14</c:v>
                </c:pt>
                <c:pt idx="8112">
                  <c:v>14</c:v>
                </c:pt>
                <c:pt idx="8113">
                  <c:v>14</c:v>
                </c:pt>
                <c:pt idx="8114">
                  <c:v>14</c:v>
                </c:pt>
                <c:pt idx="8115">
                  <c:v>14</c:v>
                </c:pt>
                <c:pt idx="8116">
                  <c:v>14</c:v>
                </c:pt>
                <c:pt idx="8117">
                  <c:v>14</c:v>
                </c:pt>
                <c:pt idx="8118">
                  <c:v>14</c:v>
                </c:pt>
                <c:pt idx="8119">
                  <c:v>14</c:v>
                </c:pt>
                <c:pt idx="8120">
                  <c:v>14</c:v>
                </c:pt>
                <c:pt idx="8121">
                  <c:v>14</c:v>
                </c:pt>
                <c:pt idx="8122">
                  <c:v>14</c:v>
                </c:pt>
                <c:pt idx="8123">
                  <c:v>14</c:v>
                </c:pt>
                <c:pt idx="8124">
                  <c:v>14</c:v>
                </c:pt>
                <c:pt idx="8125">
                  <c:v>14</c:v>
                </c:pt>
                <c:pt idx="8126">
                  <c:v>14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16</c:v>
                </c:pt>
                <c:pt idx="8169">
                  <c:v>16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16</c:v>
                </c:pt>
                <c:pt idx="8176">
                  <c:v>16</c:v>
                </c:pt>
                <c:pt idx="8177">
                  <c:v>16</c:v>
                </c:pt>
                <c:pt idx="8178">
                  <c:v>16</c:v>
                </c:pt>
                <c:pt idx="8179">
                  <c:v>16</c:v>
                </c:pt>
                <c:pt idx="8180">
                  <c:v>15</c:v>
                </c:pt>
                <c:pt idx="8181">
                  <c:v>16</c:v>
                </c:pt>
                <c:pt idx="8182">
                  <c:v>16</c:v>
                </c:pt>
                <c:pt idx="8183">
                  <c:v>16</c:v>
                </c:pt>
                <c:pt idx="8184">
                  <c:v>16</c:v>
                </c:pt>
                <c:pt idx="8185">
                  <c:v>16</c:v>
                </c:pt>
                <c:pt idx="8186">
                  <c:v>16</c:v>
                </c:pt>
                <c:pt idx="8187">
                  <c:v>16</c:v>
                </c:pt>
                <c:pt idx="8188">
                  <c:v>16</c:v>
                </c:pt>
                <c:pt idx="8189">
                  <c:v>16</c:v>
                </c:pt>
                <c:pt idx="8190">
                  <c:v>16</c:v>
                </c:pt>
                <c:pt idx="8191">
                  <c:v>16</c:v>
                </c:pt>
                <c:pt idx="8192">
                  <c:v>16</c:v>
                </c:pt>
                <c:pt idx="8193">
                  <c:v>16</c:v>
                </c:pt>
                <c:pt idx="8194">
                  <c:v>16</c:v>
                </c:pt>
                <c:pt idx="8195">
                  <c:v>16</c:v>
                </c:pt>
                <c:pt idx="8196">
                  <c:v>16</c:v>
                </c:pt>
                <c:pt idx="8197">
                  <c:v>16</c:v>
                </c:pt>
                <c:pt idx="8198">
                  <c:v>17</c:v>
                </c:pt>
                <c:pt idx="8199">
                  <c:v>17</c:v>
                </c:pt>
                <c:pt idx="8200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8552"/>
        <c:axId val="246178944"/>
      </c:scatterChart>
      <c:valAx>
        <c:axId val="246178552"/>
        <c:scaling>
          <c:orientation val="minMax"/>
          <c:max val="8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8944"/>
        <c:crosses val="autoZero"/>
        <c:crossBetween val="midCat"/>
      </c:valAx>
      <c:valAx>
        <c:axId val="24617894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Fast Kalman Filter (FKF) Values</a:t>
            </a:r>
          </a:p>
        </c:rich>
      </c:tx>
      <c:layout>
        <c:manualLayout>
          <c:xMode val="edge"/>
          <c:yMode val="edge"/>
          <c:x val="0.11711361567858676"/>
          <c:y val="1.212520660190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82941186720619E-2"/>
          <c:y val="7.4953985477439561E-2"/>
          <c:w val="0.879357059037151"/>
          <c:h val="0.83777826115944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'FKF-Cutoff Calcs'!$E$7</c:f>
              <c:strCache>
                <c:ptCount val="1"/>
                <c:pt idx="0">
                  <c:v>4k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1"/>
              <c:layout>
                <c:manualLayout>
                  <c:x val="1.2896854360748881E-3"/>
                  <c:y val="4.0568522613589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Calcs'!$E$8:$E$41</c:f>
              <c:numCache>
                <c:formatCode>0.0</c:formatCode>
                <c:ptCount val="34"/>
                <c:pt idx="0">
                  <c:v>4.2993463824683271</c:v>
                </c:pt>
                <c:pt idx="1">
                  <c:v>6.0844635555280915</c:v>
                </c:pt>
                <c:pt idx="2">
                  <c:v>7.4559371589833283</c:v>
                </c:pt>
                <c:pt idx="3">
                  <c:v>8.6132966843503755</c:v>
                </c:pt>
                <c:pt idx="4">
                  <c:v>10.557166948824053</c:v>
                </c:pt>
                <c:pt idx="5">
                  <c:v>12.198248401776363</c:v>
                </c:pt>
                <c:pt idx="6">
                  <c:v>13.645837544508129</c:v>
                </c:pt>
                <c:pt idx="7">
                  <c:v>14.955987667387655</c:v>
                </c:pt>
                <c:pt idx="8">
                  <c:v>16.161996640174145</c:v>
                </c:pt>
                <c:pt idx="9">
                  <c:v>17.285559637303912</c:v>
                </c:pt>
                <c:pt idx="10">
                  <c:v>19.341527581990071</c:v>
                </c:pt>
                <c:pt idx="11">
                  <c:v>21.203159234378983</c:v>
                </c:pt>
                <c:pt idx="12">
                  <c:v>22.917542258831897</c:v>
                </c:pt>
                <c:pt idx="13">
                  <c:v>24.515356224901691</c:v>
                </c:pt>
                <c:pt idx="14">
                  <c:v>27.440721047396064</c:v>
                </c:pt>
                <c:pt idx="15">
                  <c:v>30.091345070434599</c:v>
                </c:pt>
                <c:pt idx="16">
                  <c:v>32.23825017376528</c:v>
                </c:pt>
                <c:pt idx="17">
                  <c:v>34.811506171242975</c:v>
                </c:pt>
                <c:pt idx="18">
                  <c:v>38.984902420621772</c:v>
                </c:pt>
                <c:pt idx="19">
                  <c:v>43.667537306356451</c:v>
                </c:pt>
                <c:pt idx="20">
                  <c:v>49.519224193828258</c:v>
                </c:pt>
                <c:pt idx="21">
                  <c:v>55.496061402588019</c:v>
                </c:pt>
                <c:pt idx="22">
                  <c:v>62.21288195512313</c:v>
                </c:pt>
                <c:pt idx="23">
                  <c:v>70.622723032218573</c:v>
                </c:pt>
                <c:pt idx="24">
                  <c:v>76.635550824124977</c:v>
                </c:pt>
                <c:pt idx="25">
                  <c:v>82.986879482812967</c:v>
                </c:pt>
                <c:pt idx="26">
                  <c:v>88.928601983823256</c:v>
                </c:pt>
                <c:pt idx="27">
                  <c:v>101.10545446448107</c:v>
                </c:pt>
                <c:pt idx="28">
                  <c:v>109.83609532121264</c:v>
                </c:pt>
                <c:pt idx="29">
                  <c:v>119.08088875587225</c:v>
                </c:pt>
                <c:pt idx="30">
                  <c:v>131.90487730966353</c:v>
                </c:pt>
                <c:pt idx="31">
                  <c:v>145.58561294149561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'FKF-Cutoff Calcs'!$F$7</c:f>
              <c:strCache>
                <c:ptCount val="1"/>
                <c:pt idx="0">
                  <c:v>8k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Calcs'!$F$8:$F$41</c:f>
              <c:numCache>
                <c:formatCode>0.0</c:formatCode>
                <c:ptCount val="34"/>
                <c:pt idx="0">
                  <c:v>8.5986927649366542</c:v>
                </c:pt>
                <c:pt idx="1">
                  <c:v>12.168927111056183</c:v>
                </c:pt>
                <c:pt idx="2">
                  <c:v>14.911874317966657</c:v>
                </c:pt>
                <c:pt idx="3">
                  <c:v>17.226593368700751</c:v>
                </c:pt>
                <c:pt idx="4">
                  <c:v>21.114333897648105</c:v>
                </c:pt>
                <c:pt idx="5">
                  <c:v>24.396496803552726</c:v>
                </c:pt>
                <c:pt idx="6">
                  <c:v>27.291675089016259</c:v>
                </c:pt>
                <c:pt idx="7">
                  <c:v>29.91197533477531</c:v>
                </c:pt>
                <c:pt idx="8">
                  <c:v>32.32399328034829</c:v>
                </c:pt>
                <c:pt idx="9">
                  <c:v>34.571119274607824</c:v>
                </c:pt>
                <c:pt idx="10">
                  <c:v>38.683055163980143</c:v>
                </c:pt>
                <c:pt idx="11">
                  <c:v>42.406318468757966</c:v>
                </c:pt>
                <c:pt idx="12">
                  <c:v>45.835084517663795</c:v>
                </c:pt>
                <c:pt idx="13">
                  <c:v>49.030712449803382</c:v>
                </c:pt>
                <c:pt idx="14">
                  <c:v>54.881442094792128</c:v>
                </c:pt>
                <c:pt idx="15">
                  <c:v>60.182690140869198</c:v>
                </c:pt>
                <c:pt idx="16">
                  <c:v>64.47650034753056</c:v>
                </c:pt>
                <c:pt idx="17">
                  <c:v>69.62301234248595</c:v>
                </c:pt>
                <c:pt idx="18">
                  <c:v>77.969804841243544</c:v>
                </c:pt>
                <c:pt idx="19">
                  <c:v>87.335074612712901</c:v>
                </c:pt>
                <c:pt idx="20">
                  <c:v>99.038448387656516</c:v>
                </c:pt>
                <c:pt idx="21">
                  <c:v>110.99212280517604</c:v>
                </c:pt>
                <c:pt idx="22">
                  <c:v>124.42576391024626</c:v>
                </c:pt>
                <c:pt idx="23">
                  <c:v>141.24544606443715</c:v>
                </c:pt>
                <c:pt idx="24">
                  <c:v>153.27110164824995</c:v>
                </c:pt>
                <c:pt idx="25">
                  <c:v>165.97375896562593</c:v>
                </c:pt>
                <c:pt idx="26">
                  <c:v>177.85720396764651</c:v>
                </c:pt>
                <c:pt idx="27">
                  <c:v>202.21090892896214</c:v>
                </c:pt>
                <c:pt idx="28">
                  <c:v>219.67219064242528</c:v>
                </c:pt>
                <c:pt idx="29">
                  <c:v>238.1617775117445</c:v>
                </c:pt>
                <c:pt idx="30">
                  <c:v>263.80975461932707</c:v>
                </c:pt>
                <c:pt idx="31">
                  <c:v>291.17122588299122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'FKF-Cutoff Calcs'!$G$7</c:f>
              <c:strCache>
                <c:ptCount val="1"/>
                <c:pt idx="0">
                  <c:v>16k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Calcs'!$G$8:$G$41</c:f>
              <c:numCache>
                <c:formatCode>0.0</c:formatCode>
                <c:ptCount val="34"/>
                <c:pt idx="0">
                  <c:v>17.197385529873308</c:v>
                </c:pt>
                <c:pt idx="1">
                  <c:v>24.337854222112366</c:v>
                </c:pt>
                <c:pt idx="2">
                  <c:v>29.823748635933313</c:v>
                </c:pt>
                <c:pt idx="3">
                  <c:v>34.453186737401502</c:v>
                </c:pt>
                <c:pt idx="4">
                  <c:v>42.228667795296211</c:v>
                </c:pt>
                <c:pt idx="5">
                  <c:v>48.792993607105451</c:v>
                </c:pt>
                <c:pt idx="6">
                  <c:v>54.583350178032518</c:v>
                </c:pt>
                <c:pt idx="7">
                  <c:v>59.823950669550619</c:v>
                </c:pt>
                <c:pt idx="8">
                  <c:v>64.64798656069658</c:v>
                </c:pt>
                <c:pt idx="9">
                  <c:v>69.142238549215648</c:v>
                </c:pt>
                <c:pt idx="10">
                  <c:v>77.366110327960286</c:v>
                </c:pt>
                <c:pt idx="11">
                  <c:v>84.812636937515933</c:v>
                </c:pt>
                <c:pt idx="12">
                  <c:v>91.670169035327589</c:v>
                </c:pt>
                <c:pt idx="13">
                  <c:v>98.061424899606763</c:v>
                </c:pt>
                <c:pt idx="14">
                  <c:v>109.76288418958426</c:v>
                </c:pt>
                <c:pt idx="15">
                  <c:v>120.3653802817384</c:v>
                </c:pt>
                <c:pt idx="16">
                  <c:v>128.95300069506112</c:v>
                </c:pt>
                <c:pt idx="17">
                  <c:v>139.2460246849719</c:v>
                </c:pt>
                <c:pt idx="18">
                  <c:v>155.93960968248709</c:v>
                </c:pt>
                <c:pt idx="19">
                  <c:v>174.6701492254258</c:v>
                </c:pt>
                <c:pt idx="20">
                  <c:v>198.07689677531303</c:v>
                </c:pt>
                <c:pt idx="21">
                  <c:v>221.98424561035208</c:v>
                </c:pt>
                <c:pt idx="22">
                  <c:v>248.85152782049252</c:v>
                </c:pt>
                <c:pt idx="23">
                  <c:v>282.49089212887429</c:v>
                </c:pt>
                <c:pt idx="24">
                  <c:v>306.54220329649991</c:v>
                </c:pt>
                <c:pt idx="25">
                  <c:v>331.94751793125187</c:v>
                </c:pt>
                <c:pt idx="26">
                  <c:v>355.71440793529302</c:v>
                </c:pt>
                <c:pt idx="27">
                  <c:v>404.42181785792428</c:v>
                </c:pt>
                <c:pt idx="28">
                  <c:v>439.34438128485056</c:v>
                </c:pt>
                <c:pt idx="29">
                  <c:v>476.32355502348901</c:v>
                </c:pt>
                <c:pt idx="30">
                  <c:v>527.61950923865413</c:v>
                </c:pt>
                <c:pt idx="31">
                  <c:v>582.34245176598245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'FKF-Cutoff Calcs'!$H$7</c:f>
              <c:strCache>
                <c:ptCount val="1"/>
                <c:pt idx="0">
                  <c:v>32k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Calcs'!$H$8:$H$41</c:f>
              <c:numCache>
                <c:formatCode>0.0</c:formatCode>
                <c:ptCount val="34"/>
                <c:pt idx="0">
                  <c:v>34.394771059746617</c:v>
                </c:pt>
                <c:pt idx="1">
                  <c:v>48.675708444224732</c:v>
                </c:pt>
                <c:pt idx="2">
                  <c:v>59.647497271866627</c:v>
                </c:pt>
                <c:pt idx="3">
                  <c:v>68.906373474803004</c:v>
                </c:pt>
                <c:pt idx="4">
                  <c:v>84.457335590592422</c:v>
                </c:pt>
                <c:pt idx="5">
                  <c:v>97.585987214210903</c:v>
                </c:pt>
                <c:pt idx="6">
                  <c:v>109.16670035606504</c:v>
                </c:pt>
                <c:pt idx="7">
                  <c:v>119.64790133910124</c:v>
                </c:pt>
                <c:pt idx="8">
                  <c:v>129.29597312139316</c:v>
                </c:pt>
                <c:pt idx="9">
                  <c:v>138.2844770984313</c:v>
                </c:pt>
                <c:pt idx="10">
                  <c:v>154.73222065592057</c:v>
                </c:pt>
                <c:pt idx="11">
                  <c:v>169.62527387503187</c:v>
                </c:pt>
                <c:pt idx="12">
                  <c:v>183.34033807065518</c:v>
                </c:pt>
                <c:pt idx="13">
                  <c:v>196.12284979921353</c:v>
                </c:pt>
                <c:pt idx="14">
                  <c:v>219.52576837916851</c:v>
                </c:pt>
                <c:pt idx="15">
                  <c:v>240.73076056347679</c:v>
                </c:pt>
                <c:pt idx="16">
                  <c:v>257.90600139012224</c:v>
                </c:pt>
                <c:pt idx="17">
                  <c:v>278.4920493699438</c:v>
                </c:pt>
                <c:pt idx="18">
                  <c:v>311.87921936497418</c:v>
                </c:pt>
                <c:pt idx="19">
                  <c:v>349.34029845085161</c:v>
                </c:pt>
                <c:pt idx="20">
                  <c:v>396.15379355062606</c:v>
                </c:pt>
                <c:pt idx="21">
                  <c:v>443.96849122070415</c:v>
                </c:pt>
                <c:pt idx="22">
                  <c:v>497.70305564098504</c:v>
                </c:pt>
                <c:pt idx="23">
                  <c:v>564.98178425774859</c:v>
                </c:pt>
                <c:pt idx="24">
                  <c:v>613.08440659299981</c:v>
                </c:pt>
                <c:pt idx="25">
                  <c:v>663.89503586250373</c:v>
                </c:pt>
                <c:pt idx="26">
                  <c:v>711.42881587058605</c:v>
                </c:pt>
                <c:pt idx="27">
                  <c:v>808.84363571584856</c:v>
                </c:pt>
                <c:pt idx="28">
                  <c:v>878.68876256970111</c:v>
                </c:pt>
                <c:pt idx="29">
                  <c:v>952.64711004697801</c:v>
                </c:pt>
                <c:pt idx="30">
                  <c:v>1055.2390184773083</c:v>
                </c:pt>
                <c:pt idx="31">
                  <c:v>1164.6849035319649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4"/>
          <c:order val="4"/>
          <c:tx>
            <c:v>Q=400 / R=88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'FKF-Cutoff Calcs'!$H$34</c:f>
              <c:numCache>
                <c:formatCode>0.0</c:formatCode>
                <c:ptCount val="1"/>
                <c:pt idx="0">
                  <c:v>711.42881587058605</c:v>
                </c:pt>
              </c:numCache>
            </c:numRef>
          </c:xVal>
          <c:yVal>
            <c:numRef>
              <c:f>'FKF-Cutoff Calcs'!$A$34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73952"/>
        <c:axId val="248074344"/>
      </c:scatterChart>
      <c:valAx>
        <c:axId val="248073952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Peak Motor Noise  (in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4344"/>
        <c:crosses val="autoZero"/>
        <c:crossBetween val="midCat"/>
      </c:valAx>
      <c:valAx>
        <c:axId val="248074344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31750"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cap="none" baseline="0"/>
                  <a:t>Q Setting with R = 88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1187501868001339"/>
          <c:y val="9.4903610176835435E-2"/>
          <c:w val="0.28869346678537045"/>
          <c:h val="4.630096237970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Filter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46830828331522E-2"/>
          <c:y val="0.10641388122328767"/>
          <c:w val="0.73342593238136022"/>
          <c:h val="0.8058562512642830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'BF Filter Latency'!$E$31</c:f>
              <c:strCache>
                <c:ptCount val="1"/>
                <c:pt idx="0">
                  <c:v>Gyro LPF Latency (ms)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Latency'!$E$32:$E$93</c:f>
              <c:numCache>
                <c:formatCode>0.00</c:formatCode>
                <c:ptCount val="62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'BF Filter Latency'!$O$31</c:f>
              <c:strCache>
                <c:ptCount val="1"/>
                <c:pt idx="0">
                  <c:v>Lowpass 1 Latency
(ms)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Latency'!$O$32:$O$93</c:f>
              <c:numCache>
                <c:formatCode>0.0</c:formatCode>
                <c:ptCount val="62"/>
                <c:pt idx="0">
                  <c:v>0.77886523587578305</c:v>
                </c:pt>
                <c:pt idx="1">
                  <c:v>0.77886526694079061</c:v>
                </c:pt>
                <c:pt idx="2">
                  <c:v>0.77886601238007824</c:v>
                </c:pt>
                <c:pt idx="3">
                  <c:v>0.77886526694079061</c:v>
                </c:pt>
                <c:pt idx="4">
                  <c:v>0.77886601238007824</c:v>
                </c:pt>
                <c:pt idx="5">
                  <c:v>0.77886834186098186</c:v>
                </c:pt>
                <c:pt idx="6">
                  <c:v>0.77887765953334065</c:v>
                </c:pt>
                <c:pt idx="7">
                  <c:v>0.77889318809373664</c:v>
                </c:pt>
                <c:pt idx="8">
                  <c:v>0.77891492620161873</c:v>
                </c:pt>
                <c:pt idx="9">
                  <c:v>0.77894287197975298</c:v>
                </c:pt>
                <c:pt idx="10">
                  <c:v>0.77897702301370098</c:v>
                </c:pt>
                <c:pt idx="11">
                  <c:v>0.77901737635125268</c:v>
                </c:pt>
                <c:pt idx="12">
                  <c:v>0.77906392850164274</c:v>
                </c:pt>
                <c:pt idx="13">
                  <c:v>0.77911667543466634</c:v>
                </c:pt>
                <c:pt idx="14">
                  <c:v>0.77917561257965762</c:v>
                </c:pt>
                <c:pt idx="15">
                  <c:v>0.77931203651349723</c:v>
                </c:pt>
                <c:pt idx="16">
                  <c:v>0.77956295352133576</c:v>
                </c:pt>
                <c:pt idx="17">
                  <c:v>0.78010405099075675</c:v>
                </c:pt>
                <c:pt idx="18">
                  <c:v>0.78079771624585392</c:v>
                </c:pt>
                <c:pt idx="19">
                  <c:v>0.78164240833443943</c:v>
                </c:pt>
                <c:pt idx="20">
                  <c:v>0.78263622490630347</c:v>
                </c:pt>
                <c:pt idx="21">
                  <c:v>0.78377689125528305</c:v>
                </c:pt>
                <c:pt idx="22">
                  <c:v>0.78506174776244453</c:v>
                </c:pt>
                <c:pt idx="23">
                  <c:v>0.78648773594946242</c:v>
                </c:pt>
                <c:pt idx="24">
                  <c:v>0.78974878778833513</c:v>
                </c:pt>
                <c:pt idx="25">
                  <c:v>0.79352701009540227</c:v>
                </c:pt>
                <c:pt idx="26">
                  <c:v>0.79778196289334069</c:v>
                </c:pt>
                <c:pt idx="27">
                  <c:v>0.80246530473133881</c:v>
                </c:pt>
                <c:pt idx="28">
                  <c:v>0.80752038332832299</c:v>
                </c:pt>
                <c:pt idx="29">
                  <c:v>0.82133555656129675</c:v>
                </c:pt>
                <c:pt idx="30">
                  <c:v>0.83580076260219727</c:v>
                </c:pt>
                <c:pt idx="31">
                  <c:v>0.84942162491529594</c:v>
                </c:pt>
                <c:pt idx="32">
                  <c:v>0.86063152018323974</c:v>
                </c:pt>
                <c:pt idx="33">
                  <c:v>0.86805544437660465</c:v>
                </c:pt>
                <c:pt idx="34">
                  <c:v>0.87076709143752018</c:v>
                </c:pt>
                <c:pt idx="35">
                  <c:v>0.86842928929744889</c:v>
                </c:pt>
                <c:pt idx="36">
                  <c:v>0.86126636485690922</c:v>
                </c:pt>
                <c:pt idx="37">
                  <c:v>0.84990682124656702</c:v>
                </c:pt>
                <c:pt idx="38">
                  <c:v>0.83518310948972918</c:v>
                </c:pt>
                <c:pt idx="39">
                  <c:v>0.81796156030608214</c:v>
                </c:pt>
                <c:pt idx="40">
                  <c:v>0.79903331243507592</c:v>
                </c:pt>
                <c:pt idx="41">
                  <c:v>0.77906293483605893</c:v>
                </c:pt>
                <c:pt idx="42">
                  <c:v>0.7585770746907996</c:v>
                </c:pt>
                <c:pt idx="43">
                  <c:v>0.73797514612352555</c:v>
                </c:pt>
                <c:pt idx="44">
                  <c:v>0.71754919407072804</c:v>
                </c:pt>
                <c:pt idx="45">
                  <c:v>0.69750545348057935</c:v>
                </c:pt>
                <c:pt idx="46">
                  <c:v>0.67798399623232064</c:v>
                </c:pt>
                <c:pt idx="47">
                  <c:v>0.6590751540569959</c:v>
                </c:pt>
                <c:pt idx="48">
                  <c:v>0.64083258078945571</c:v>
                </c:pt>
                <c:pt idx="49">
                  <c:v>0.57481361580072832</c:v>
                </c:pt>
                <c:pt idx="50">
                  <c:v>0.51929265674405367</c:v>
                </c:pt>
                <c:pt idx="51">
                  <c:v>0.47265268991813081</c:v>
                </c:pt>
                <c:pt idx="52">
                  <c:v>0.43322150561846395</c:v>
                </c:pt>
                <c:pt idx="53">
                  <c:v>0.23362233705074625</c:v>
                </c:pt>
                <c:pt idx="54">
                  <c:v>0.15941513256490475</c:v>
                </c:pt>
                <c:pt idx="55">
                  <c:v>0.12092646483998795</c:v>
                </c:pt>
                <c:pt idx="56">
                  <c:v>9.7394558652986213E-2</c:v>
                </c:pt>
                <c:pt idx="57">
                  <c:v>8.1524611690920581E-2</c:v>
                </c:pt>
                <c:pt idx="58">
                  <c:v>7.0099986372613068E-2</c:v>
                </c:pt>
                <c:pt idx="59">
                  <c:v>6.1482937143133687E-2</c:v>
                </c:pt>
                <c:pt idx="60">
                  <c:v>5.4752023536870691E-2</c:v>
                </c:pt>
                <c:pt idx="61">
                  <c:v>4.9349181489001012E-2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'BF Filter Latency'!$Y$31</c:f>
              <c:strCache>
                <c:ptCount val="1"/>
                <c:pt idx="0">
                  <c:v>Lowpass 2 Latency
(ms)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Latency'!$Y$32:$Y$93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'BF Filter Latency'!$AF$31</c:f>
              <c:strCache>
                <c:ptCount val="1"/>
                <c:pt idx="0">
                  <c:v>Notch 1 Latency 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Latency'!$AF$32:$AF$93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Latency'!$AM$31</c:f>
              <c:strCache>
                <c:ptCount val="1"/>
                <c:pt idx="0">
                  <c:v>Notch 2 Latency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Latency'!$AM$32:$AM$93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'BF Filter Latency'!$AT$31</c:f>
              <c:strCache>
                <c:ptCount val="1"/>
                <c:pt idx="0">
                  <c:v>Dyn. Notch Latency 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Latency'!$AT$32:$AT$93</c:f>
              <c:numCache>
                <c:formatCode>0.0</c:formatCode>
                <c:ptCount val="62"/>
                <c:pt idx="0">
                  <c:v>0.2314980990397757</c:v>
                </c:pt>
                <c:pt idx="1">
                  <c:v>0.23149810506268609</c:v>
                </c:pt>
                <c:pt idx="2">
                  <c:v>0.23149824954850007</c:v>
                </c:pt>
                <c:pt idx="3">
                  <c:v>0.23149810506268609</c:v>
                </c:pt>
                <c:pt idx="4">
                  <c:v>0.23149824954850007</c:v>
                </c:pt>
                <c:pt idx="5">
                  <c:v>0.23149870106647444</c:v>
                </c:pt>
                <c:pt idx="6">
                  <c:v>0.23150050715107645</c:v>
                </c:pt>
                <c:pt idx="7">
                  <c:v>0.23150351733676075</c:v>
                </c:pt>
                <c:pt idx="8">
                  <c:v>0.23150773169063699</c:v>
                </c:pt>
                <c:pt idx="9">
                  <c:v>0.23151315030663755</c:v>
                </c:pt>
                <c:pt idx="10">
                  <c:v>0.23151977330548221</c:v>
                </c:pt>
                <c:pt idx="11">
                  <c:v>0.23152760083478394</c:v>
                </c:pt>
                <c:pt idx="12">
                  <c:v>0.23153663306896979</c:v>
                </c:pt>
                <c:pt idx="13">
                  <c:v>0.23154687020931675</c:v>
                </c:pt>
                <c:pt idx="14">
                  <c:v>0.231558312483956</c:v>
                </c:pt>
                <c:pt idx="15">
                  <c:v>0.2315848134828988</c:v>
                </c:pt>
                <c:pt idx="16">
                  <c:v>0.23163361073613362</c:v>
                </c:pt>
                <c:pt idx="17">
                  <c:v>0.23173908701323773</c:v>
                </c:pt>
                <c:pt idx="18">
                  <c:v>0.23187480007547046</c:v>
                </c:pt>
                <c:pt idx="19">
                  <c:v>0.23204082552300928</c:v>
                </c:pt>
                <c:pt idx="20">
                  <c:v>0.23223725583396287</c:v>
                </c:pt>
                <c:pt idx="21">
                  <c:v>0.23246420041015342</c:v>
                </c:pt>
                <c:pt idx="22">
                  <c:v>0.23272178563037157</c:v>
                </c:pt>
                <c:pt idx="23">
                  <c:v>0.23301015491060334</c:v>
                </c:pt>
                <c:pt idx="24">
                  <c:v>0.23367990490705026</c:v>
                </c:pt>
                <c:pt idx="25">
                  <c:v>0.23447494114578427</c:v>
                </c:pt>
                <c:pt idx="26">
                  <c:v>0.23539703177575722</c:v>
                </c:pt>
                <c:pt idx="27">
                  <c:v>0.23644822509623406</c:v>
                </c:pt>
                <c:pt idx="28">
                  <c:v>0.23763085236799825</c:v>
                </c:pt>
                <c:pt idx="29">
                  <c:v>0.24118032677933854</c:v>
                </c:pt>
                <c:pt idx="30">
                  <c:v>0.24561719895196904</c:v>
                </c:pt>
                <c:pt idx="31">
                  <c:v>0.25100154668534158</c:v>
                </c:pt>
                <c:pt idx="32">
                  <c:v>0.25740436067714334</c:v>
                </c:pt>
                <c:pt idx="33">
                  <c:v>0.26490633191355328</c:v>
                </c:pt>
                <c:pt idx="34">
                  <c:v>0.27359516429070685</c:v>
                </c:pt>
                <c:pt idx="35">
                  <c:v>0.2835604740995249</c:v>
                </c:pt>
                <c:pt idx="36">
                  <c:v>0.29488497624744298</c:v>
                </c:pt>
                <c:pt idx="37">
                  <c:v>0.30763033897724773</c:v>
                </c:pt>
                <c:pt idx="38">
                  <c:v>0.32181607934217016</c:v>
                </c:pt>
                <c:pt idx="39">
                  <c:v>0.33739069712030528</c:v>
                </c:pt>
                <c:pt idx="40">
                  <c:v>0.35419669293177058</c:v>
                </c:pt>
                <c:pt idx="41">
                  <c:v>0.37193585463424261</c:v>
                </c:pt>
                <c:pt idx="42">
                  <c:v>0.39014764633349713</c:v>
                </c:pt>
                <c:pt idx="43">
                  <c:v>0.40821823865763329</c:v>
                </c:pt>
                <c:pt idx="44">
                  <c:v>0.42543424962285448</c:v>
                </c:pt>
                <c:pt idx="45">
                  <c:v>0.44107898605330226</c:v>
                </c:pt>
                <c:pt idx="46">
                  <c:v>0.45454545454545459</c:v>
                </c:pt>
                <c:pt idx="47">
                  <c:v>0.40413865350816386</c:v>
                </c:pt>
                <c:pt idx="48">
                  <c:v>0.35978103044735066</c:v>
                </c:pt>
                <c:pt idx="49">
                  <c:v>0.2328109384096077</c:v>
                </c:pt>
                <c:pt idx="50">
                  <c:v>0.16043311560016291</c:v>
                </c:pt>
                <c:pt idx="51">
                  <c:v>0.11717517989183394</c:v>
                </c:pt>
                <c:pt idx="52">
                  <c:v>8.9568688718075856E-2</c:v>
                </c:pt>
                <c:pt idx="53">
                  <c:v>1.8593417111120263E-2</c:v>
                </c:pt>
                <c:pt idx="54">
                  <c:v>7.9905515289767585E-3</c:v>
                </c:pt>
                <c:pt idx="55">
                  <c:v>4.4425501409647425E-3</c:v>
                </c:pt>
                <c:pt idx="56">
                  <c:v>2.8279716779789354E-3</c:v>
                </c:pt>
                <c:pt idx="57">
                  <c:v>1.9581461943224336E-3</c:v>
                </c:pt>
                <c:pt idx="58">
                  <c:v>1.4361111247549639E-3</c:v>
                </c:pt>
                <c:pt idx="59">
                  <c:v>1.0982694969386901E-3</c:v>
                </c:pt>
                <c:pt idx="60">
                  <c:v>8.6709061592628344E-4</c:v>
                </c:pt>
                <c:pt idx="61">
                  <c:v>7.0195102034899064E-4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'BF Filter Latency'!$BD$31</c:f>
              <c:strCache>
                <c:ptCount val="1"/>
                <c:pt idx="0">
                  <c:v>D-Term Notch Latency (ms)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Latency'!$BD$32:$BD$93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'BF Filter Latency'!$BN$31</c:f>
              <c:strCache>
                <c:ptCount val="1"/>
                <c:pt idx="0">
                  <c:v>D-Term LPF1 Latency (ms)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Latency'!$BN$32:$BN$93</c:f>
              <c:numCache>
                <c:formatCode>0.0</c:formatCode>
                <c:ptCount val="62"/>
                <c:pt idx="0">
                  <c:v>1.09485045852172</c:v>
                </c:pt>
                <c:pt idx="1">
                  <c:v>1.0948505447944428</c:v>
                </c:pt>
                <c:pt idx="2">
                  <c:v>1.0948526153595357</c:v>
                </c:pt>
                <c:pt idx="3">
                  <c:v>1.0948505447944428</c:v>
                </c:pt>
                <c:pt idx="4">
                  <c:v>1.0948526153595357</c:v>
                </c:pt>
                <c:pt idx="5">
                  <c:v>1.0948590857844394</c:v>
                </c:pt>
                <c:pt idx="6">
                  <c:v>1.0948849661046913</c:v>
                </c:pt>
                <c:pt idx="7">
                  <c:v>1.0949280950669629</c:v>
                </c:pt>
                <c:pt idx="8">
                  <c:v>1.0949884653113431</c:v>
                </c:pt>
                <c:pt idx="9">
                  <c:v>1.0950660665288108</c:v>
                </c:pt>
                <c:pt idx="10">
                  <c:v>1.0951608854559705</c:v>
                </c:pt>
                <c:pt idx="11">
                  <c:v>1.0952729058683923</c:v>
                </c:pt>
                <c:pt idx="12">
                  <c:v>1.0954021085724985</c:v>
                </c:pt>
                <c:pt idx="13">
                  <c:v>1.0955484713959125</c:v>
                </c:pt>
                <c:pt idx="14">
                  <c:v>1.0957119691764479</c:v>
                </c:pt>
                <c:pt idx="15">
                  <c:v>1.0960902539345583</c:v>
                </c:pt>
                <c:pt idx="16">
                  <c:v>1.0967853907778184</c:v>
                </c:pt>
                <c:pt idx="17">
                  <c:v>1.098281666979646</c:v>
                </c:pt>
                <c:pt idx="18">
                  <c:v>1.100194188523973</c:v>
                </c:pt>
                <c:pt idx="19">
                  <c:v>1.1025143247183444</c:v>
                </c:pt>
                <c:pt idx="20">
                  <c:v>1.1052313289162194</c:v>
                </c:pt>
                <c:pt idx="21">
                  <c:v>1.1083322291038531</c:v>
                </c:pt>
                <c:pt idx="22">
                  <c:v>1.1118017075680933</c:v>
                </c:pt>
                <c:pt idx="23">
                  <c:v>1.115621974582323</c:v>
                </c:pt>
                <c:pt idx="24">
                  <c:v>1.1242306043706731</c:v>
                </c:pt>
                <c:pt idx="25">
                  <c:v>1.1339618017713602</c:v>
                </c:pt>
                <c:pt idx="26">
                  <c:v>1.1445730971235348</c:v>
                </c:pt>
                <c:pt idx="27">
                  <c:v>1.155775285029661</c:v>
                </c:pt>
                <c:pt idx="28">
                  <c:v>1.1672353506333411</c:v>
                </c:pt>
                <c:pt idx="29">
                  <c:v>1.1945376908530341</c:v>
                </c:pt>
                <c:pt idx="30">
                  <c:v>1.2150684589446603</c:v>
                </c:pt>
                <c:pt idx="31">
                  <c:v>1.2239016909923868</c:v>
                </c:pt>
                <c:pt idx="32">
                  <c:v>1.2188795330347257</c:v>
                </c:pt>
                <c:pt idx="33">
                  <c:v>1.2008814985319562</c:v>
                </c:pt>
                <c:pt idx="34">
                  <c:v>1.1727198534028624</c:v>
                </c:pt>
                <c:pt idx="35">
                  <c:v>1.1377341038301687</c:v>
                </c:pt>
                <c:pt idx="36">
                  <c:v>1.0988783185566524</c:v>
                </c:pt>
                <c:pt idx="37">
                  <c:v>1.0583900167580882</c:v>
                </c:pt>
                <c:pt idx="38">
                  <c:v>1.0178058597851476</c:v>
                </c:pt>
                <c:pt idx="39">
                  <c:v>0.97810612514151096</c:v>
                </c:pt>
                <c:pt idx="40">
                  <c:v>0.93987248377946409</c:v>
                </c:pt>
                <c:pt idx="41">
                  <c:v>0.90341744113393585</c:v>
                </c:pt>
                <c:pt idx="42">
                  <c:v>0.86887878066956714</c:v>
                </c:pt>
                <c:pt idx="43">
                  <c:v>0.83628449744279143</c:v>
                </c:pt>
                <c:pt idx="44">
                  <c:v>0.80559597372313752</c:v>
                </c:pt>
                <c:pt idx="45">
                  <c:v>0.77673609100240204</c:v>
                </c:pt>
                <c:pt idx="46">
                  <c:v>0.74960724868846951</c:v>
                </c:pt>
                <c:pt idx="47">
                  <c:v>0.72410273969671635</c:v>
                </c:pt>
                <c:pt idx="48">
                  <c:v>0.70011379889834624</c:v>
                </c:pt>
                <c:pt idx="49">
                  <c:v>0.61725894095574629</c:v>
                </c:pt>
                <c:pt idx="50">
                  <c:v>0.55115313600669769</c:v>
                </c:pt>
                <c:pt idx="51">
                  <c:v>0.49745146533156459</c:v>
                </c:pt>
                <c:pt idx="52">
                  <c:v>0.45307949800300207</c:v>
                </c:pt>
                <c:pt idx="53">
                  <c:v>0.23838809977686221</c:v>
                </c:pt>
                <c:pt idx="54">
                  <c:v>0.16151578866218019</c:v>
                </c:pt>
                <c:pt idx="55">
                  <c:v>0.12210460283466139</c:v>
                </c:pt>
                <c:pt idx="56">
                  <c:v>9.8147530957958945E-2</c:v>
                </c:pt>
                <c:pt idx="57">
                  <c:v>8.2047117427749477E-2</c:v>
                </c:pt>
                <c:pt idx="58">
                  <c:v>7.0483694397450405E-2</c:v>
                </c:pt>
                <c:pt idx="59">
                  <c:v>6.1776627196486696E-2</c:v>
                </c:pt>
                <c:pt idx="60">
                  <c:v>5.4984028107602986E-2</c:v>
                </c:pt>
                <c:pt idx="61">
                  <c:v>4.9537078049033949E-2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'BF Filter Latency'!$BX$31</c:f>
              <c:strCache>
                <c:ptCount val="1"/>
                <c:pt idx="0">
                  <c:v>D-Term LPF2 Latency (ms)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Latency'!$BX$32:$BX$93</c:f>
              <c:numCache>
                <c:formatCode>0.0</c:formatCode>
                <c:ptCount val="62"/>
                <c:pt idx="0">
                  <c:v>1.5007538245665846</c:v>
                </c:pt>
                <c:pt idx="1">
                  <c:v>1.5007540467341605</c:v>
                </c:pt>
                <c:pt idx="2">
                  <c:v>1.500759379486758</c:v>
                </c:pt>
                <c:pt idx="3">
                  <c:v>1.5007540467341605</c:v>
                </c:pt>
                <c:pt idx="4">
                  <c:v>1.500759379486758</c:v>
                </c:pt>
                <c:pt idx="5">
                  <c:v>1.5007760438983182</c:v>
                </c:pt>
                <c:pt idx="6">
                  <c:v>1.5008426948692994</c:v>
                </c:pt>
                <c:pt idx="7">
                  <c:v>1.5009537560805093</c:v>
                </c:pt>
                <c:pt idx="8">
                  <c:v>1.5011091918975603</c:v>
                </c:pt>
                <c:pt idx="9">
                  <c:v>1.5013089523850975</c:v>
                </c:pt>
                <c:pt idx="10">
                  <c:v>1.5015529732595634</c:v>
                </c:pt>
                <c:pt idx="11">
                  <c:v>1.5018411758287338</c:v>
                </c:pt>
                <c:pt idx="12">
                  <c:v>1.5021734669180427</c:v>
                </c:pt>
                <c:pt idx="13">
                  <c:v>1.502549738783818</c:v>
                </c:pt>
                <c:pt idx="14">
                  <c:v>1.5029698690137221</c:v>
                </c:pt>
                <c:pt idx="15">
                  <c:v>1.5039411408868857</c:v>
                </c:pt>
                <c:pt idx="16">
                  <c:v>1.5057230692012269</c:v>
                </c:pt>
                <c:pt idx="17">
                  <c:v>1.5095457013463327</c:v>
                </c:pt>
                <c:pt idx="18">
                  <c:v>1.5144050719411579</c:v>
                </c:pt>
                <c:pt idx="19">
                  <c:v>1.5202579908643117</c:v>
                </c:pt>
                <c:pt idx="20">
                  <c:v>1.5270499994995697</c:v>
                </c:pt>
                <c:pt idx="21">
                  <c:v>1.5347145393699391</c:v>
                </c:pt>
                <c:pt idx="22">
                  <c:v>1.5431721363451603</c:v>
                </c:pt>
                <c:pt idx="23">
                  <c:v>1.5523296936226949</c:v>
                </c:pt>
                <c:pt idx="24">
                  <c:v>1.5723016042613296</c:v>
                </c:pt>
                <c:pt idx="25">
                  <c:v>1.5936041160056047</c:v>
                </c:pt>
                <c:pt idx="26">
                  <c:v>1.6150086557378616</c:v>
                </c:pt>
                <c:pt idx="27">
                  <c:v>1.6351492710673277</c:v>
                </c:pt>
                <c:pt idx="28">
                  <c:v>1.6526340466623044</c:v>
                </c:pt>
                <c:pt idx="29">
                  <c:v>1.6770430403996766</c:v>
                </c:pt>
                <c:pt idx="30">
                  <c:v>1.6666666666666667</c:v>
                </c:pt>
                <c:pt idx="31">
                  <c:v>1.6245022826436826</c:v>
                </c:pt>
                <c:pt idx="32">
                  <c:v>1.5612787084503179</c:v>
                </c:pt>
                <c:pt idx="33">
                  <c:v>1.4877182014834198</c:v>
                </c:pt>
                <c:pt idx="34">
                  <c:v>1.4113462624157618</c:v>
                </c:pt>
                <c:pt idx="35">
                  <c:v>1.3365536422581401</c:v>
                </c:pt>
                <c:pt idx="36">
                  <c:v>1.2655724474964596</c:v>
                </c:pt>
                <c:pt idx="37">
                  <c:v>1.1993489697396158</c:v>
                </c:pt>
                <c:pt idx="38">
                  <c:v>1.1381219927822288</c:v>
                </c:pt>
                <c:pt idx="39">
                  <c:v>1.0817650766515206</c:v>
                </c:pt>
                <c:pt idx="40">
                  <c:v>1.0299786486909526</c:v>
                </c:pt>
                <c:pt idx="41">
                  <c:v>0.98239435779618522</c:v>
                </c:pt>
                <c:pt idx="42">
                  <c:v>0.93863003404192291</c:v>
                </c:pt>
                <c:pt idx="43">
                  <c:v>0.89831733908540023</c:v>
                </c:pt>
                <c:pt idx="44">
                  <c:v>0.86111450772893561</c:v>
                </c:pt>
                <c:pt idx="45">
                  <c:v>0.82671107523985121</c:v>
                </c:pt>
                <c:pt idx="46">
                  <c:v>0.79482840864017346</c:v>
                </c:pt>
                <c:pt idx="47">
                  <c:v>0.7652181487898736</c:v>
                </c:pt>
                <c:pt idx="48">
                  <c:v>0.73765971718432866</c:v>
                </c:pt>
                <c:pt idx="49">
                  <c:v>0.64434940255040296</c:v>
                </c:pt>
                <c:pt idx="50">
                  <c:v>0.571634573252355</c:v>
                </c:pt>
                <c:pt idx="51">
                  <c:v>0.51348874800163447</c:v>
                </c:pt>
                <c:pt idx="52">
                  <c:v>0.46598341462004012</c:v>
                </c:pt>
                <c:pt idx="53">
                  <c:v>0.24154249470323397</c:v>
                </c:pt>
                <c:pt idx="54">
                  <c:v>0.16291166212491723</c:v>
                </c:pt>
                <c:pt idx="55">
                  <c:v>0.12288857710154263</c:v>
                </c:pt>
                <c:pt idx="56">
                  <c:v>9.8648916818285526E-2</c:v>
                </c:pt>
                <c:pt idx="57">
                  <c:v>8.2395166973764561E-2</c:v>
                </c:pt>
                <c:pt idx="58">
                  <c:v>7.0739344389459308E-2</c:v>
                </c:pt>
                <c:pt idx="59">
                  <c:v>6.197232945481905E-2</c:v>
                </c:pt>
                <c:pt idx="60">
                  <c:v>5.5138640923309078E-2</c:v>
                </c:pt>
                <c:pt idx="61">
                  <c:v>4.9662305082981494E-2</c:v>
                </c:pt>
              </c:numCache>
            </c:numRef>
          </c:yVal>
          <c:smooth val="1"/>
        </c:ser>
        <c:ser>
          <c:idx val="7"/>
          <c:order val="9"/>
          <c:tx>
            <c:v>20 MARKER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6"/>
          <c:order val="10"/>
          <c:tx>
            <c:v>100 MARKER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0"/>
          <c:order val="11"/>
          <c:tx>
            <c:v>Lowpass 2 Cutoff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 cmpd="sng">
                <a:solidFill>
                  <a:srgbClr val="FFC000"/>
                </a:solidFill>
                <a:prstDash val="lgDash"/>
                <a:round/>
                <a:headEnd type="none"/>
                <a:tailEnd type="none"/>
              </a:ln>
              <a:effectLst>
                <a:glow rad="38100">
                  <a:schemeClr val="accent4">
                    <a:alpha val="20000"/>
                  </a:schemeClr>
                </a:glow>
              </a:effectLst>
            </c:spPr>
          </c:errBars>
          <c:xVal>
            <c:numRef>
              <c:f>'BF Filter Latency'!$Y$28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1"/>
          <c:order val="12"/>
          <c:tx>
            <c:v>Lowpass 1 Cutoff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rgbClr val="00B0F0"/>
                </a:solidFill>
                <a:prstDash val="dash"/>
                <a:round/>
              </a:ln>
              <a:effectLst>
                <a:glow rad="63500">
                  <a:schemeClr val="accent1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Latency'!$O$28</c:f>
              <c:numCache>
                <c:formatCode>General</c:formatCode>
                <c:ptCount val="1"/>
                <c:pt idx="0">
                  <c:v>289.02698863636363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2"/>
          <c:order val="13"/>
          <c:tx>
            <c:v>D-Term Cutoff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>
                <a:glow rad="63500">
                  <a:schemeClr val="accent3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Latency'!$BP$29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33016"/>
        <c:axId val="245533408"/>
      </c:scatterChart>
      <c:valAx>
        <c:axId val="245533016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 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3408"/>
        <c:crosses val="autoZero"/>
        <c:crossBetween val="midCat"/>
      </c:valAx>
      <c:valAx>
        <c:axId val="245533408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Gyro Lag (in 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30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995532854140664"/>
          <c:y val="3.8217996707760882E-2"/>
          <c:w val="0.16004467145859333"/>
          <c:h val="0.93319204295128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Filtering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'BF Filter Latency'!$CA$25</c:f>
              <c:strCache>
                <c:ptCount val="1"/>
                <c:pt idx="0">
                  <c:v>TOTAL Latency (ms)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C000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Latency'!$CA$32:$CA$93</c:f>
              <c:numCache>
                <c:formatCode>0.0</c:formatCode>
                <c:ptCount val="62"/>
                <c:pt idx="0">
                  <c:v>4.7109676180038633</c:v>
                </c:pt>
                <c:pt idx="1">
                  <c:v>4.71096796353208</c:v>
                </c:pt>
                <c:pt idx="2">
                  <c:v>4.7109762567748721</c:v>
                </c:pt>
                <c:pt idx="3">
                  <c:v>4.71096796353208</c:v>
                </c:pt>
                <c:pt idx="4">
                  <c:v>4.7109762567748721</c:v>
                </c:pt>
                <c:pt idx="5">
                  <c:v>4.7110021726102138</c:v>
                </c:pt>
                <c:pt idx="6">
                  <c:v>4.7111058276584075</c:v>
                </c:pt>
                <c:pt idx="7">
                  <c:v>4.7112785565779696</c:v>
                </c:pt>
                <c:pt idx="8">
                  <c:v>4.7115203151011595</c:v>
                </c:pt>
                <c:pt idx="9">
                  <c:v>4.7118310412002984</c:v>
                </c:pt>
                <c:pt idx="10">
                  <c:v>4.7122106550347169</c:v>
                </c:pt>
                <c:pt idx="11">
                  <c:v>4.7126590588831627</c:v>
                </c:pt>
                <c:pt idx="12">
                  <c:v>4.7131761370611542</c:v>
                </c:pt>
                <c:pt idx="13">
                  <c:v>4.7137617558237137</c:v>
                </c:pt>
                <c:pt idx="14">
                  <c:v>4.7144157632537835</c:v>
                </c:pt>
                <c:pt idx="15">
                  <c:v>4.7159282448178406</c:v>
                </c:pt>
                <c:pt idx="16">
                  <c:v>4.7187050242365149</c:v>
                </c:pt>
                <c:pt idx="17">
                  <c:v>4.7246705063299732</c:v>
                </c:pt>
                <c:pt idx="18">
                  <c:v>4.7322717767864546</c:v>
                </c:pt>
                <c:pt idx="19">
                  <c:v>4.7414555494401052</c:v>
                </c:pt>
                <c:pt idx="20">
                  <c:v>4.752154809156055</c:v>
                </c:pt>
                <c:pt idx="21">
                  <c:v>4.7642878601392287</c:v>
                </c:pt>
                <c:pt idx="22">
                  <c:v>4.7777573773060702</c:v>
                </c:pt>
                <c:pt idx="23">
                  <c:v>4.7924495590650835</c:v>
                </c:pt>
                <c:pt idx="24">
                  <c:v>4.8249609013273878</c:v>
                </c:pt>
                <c:pt idx="25">
                  <c:v>4.8605678690181513</c:v>
                </c:pt>
                <c:pt idx="26">
                  <c:v>4.8977607475304943</c:v>
                </c:pt>
                <c:pt idx="27">
                  <c:v>4.9348380859245609</c:v>
                </c:pt>
                <c:pt idx="28">
                  <c:v>4.9700206329919663</c:v>
                </c:pt>
                <c:pt idx="29">
                  <c:v>5.0390966145933458</c:v>
                </c:pt>
                <c:pt idx="30">
                  <c:v>5.0681530871654932</c:v>
                </c:pt>
                <c:pt idx="31">
                  <c:v>5.0538271452367063</c:v>
                </c:pt>
                <c:pt idx="32">
                  <c:v>5.0031941223454268</c:v>
                </c:pt>
                <c:pt idx="33">
                  <c:v>4.9265614763055341</c:v>
                </c:pt>
                <c:pt idx="34">
                  <c:v>4.8334283715468516</c:v>
                </c:pt>
                <c:pt idx="35">
                  <c:v>4.7312775094852828</c:v>
                </c:pt>
                <c:pt idx="36">
                  <c:v>4.625602107157464</c:v>
                </c:pt>
                <c:pt idx="37">
                  <c:v>4.5202761467215185</c:v>
                </c:pt>
                <c:pt idx="38">
                  <c:v>4.4179270413992757</c:v>
                </c:pt>
                <c:pt idx="39">
                  <c:v>4.3202234592194184</c:v>
                </c:pt>
                <c:pt idx="40">
                  <c:v>4.2280811378372629</c:v>
                </c:pt>
                <c:pt idx="41">
                  <c:v>4.141810588400423</c:v>
                </c:pt>
                <c:pt idx="42">
                  <c:v>4.0612335357357869</c:v>
                </c:pt>
                <c:pt idx="43">
                  <c:v>3.9857952213093504</c:v>
                </c:pt>
                <c:pt idx="44">
                  <c:v>3.9146939251456554</c:v>
                </c:pt>
                <c:pt idx="45">
                  <c:v>3.8470316057761349</c:v>
                </c:pt>
                <c:pt idx="46">
                  <c:v>3.7819651081064185</c:v>
                </c:pt>
                <c:pt idx="47">
                  <c:v>3.6575346960517496</c:v>
                </c:pt>
                <c:pt idx="48">
                  <c:v>3.5433871273194812</c:v>
                </c:pt>
                <c:pt idx="49">
                  <c:v>3.1742328977164851</c:v>
                </c:pt>
                <c:pt idx="50">
                  <c:v>2.9075134816032691</c:v>
                </c:pt>
                <c:pt idx="51">
                  <c:v>2.7057680831431634</c:v>
                </c:pt>
                <c:pt idx="52">
                  <c:v>2.5468531069595821</c:v>
                </c:pt>
                <c:pt idx="53">
                  <c:v>1.8371463486419626</c:v>
                </c:pt>
                <c:pt idx="54">
                  <c:v>1.5968331348809788</c:v>
                </c:pt>
                <c:pt idx="55">
                  <c:v>1.4753621949171567</c:v>
                </c:pt>
                <c:pt idx="56">
                  <c:v>1.4020189781072097</c:v>
                </c:pt>
                <c:pt idx="57">
                  <c:v>1.3529250422867569</c:v>
                </c:pt>
                <c:pt idx="58">
                  <c:v>1.3177591362842778</c:v>
                </c:pt>
                <c:pt idx="59">
                  <c:v>1.2913301632913781</c:v>
                </c:pt>
                <c:pt idx="60">
                  <c:v>1.2707417831837089</c:v>
                </c:pt>
                <c:pt idx="61">
                  <c:v>1.2542505156413655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'BF Filter Latency'!$AV$25</c:f>
              <c:strCache>
                <c:ptCount val="1"/>
                <c:pt idx="0">
                  <c:v>Gyro Latency (ms)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Latency'!$AV$32:$AV$93</c:f>
              <c:numCache>
                <c:formatCode>0.0</c:formatCode>
                <c:ptCount val="62"/>
                <c:pt idx="0">
                  <c:v>2.1153633349155587</c:v>
                </c:pt>
                <c:pt idx="1">
                  <c:v>2.1153633720034768</c:v>
                </c:pt>
                <c:pt idx="2">
                  <c:v>2.1153642619285784</c:v>
                </c:pt>
                <c:pt idx="3">
                  <c:v>2.1153633720034768</c:v>
                </c:pt>
                <c:pt idx="4">
                  <c:v>2.1153642619285784</c:v>
                </c:pt>
                <c:pt idx="5">
                  <c:v>2.1153670429274563</c:v>
                </c:pt>
                <c:pt idx="6">
                  <c:v>2.1153781666844171</c:v>
                </c:pt>
                <c:pt idx="7">
                  <c:v>2.1153967054304976</c:v>
                </c:pt>
                <c:pt idx="8">
                  <c:v>2.1154226578922559</c:v>
                </c:pt>
                <c:pt idx="9">
                  <c:v>2.1154560222863905</c:v>
                </c:pt>
                <c:pt idx="10">
                  <c:v>2.1154967963191833</c:v>
                </c:pt>
                <c:pt idx="11">
                  <c:v>2.1155449771860368</c:v>
                </c:pt>
                <c:pt idx="12">
                  <c:v>2.1156005615706128</c:v>
                </c:pt>
                <c:pt idx="13">
                  <c:v>2.115663545643983</c:v>
                </c:pt>
                <c:pt idx="14">
                  <c:v>2.1157339250636138</c:v>
                </c:pt>
                <c:pt idx="15">
                  <c:v>2.1158968499963962</c:v>
                </c:pt>
                <c:pt idx="16">
                  <c:v>2.1161965642574696</c:v>
                </c:pt>
                <c:pt idx="17">
                  <c:v>2.1168431380039943</c:v>
                </c:pt>
                <c:pt idx="18">
                  <c:v>2.1176725163213241</c:v>
                </c:pt>
                <c:pt idx="19">
                  <c:v>2.1186832338574488</c:v>
                </c:pt>
                <c:pt idx="20">
                  <c:v>2.1198734807402664</c:v>
                </c:pt>
                <c:pt idx="21">
                  <c:v>2.1212410916654365</c:v>
                </c:pt>
                <c:pt idx="22">
                  <c:v>2.1227835333928162</c:v>
                </c:pt>
                <c:pt idx="23">
                  <c:v>2.1244978908600656</c:v>
                </c:pt>
                <c:pt idx="24">
                  <c:v>2.128428692695385</c:v>
                </c:pt>
                <c:pt idx="25">
                  <c:v>2.1330019512411864</c:v>
                </c:pt>
                <c:pt idx="26">
                  <c:v>2.1381789946690981</c:v>
                </c:pt>
                <c:pt idx="27">
                  <c:v>2.1439135298275729</c:v>
                </c:pt>
                <c:pt idx="28">
                  <c:v>2.1501512356963213</c:v>
                </c:pt>
                <c:pt idx="29">
                  <c:v>2.1675158833406352</c:v>
                </c:pt>
                <c:pt idx="30">
                  <c:v>2.1864179615541666</c:v>
                </c:pt>
                <c:pt idx="31">
                  <c:v>2.2054231716006374</c:v>
                </c:pt>
                <c:pt idx="32">
                  <c:v>2.2230358808603832</c:v>
                </c:pt>
                <c:pt idx="33">
                  <c:v>2.2379617762901578</c:v>
                </c:pt>
                <c:pt idx="34">
                  <c:v>2.2493622557282271</c:v>
                </c:pt>
                <c:pt idx="35">
                  <c:v>2.256989763396974</c:v>
                </c:pt>
                <c:pt idx="36">
                  <c:v>2.2611513411043522</c:v>
                </c:pt>
                <c:pt idx="37">
                  <c:v>2.2625371602238147</c:v>
                </c:pt>
                <c:pt idx="38">
                  <c:v>2.2619991888318993</c:v>
                </c:pt>
                <c:pt idx="39">
                  <c:v>2.2603522574263875</c:v>
                </c:pt>
                <c:pt idx="40">
                  <c:v>2.2582300053668467</c:v>
                </c:pt>
                <c:pt idx="41">
                  <c:v>2.2559987894703015</c:v>
                </c:pt>
                <c:pt idx="42">
                  <c:v>2.2537247210242968</c:v>
                </c:pt>
                <c:pt idx="43">
                  <c:v>2.2511933847811587</c:v>
                </c:pt>
                <c:pt idx="44">
                  <c:v>2.2479834436935824</c:v>
                </c:pt>
                <c:pt idx="45">
                  <c:v>2.2435844395338815</c:v>
                </c:pt>
                <c:pt idx="46">
                  <c:v>2.2375294507777754</c:v>
                </c:pt>
                <c:pt idx="47">
                  <c:v>2.1682138075651598</c:v>
                </c:pt>
                <c:pt idx="48">
                  <c:v>2.1056136112368065</c:v>
                </c:pt>
                <c:pt idx="49">
                  <c:v>1.9126245542103359</c:v>
                </c:pt>
                <c:pt idx="50">
                  <c:v>1.7847257723442165</c:v>
                </c:pt>
                <c:pt idx="51">
                  <c:v>1.6948278698099646</c:v>
                </c:pt>
                <c:pt idx="52">
                  <c:v>1.6277901943365398</c:v>
                </c:pt>
                <c:pt idx="53">
                  <c:v>1.3572157541618664</c:v>
                </c:pt>
                <c:pt idx="54">
                  <c:v>1.2724056840938813</c:v>
                </c:pt>
                <c:pt idx="55">
                  <c:v>1.2303690149809527</c:v>
                </c:pt>
                <c:pt idx="56">
                  <c:v>1.2052225303309652</c:v>
                </c:pt>
                <c:pt idx="57">
                  <c:v>1.1884827578852428</c:v>
                </c:pt>
                <c:pt idx="58">
                  <c:v>1.176536097497368</c:v>
                </c:pt>
                <c:pt idx="59">
                  <c:v>1.1675812066400724</c:v>
                </c:pt>
                <c:pt idx="60">
                  <c:v>1.1606191141527968</c:v>
                </c:pt>
                <c:pt idx="61">
                  <c:v>1.15505113250935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'BF Filter Latency'!$BZ$25</c:f>
              <c:strCache>
                <c:ptCount val="1"/>
                <c:pt idx="0">
                  <c:v>D-Term Latency (ms)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70C0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Latency'!$BZ$32:$BZ$93</c:f>
              <c:numCache>
                <c:formatCode>0.0</c:formatCode>
                <c:ptCount val="62"/>
                <c:pt idx="0">
                  <c:v>2.5956042830883046</c:v>
                </c:pt>
                <c:pt idx="1">
                  <c:v>2.5956045915286032</c:v>
                </c:pt>
                <c:pt idx="2">
                  <c:v>2.5956119948462937</c:v>
                </c:pt>
                <c:pt idx="3">
                  <c:v>2.5956045915286032</c:v>
                </c:pt>
                <c:pt idx="4">
                  <c:v>2.5956119948462937</c:v>
                </c:pt>
                <c:pt idx="5">
                  <c:v>2.5956351296827576</c:v>
                </c:pt>
                <c:pt idx="6">
                  <c:v>2.5957276609739908</c:v>
                </c:pt>
                <c:pt idx="7">
                  <c:v>2.5958818511474719</c:v>
                </c:pt>
                <c:pt idx="8">
                  <c:v>2.5960976572089036</c:v>
                </c:pt>
                <c:pt idx="9">
                  <c:v>2.5963750189139083</c:v>
                </c:pt>
                <c:pt idx="10">
                  <c:v>2.5967138587155336</c:v>
                </c:pt>
                <c:pt idx="11">
                  <c:v>2.5971140816971259</c:v>
                </c:pt>
                <c:pt idx="12">
                  <c:v>2.5975755754905414</c:v>
                </c:pt>
                <c:pt idx="13">
                  <c:v>2.5980982101797307</c:v>
                </c:pt>
                <c:pt idx="14">
                  <c:v>2.5986818381901697</c:v>
                </c:pt>
                <c:pt idx="15">
                  <c:v>2.600031394821444</c:v>
                </c:pt>
                <c:pt idx="16">
                  <c:v>2.6025084599790453</c:v>
                </c:pt>
                <c:pt idx="17">
                  <c:v>2.6078273683259789</c:v>
                </c:pt>
                <c:pt idx="18">
                  <c:v>2.6145992604651309</c:v>
                </c:pt>
                <c:pt idx="19">
                  <c:v>2.6227723155826563</c:v>
                </c:pt>
                <c:pt idx="20">
                  <c:v>2.6322813284157891</c:v>
                </c:pt>
                <c:pt idx="21">
                  <c:v>2.6430467684737922</c:v>
                </c:pt>
                <c:pt idx="22">
                  <c:v>2.6549738439132535</c:v>
                </c:pt>
                <c:pt idx="23">
                  <c:v>2.6679516682050179</c:v>
                </c:pt>
                <c:pt idx="24">
                  <c:v>2.6965322086320027</c:v>
                </c:pt>
                <c:pt idx="25">
                  <c:v>2.7275659177769649</c:v>
                </c:pt>
                <c:pt idx="26">
                  <c:v>2.7595817528613962</c:v>
                </c:pt>
                <c:pt idx="27">
                  <c:v>2.7909245560969884</c:v>
                </c:pt>
                <c:pt idx="28">
                  <c:v>2.8198693972956455</c:v>
                </c:pt>
                <c:pt idx="29">
                  <c:v>2.8715807312527106</c:v>
                </c:pt>
                <c:pt idx="30">
                  <c:v>2.8817351256113271</c:v>
                </c:pt>
                <c:pt idx="31">
                  <c:v>2.8484039736360693</c:v>
                </c:pt>
                <c:pt idx="32">
                  <c:v>2.7801582414850436</c:v>
                </c:pt>
                <c:pt idx="33">
                  <c:v>2.6885997000153763</c:v>
                </c:pt>
                <c:pt idx="34">
                  <c:v>2.584066115818624</c:v>
                </c:pt>
                <c:pt idx="35">
                  <c:v>2.4742877460883088</c:v>
                </c:pt>
                <c:pt idx="36">
                  <c:v>2.3644507660531122</c:v>
                </c:pt>
                <c:pt idx="37">
                  <c:v>2.2577389864977038</c:v>
                </c:pt>
                <c:pt idx="38">
                  <c:v>2.1559278525673764</c:v>
                </c:pt>
                <c:pt idx="39">
                  <c:v>2.0598712017930314</c:v>
                </c:pt>
                <c:pt idx="40">
                  <c:v>1.9698511324704167</c:v>
                </c:pt>
                <c:pt idx="41">
                  <c:v>1.8858117989301211</c:v>
                </c:pt>
                <c:pt idx="42">
                  <c:v>1.8075088147114902</c:v>
                </c:pt>
                <c:pt idx="43">
                  <c:v>1.7346018365281917</c:v>
                </c:pt>
                <c:pt idx="44">
                  <c:v>1.666710481452073</c:v>
                </c:pt>
                <c:pt idx="45">
                  <c:v>1.6034471662422534</c:v>
                </c:pt>
                <c:pt idx="46">
                  <c:v>1.5444356573286431</c:v>
                </c:pt>
                <c:pt idx="47">
                  <c:v>1.4893208884865898</c:v>
                </c:pt>
                <c:pt idx="48">
                  <c:v>1.4377735160826748</c:v>
                </c:pt>
                <c:pt idx="49">
                  <c:v>1.2616083435061491</c:v>
                </c:pt>
                <c:pt idx="50">
                  <c:v>1.1227877092590526</c:v>
                </c:pt>
                <c:pt idx="51">
                  <c:v>1.0109402133331991</c:v>
                </c:pt>
                <c:pt idx="52">
                  <c:v>0.91906291262304218</c:v>
                </c:pt>
                <c:pt idx="53">
                  <c:v>0.47993059448009617</c:v>
                </c:pt>
                <c:pt idx="54">
                  <c:v>0.32442745078709745</c:v>
                </c:pt>
                <c:pt idx="55">
                  <c:v>0.24499317993620401</c:v>
                </c:pt>
                <c:pt idx="56">
                  <c:v>0.19679644777624447</c:v>
                </c:pt>
                <c:pt idx="57">
                  <c:v>0.16444228440151404</c:v>
                </c:pt>
                <c:pt idx="58">
                  <c:v>0.14122303878690973</c:v>
                </c:pt>
                <c:pt idx="59">
                  <c:v>0.12374895665130575</c:v>
                </c:pt>
                <c:pt idx="60">
                  <c:v>0.11012266903091206</c:v>
                </c:pt>
                <c:pt idx="61">
                  <c:v>9.9199383132015442E-2</c:v>
                </c:pt>
              </c:numCache>
            </c:numRef>
          </c:yVal>
          <c:smooth val="1"/>
        </c:ser>
        <c:ser>
          <c:idx val="1"/>
          <c:order val="3"/>
          <c:tx>
            <c:v>80 MARKER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80</c:v>
              </c:pt>
            </c:numLit>
          </c:xVal>
          <c:yVal>
            <c:numRef>
              <c:f>'BF Filter Latency'!$AV$37</c:f>
              <c:numCache>
                <c:formatCode>0.0</c:formatCode>
                <c:ptCount val="1"/>
                <c:pt idx="0">
                  <c:v>2.1153670429274563</c:v>
                </c:pt>
              </c:numCache>
            </c:numRef>
          </c:yVal>
          <c:smooth val="1"/>
        </c:ser>
        <c:ser>
          <c:idx val="2"/>
          <c:order val="4"/>
          <c:tx>
            <c:v>20 MARKER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sq">
                <a:solidFill>
                  <a:schemeClr val="bg1"/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'BF Filter Latency'!$AV$37</c:f>
              <c:numCache>
                <c:formatCode>0.0</c:formatCode>
                <c:ptCount val="1"/>
                <c:pt idx="0">
                  <c:v>2.1153670429274563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34192"/>
        <c:axId val="245534584"/>
      </c:scatterChart>
      <c:valAx>
        <c:axId val="2455341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4584"/>
        <c:crossesAt val="0"/>
        <c:crossBetween val="midCat"/>
        <c:minorUnit val="10"/>
      </c:valAx>
      <c:valAx>
        <c:axId val="24553458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Gyro Lag (in</a:t>
                </a:r>
                <a:r>
                  <a:rPr lang="en-US" baseline="0"/>
                  <a:t> 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41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811545208756121"/>
          <c:y val="3.3663724255890891E-2"/>
          <c:w val="0.15705737322707269"/>
          <c:h val="0.19145184209366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5"/>
          <c:order val="0"/>
          <c:tx>
            <c:strRef>
              <c:f>'BF Filter Latency'!$AH$25:$AH$29</c:f>
              <c:strCache>
                <c:ptCount val="5"/>
                <c:pt idx="0">
                  <c:v>Static
Notch 1</c:v>
                </c:pt>
                <c:pt idx="1">
                  <c:v>Center Freq.</c:v>
                </c:pt>
                <c:pt idx="2">
                  <c:v>BeF Q = </c:v>
                </c:pt>
                <c:pt idx="3">
                  <c:v>BeF HPF = </c:v>
                </c:pt>
                <c:pt idx="4">
                  <c:v>125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Latency'!$AH$30:$AH$93</c:f>
            </c:numRef>
          </c:yVal>
          <c:smooth val="0"/>
        </c:ser>
        <c:ser>
          <c:idx val="26"/>
          <c:order val="1"/>
          <c:tx>
            <c:strRef>
              <c:f>'BF Filter Latency'!$AI$25:$AI$29</c:f>
              <c:strCache>
                <c:ptCount val="5"/>
                <c:pt idx="0">
                  <c:v>Static
Notch 1</c:v>
                </c:pt>
                <c:pt idx="1">
                  <c:v>Center Freq.</c:v>
                </c:pt>
                <c:pt idx="2">
                  <c:v>0.80</c:v>
                </c:pt>
                <c:pt idx="3">
                  <c:v>405</c:v>
                </c:pt>
                <c:pt idx="4">
                  <c:v>325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Latency'!$AI$30:$AI$93</c:f>
            </c:numRef>
          </c:yVal>
          <c:smooth val="0"/>
        </c:ser>
        <c:ser>
          <c:idx val="30"/>
          <c:order val="2"/>
          <c:tx>
            <c:strRef>
              <c:f>'BF Filter Latency'!$AO$25:$AO$29</c:f>
              <c:strCache>
                <c:ptCount val="5"/>
                <c:pt idx="0">
                  <c:v>Static
Notch 2</c:v>
                </c:pt>
                <c:pt idx="1">
                  <c:v>Center Freq.</c:v>
                </c:pt>
                <c:pt idx="2">
                  <c:v>BeF Q = </c:v>
                </c:pt>
                <c:pt idx="3">
                  <c:v>BeF HPF = </c:v>
                </c:pt>
                <c:pt idx="4">
                  <c:v>330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Latency'!$AO$30:$AO$93</c:f>
            </c:numRef>
          </c:yVal>
          <c:smooth val="0"/>
        </c:ser>
        <c:ser>
          <c:idx val="31"/>
          <c:order val="3"/>
          <c:tx>
            <c:strRef>
              <c:f>'BF Filter Latency'!$AP$25:$AP$29</c:f>
              <c:strCache>
                <c:ptCount val="5"/>
                <c:pt idx="0">
                  <c:v>Static
Notch 2</c:v>
                </c:pt>
                <c:pt idx="1">
                  <c:v>133</c:v>
                </c:pt>
                <c:pt idx="2">
                  <c:v>0.94</c:v>
                </c:pt>
                <c:pt idx="3">
                  <c:v>917</c:v>
                </c:pt>
                <c:pt idx="4">
                  <c:v>770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Latency'!$AP$30:$AP$93</c:f>
            </c:numRef>
          </c:yVal>
          <c:smooth val="0"/>
        </c:ser>
        <c:ser>
          <c:idx val="38"/>
          <c:order val="4"/>
          <c:tx>
            <c:strRef>
              <c:f>'BF Filter Latency'!$AY$25:$AY$29</c:f>
              <c:strCache>
                <c:ptCount val="5"/>
                <c:pt idx="0">
                  <c:v>                                                      DATA PASSED TO PID LOOP</c:v>
                </c:pt>
                <c:pt idx="2">
                  <c:v>BeF Q = </c:v>
                </c:pt>
                <c:pt idx="3">
                  <c:v>BeF HPF = </c:v>
                </c:pt>
                <c:pt idx="4">
                  <c:v>300</c:v>
                </c:pt>
              </c:strCache>
            </c:strRef>
          </c:tx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Latency'!$AY$30:$AY$93</c:f>
            </c:numRef>
          </c:yVal>
          <c:smooth val="0"/>
        </c:ser>
        <c:ser>
          <c:idx val="39"/>
          <c:order val="5"/>
          <c:tx>
            <c:strRef>
              <c:f>'BF Filter Latency'!$AZ$25:$AZ$29</c:f>
              <c:strCache>
                <c:ptCount val="5"/>
                <c:pt idx="0">
                  <c:v>                                                      DATA PASSED TO PID LOOP</c:v>
                </c:pt>
                <c:pt idx="2">
                  <c:v>0.94</c:v>
                </c:pt>
                <c:pt idx="3">
                  <c:v>833</c:v>
                </c:pt>
                <c:pt idx="4">
                  <c:v>700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Latency'!$AZ$30:$AZ$93</c:f>
            </c:numRef>
          </c:yVal>
          <c:smooth val="0"/>
        </c:ser>
        <c:ser>
          <c:idx val="44"/>
          <c:order val="6"/>
          <c:tx>
            <c:strRef>
              <c:f>'BF Filter Latency'!$BG$25:$BG$29</c:f>
              <c:strCache>
                <c:ptCount val="5"/>
                <c:pt idx="0">
                  <c:v>D-Term
Lowpass1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3">
                  <a:lumMod val="70000"/>
                </a:schemeClr>
              </a:solidFill>
            </a:ln>
            <a:effectLst>
              <a:glow rad="139700">
                <a:schemeClr val="accent3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Latency'!$BG$30:$BG$93</c:f>
            </c:numRef>
          </c:yVal>
          <c:smooth val="0"/>
        </c:ser>
        <c:ser>
          <c:idx val="45"/>
          <c:order val="7"/>
          <c:tx>
            <c:strRef>
              <c:f>'BF Filter Latency'!$BH$25:$BH$29</c:f>
              <c:strCache>
                <c:ptCount val="5"/>
                <c:pt idx="0">
                  <c:v>D-Term
Lowpass1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Latency'!$BH$30:$BH$93</c:f>
            </c:numRef>
          </c:yVal>
          <c:smooth val="0"/>
        </c:ser>
        <c:ser>
          <c:idx val="46"/>
          <c:order val="8"/>
          <c:tx>
            <c:strRef>
              <c:f>'BF Filter Latency'!$BI$25:$BI$29</c:f>
              <c:strCache>
                <c:ptCount val="5"/>
                <c:pt idx="0">
                  <c:v>D-Term
Lowpass1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Taps</c:v>
                </c:pt>
              </c:strCache>
            </c:strRef>
          </c:tx>
          <c:spPr>
            <a:ln w="22225" cap="rnd">
              <a:solidFill>
                <a:schemeClr val="accent5">
                  <a:lumMod val="70000"/>
                </a:schemeClr>
              </a:solidFill>
            </a:ln>
            <a:effectLst>
              <a:glow rad="139700">
                <a:schemeClr val="accent5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Latency'!$BI$30:$BI$93</c:f>
            </c:numRef>
          </c:yVal>
          <c:smooth val="0"/>
        </c:ser>
        <c:ser>
          <c:idx val="47"/>
          <c:order val="9"/>
          <c:tx>
            <c:strRef>
              <c:f>'BF Filter Latency'!$BJ$25:$BJ$29</c:f>
              <c:strCache>
                <c:ptCount val="5"/>
                <c:pt idx="0">
                  <c:v>D-Term
Lowpass1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Taps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Latency'!$BJ$30:$BJ$93</c:f>
            </c:numRef>
          </c:yVal>
          <c:smooth val="0"/>
        </c:ser>
        <c:ser>
          <c:idx val="51"/>
          <c:order val="10"/>
          <c:tx>
            <c:strRef>
              <c:f>'BF Filter Latency'!$BQ$25:$BQ$29</c:f>
              <c:strCache>
                <c:ptCount val="5"/>
                <c:pt idx="0">
                  <c:v>D-Term
Lowpass2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Latency'!$BQ$30:$BQ$93</c:f>
            </c:numRef>
          </c:yVal>
          <c:smooth val="0"/>
        </c:ser>
        <c:ser>
          <c:idx val="52"/>
          <c:order val="11"/>
          <c:tx>
            <c:strRef>
              <c:f>'BF Filter Latency'!$BR$25:$BR$29</c:f>
              <c:strCache>
                <c:ptCount val="5"/>
                <c:pt idx="0">
                  <c:v>D-Term
Lowpass2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</a:ln>
            <a:effectLst>
              <a:glow rad="139700">
                <a:schemeClr val="accent5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Latency'!$BR$30:$BR$93</c:f>
            </c:numRef>
          </c:yVal>
          <c:smooth val="0"/>
        </c:ser>
        <c:ser>
          <c:idx val="53"/>
          <c:order val="12"/>
          <c:tx>
            <c:strRef>
              <c:f>'BF Filter Latency'!$BS$25:$BS$29</c:f>
              <c:strCache>
                <c:ptCount val="5"/>
                <c:pt idx="0">
                  <c:v>D-Term
Lowpass2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Off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lumOff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Latency'!$BS$30:$BS$93</c:f>
            </c:numRef>
          </c:yVal>
          <c:smooth val="0"/>
        </c:ser>
        <c:ser>
          <c:idx val="54"/>
          <c:order val="13"/>
          <c:tx>
            <c:strRef>
              <c:f>'BF Filter Latency'!$BT$25:$BT$29</c:f>
              <c:strCache>
                <c:ptCount val="5"/>
                <c:pt idx="0">
                  <c:v>D-Term
Lowpass2</c:v>
                </c:pt>
                <c:pt idx="1">
                  <c:v>Filter Type</c:v>
                </c:pt>
                <c:pt idx="2">
                  <c:v>BiQUAD</c:v>
                </c:pt>
                <c:pt idx="3">
                  <c:v>Q</c:v>
                </c:pt>
                <c:pt idx="4">
                  <c:v>0.707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'BF Filter Latency'!$A$30:$A$93</c:f>
              <c:strCache>
                <c:ptCount val="64"/>
                <c:pt idx="0">
                  <c:v>actual --&gt;</c:v>
                </c:pt>
                <c:pt idx="1">
                  <c:v>Freq.</c:v>
                </c:pt>
                <c:pt idx="2">
                  <c:v>0.001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125</c:v>
                </c:pt>
                <c:pt idx="32">
                  <c:v>150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  <c:pt idx="47">
                  <c:v>525</c:v>
                </c:pt>
                <c:pt idx="48">
                  <c:v>550</c:v>
                </c:pt>
                <c:pt idx="49">
                  <c:v>575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  <c:pt idx="63">
                  <c:v>10000</c:v>
                </c:pt>
              </c:strCache>
            </c:strRef>
          </c:xVal>
          <c:yVal>
            <c:numRef>
              <c:f>'BF Filter Latency'!$BT$30:$BT$93</c:f>
            </c:numRef>
          </c:yVal>
          <c:smooth val="0"/>
        </c:ser>
        <c:ser>
          <c:idx val="0"/>
          <c:order val="14"/>
          <c:tx>
            <c:strRef>
              <c:f>'BF Filter Latency'!$L$31</c:f>
              <c:strCache>
                <c:ptCount val="1"/>
                <c:pt idx="0">
                  <c:v>PT1 Transfer Function (Amplitude)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Latency'!$L$32:$L$93</c:f>
            </c:numRef>
          </c:yVal>
          <c:smooth val="0"/>
        </c:ser>
        <c:ser>
          <c:idx val="1"/>
          <c:order val="15"/>
          <c:tx>
            <c:strRef>
              <c:f>'BF Filter Latency'!$M$31</c:f>
              <c:strCache>
                <c:ptCount val="1"/>
                <c:pt idx="0">
                  <c:v>BiQUAD Transfer Function (Amplitude)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Latency'!$M$32:$M$93</c:f>
            </c:numRef>
          </c:yVal>
          <c:smooth val="0"/>
        </c:ser>
        <c:ser>
          <c:idx val="2"/>
          <c:order val="16"/>
          <c:tx>
            <c:strRef>
              <c:f>'BF Filter Latency'!$CB$25</c:f>
              <c:strCache>
                <c:ptCount val="1"/>
                <c:pt idx="0">
                  <c:v>TOTAL Attenuation (Amplitude)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Latency'!$CB$32:$CB$93</c:f>
              <c:numCache>
                <c:formatCode>0.000</c:formatCode>
                <c:ptCount val="62"/>
                <c:pt idx="0">
                  <c:v>0.99999927272476041</c:v>
                </c:pt>
                <c:pt idx="1">
                  <c:v>0.99992724760701845</c:v>
                </c:pt>
                <c:pt idx="2">
                  <c:v>0.99963573593429644</c:v>
                </c:pt>
                <c:pt idx="3">
                  <c:v>0.99992724760701845</c:v>
                </c:pt>
                <c:pt idx="4">
                  <c:v>0.99963573593429644</c:v>
                </c:pt>
                <c:pt idx="5">
                  <c:v>0.99927021738348809</c:v>
                </c:pt>
                <c:pt idx="6">
                  <c:v>0.99853541431971027</c:v>
                </c:pt>
                <c:pt idx="7">
                  <c:v>0.99779556578682538</c:v>
                </c:pt>
                <c:pt idx="8">
                  <c:v>0.99705061483403945</c:v>
                </c:pt>
                <c:pt idx="9">
                  <c:v>0.99630047270365674</c:v>
                </c:pt>
                <c:pt idx="10">
                  <c:v>0.99554501895584746</c:v>
                </c:pt>
                <c:pt idx="11">
                  <c:v>0.99478410159639863</c:v>
                </c:pt>
                <c:pt idx="12">
                  <c:v>0.99401753720775043</c:v>
                </c:pt>
                <c:pt idx="13">
                  <c:v>0.99324511108373348</c:v>
                </c:pt>
                <c:pt idx="14">
                  <c:v>0.99246657736847077</c:v>
                </c:pt>
                <c:pt idx="15">
                  <c:v>0.99089004885926368</c:v>
                </c:pt>
                <c:pt idx="16">
                  <c:v>0.98847152805959049</c:v>
                </c:pt>
                <c:pt idx="17">
                  <c:v>0.98426926855249386</c:v>
                </c:pt>
                <c:pt idx="18">
                  <c:v>0.97979501610480868</c:v>
                </c:pt>
                <c:pt idx="19">
                  <c:v>0.97496597683530961</c:v>
                </c:pt>
                <c:pt idx="20">
                  <c:v>0.96968232852309533</c:v>
                </c:pt>
                <c:pt idx="21">
                  <c:v>0.96382858759244261</c:v>
                </c:pt>
                <c:pt idx="22">
                  <c:v>0.95727549085095742</c:v>
                </c:pt>
                <c:pt idx="23">
                  <c:v>0.94988252539035567</c:v>
                </c:pt>
                <c:pt idx="24">
                  <c:v>0.9319793366627781</c:v>
                </c:pt>
                <c:pt idx="25">
                  <c:v>0.90891683597658435</c:v>
                </c:pt>
                <c:pt idx="26">
                  <c:v>0.87961197255205359</c:v>
                </c:pt>
                <c:pt idx="27">
                  <c:v>0.84331096672193373</c:v>
                </c:pt>
                <c:pt idx="28">
                  <c:v>0.79979385996769392</c:v>
                </c:pt>
                <c:pt idx="29">
                  <c:v>0.66402850353785325</c:v>
                </c:pt>
                <c:pt idx="30">
                  <c:v>0.51004775714943829</c:v>
                </c:pt>
                <c:pt idx="31">
                  <c:v>0.36653810559460592</c:v>
                </c:pt>
                <c:pt idx="32">
                  <c:v>0.25081230739809768</c:v>
                </c:pt>
                <c:pt idx="33">
                  <c:v>0.16616975356780406</c:v>
                </c:pt>
                <c:pt idx="34">
                  <c:v>0.10801192020274897</c:v>
                </c:pt>
                <c:pt idx="35">
                  <c:v>6.9547565219311117E-2</c:v>
                </c:pt>
                <c:pt idx="36">
                  <c:v>4.4651511938351547E-2</c:v>
                </c:pt>
                <c:pt idx="37">
                  <c:v>2.8702989728504196E-2</c:v>
                </c:pt>
                <c:pt idx="38">
                  <c:v>1.8513020183190551E-2</c:v>
                </c:pt>
                <c:pt idx="39">
                  <c:v>1.1985324331718122E-2</c:v>
                </c:pt>
                <c:pt idx="40">
                  <c:v>7.7779846860684529E-3</c:v>
                </c:pt>
                <c:pt idx="41">
                  <c:v>5.0429183796753107E-3</c:v>
                </c:pt>
                <c:pt idx="42">
                  <c:v>3.2459674724474282E-3</c:v>
                </c:pt>
                <c:pt idx="43">
                  <c:v>2.0491511032078519E-3</c:v>
                </c:pt>
                <c:pt idx="44">
                  <c:v>1.2348168313375924E-3</c:v>
                </c:pt>
                <c:pt idx="45">
                  <c:v>6.5205919898626635E-4</c:v>
                </c:pt>
                <c:pt idx="46">
                  <c:v>2.7328629655929768E-6</c:v>
                </c:pt>
                <c:pt idx="47">
                  <c:v>3.7582015979642139E-4</c:v>
                </c:pt>
                <c:pt idx="48">
                  <c:v>4.0968090182873717E-4</c:v>
                </c:pt>
                <c:pt idx="49">
                  <c:v>2.7351393674339376E-4</c:v>
                </c:pt>
                <c:pt idx="50">
                  <c:v>1.5304355415987937E-4</c:v>
                </c:pt>
                <c:pt idx="51">
                  <c:v>8.6116394659719822E-5</c:v>
                </c:pt>
                <c:pt idx="52">
                  <c:v>5.0041363215658854E-5</c:v>
                </c:pt>
                <c:pt idx="53">
                  <c:v>1.0484067051594468E-6</c:v>
                </c:pt>
                <c:pt idx="54">
                  <c:v>9.8623998421065203E-8</c:v>
                </c:pt>
                <c:pt idx="55">
                  <c:v>1.8084630670489031E-8</c:v>
                </c:pt>
                <c:pt idx="56">
                  <c:v>4.819126246502982E-9</c:v>
                </c:pt>
                <c:pt idx="57">
                  <c:v>1.6306061338628226E-9</c:v>
                </c:pt>
                <c:pt idx="58">
                  <c:v>6.5121183436546983E-10</c:v>
                </c:pt>
                <c:pt idx="59">
                  <c:v>2.9375483517117947E-10</c:v>
                </c:pt>
                <c:pt idx="60">
                  <c:v>1.4546107276641983E-10</c:v>
                </c:pt>
                <c:pt idx="61">
                  <c:v>7.7537991592874952E-11</c:v>
                </c:pt>
              </c:numCache>
            </c:numRef>
          </c:yVal>
          <c:smooth val="0"/>
        </c:ser>
        <c:ser>
          <c:idx val="3"/>
          <c:order val="17"/>
          <c:tx>
            <c:strRef>
              <c:f>'BF Filter Latency'!$N$31</c:f>
              <c:strCache>
                <c:ptCount val="1"/>
                <c:pt idx="0">
                  <c:v>Lowpass1 Attenuation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Latency'!$N$32:$N$93</c:f>
              <c:numCache>
                <c:formatCode>0.00</c:formatCode>
                <c:ptCount val="62"/>
                <c:pt idx="0">
                  <c:v>1</c:v>
                </c:pt>
                <c:pt idx="1">
                  <c:v>0.99999999999999289</c:v>
                </c:pt>
                <c:pt idx="2">
                  <c:v>0.9999999999955218</c:v>
                </c:pt>
                <c:pt idx="3">
                  <c:v>0.99999999999999289</c:v>
                </c:pt>
                <c:pt idx="4">
                  <c:v>0.9999999999955218</c:v>
                </c:pt>
                <c:pt idx="5">
                  <c:v>0.99999999992834998</c:v>
                </c:pt>
                <c:pt idx="6">
                  <c:v>0.99999999885359947</c:v>
                </c:pt>
                <c:pt idx="7">
                  <c:v>0.99999999419634711</c:v>
                </c:pt>
                <c:pt idx="8">
                  <c:v>0.99999998165759119</c:v>
                </c:pt>
                <c:pt idx="9">
                  <c:v>0.99999995521873064</c:v>
                </c:pt>
                <c:pt idx="10">
                  <c:v>0.99999990714156639</c:v>
                </c:pt>
                <c:pt idx="11">
                  <c:v>0.99999982796830833</c:v>
                </c:pt>
                <c:pt idx="12">
                  <c:v>0.99999970652158221</c:v>
                </c:pt>
                <c:pt idx="13">
                  <c:v>0.99999952990444607</c:v>
                </c:pt>
                <c:pt idx="14">
                  <c:v>0.99999928350041101</c:v>
                </c:pt>
                <c:pt idx="15">
                  <c:v>0.99999851426816699</c:v>
                </c:pt>
                <c:pt idx="16">
                  <c:v>0.99999637273666864</c:v>
                </c:pt>
                <c:pt idx="17">
                  <c:v>0.9999885361913885</c:v>
                </c:pt>
                <c:pt idx="18">
                  <c:v>0.99997201287969173</c:v>
                </c:pt>
                <c:pt idx="19">
                  <c:v>0.99994196852279638</c:v>
                </c:pt>
                <c:pt idx="20">
                  <c:v>0.99989249750255382</c:v>
                </c:pt>
                <c:pt idx="21">
                  <c:v>0.99981662635928781</c:v>
                </c:pt>
                <c:pt idx="22">
                  <c:v>0.99970631949460353</c:v>
                </c:pt>
                <c:pt idx="23">
                  <c:v>0.99955248785569339</c:v>
                </c:pt>
                <c:pt idx="24">
                  <c:v>0.99907270694001649</c:v>
                </c:pt>
                <c:pt idx="25">
                  <c:v>0.99828410918599031</c:v>
                </c:pt>
                <c:pt idx="26">
                  <c:v>0.99707807110829549</c:v>
                </c:pt>
                <c:pt idx="27">
                  <c:v>0.99533193206859683</c:v>
                </c:pt>
                <c:pt idx="28">
                  <c:v>0.99291109412955314</c:v>
                </c:pt>
                <c:pt idx="29">
                  <c:v>0.98295332197666707</c:v>
                </c:pt>
                <c:pt idx="30">
                  <c:v>0.96558854457895582</c:v>
                </c:pt>
                <c:pt idx="31">
                  <c:v>0.93889479303032719</c:v>
                </c:pt>
                <c:pt idx="32">
                  <c:v>0.90193361175593534</c:v>
                </c:pt>
                <c:pt idx="33">
                  <c:v>0.85521254516182055</c:v>
                </c:pt>
                <c:pt idx="34">
                  <c:v>0.80070084811753239</c:v>
                </c:pt>
                <c:pt idx="35">
                  <c:v>0.74134030708067822</c:v>
                </c:pt>
                <c:pt idx="36">
                  <c:v>0.68029877770441705</c:v>
                </c:pt>
                <c:pt idx="37">
                  <c:v>0.62032311695099052</c:v>
                </c:pt>
                <c:pt idx="38">
                  <c:v>0.56340069437832174</c:v>
                </c:pt>
                <c:pt idx="39">
                  <c:v>0.51072183972608365</c:v>
                </c:pt>
                <c:pt idx="40">
                  <c:v>0.46282004818557665</c:v>
                </c:pt>
                <c:pt idx="41">
                  <c:v>0.41976731350683821</c:v>
                </c:pt>
                <c:pt idx="42">
                  <c:v>0.38135179523360013</c:v>
                </c:pt>
                <c:pt idx="43">
                  <c:v>0.34721122854775882</c:v>
                </c:pt>
                <c:pt idx="44">
                  <c:v>0.31692172095364346</c:v>
                </c:pt>
                <c:pt idx="45">
                  <c:v>0.29005151250855127</c:v>
                </c:pt>
                <c:pt idx="46">
                  <c:v>0.26619053152979122</c:v>
                </c:pt>
                <c:pt idx="47">
                  <c:v>0.24496456622795207</c:v>
                </c:pt>
                <c:pt idx="48">
                  <c:v>0.22604028364479592</c:v>
                </c:pt>
                <c:pt idx="49">
                  <c:v>0.16805809559294987</c:v>
                </c:pt>
                <c:pt idx="50">
                  <c:v>0.12942805989316195</c:v>
                </c:pt>
                <c:pt idx="51">
                  <c:v>0.10258748136135817</c:v>
                </c:pt>
                <c:pt idx="52">
                  <c:v>8.3246642469886153E-2</c:v>
                </c:pt>
                <c:pt idx="53">
                  <c:v>2.0879597242024112E-2</c:v>
                </c:pt>
                <c:pt idx="54">
                  <c:v>9.2814446603911981E-3</c:v>
                </c:pt>
                <c:pt idx="55">
                  <c:v>5.2209663507294373E-3</c:v>
                </c:pt>
                <c:pt idx="56">
                  <c:v>3.3414453522038526E-3</c:v>
                </c:pt>
                <c:pt idx="57">
                  <c:v>2.3204548682788676E-3</c:v>
                </c:pt>
                <c:pt idx="58">
                  <c:v>1.7048260972120728E-3</c:v>
                </c:pt>
                <c:pt idx="59">
                  <c:v>1.3052582656180845E-3</c:v>
                </c:pt>
                <c:pt idx="60">
                  <c:v>1.0313155029005126E-3</c:v>
                </c:pt>
                <c:pt idx="61">
                  <c:v>8.3536571012781541E-4</c:v>
                </c:pt>
              </c:numCache>
            </c:numRef>
          </c:yVal>
          <c:smooth val="0"/>
        </c:ser>
        <c:ser>
          <c:idx val="4"/>
          <c:order val="18"/>
          <c:tx>
            <c:strRef>
              <c:f>'BF Filter Latency'!$X$31</c:f>
              <c:strCache>
                <c:ptCount val="1"/>
                <c:pt idx="0">
                  <c:v>Lowpass2 Attenuation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Latency'!$X$32:$X$93</c:f>
              <c:numCache>
                <c:formatCode>0.00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</c:ser>
        <c:ser>
          <c:idx val="5"/>
          <c:order val="19"/>
          <c:tx>
            <c:strRef>
              <c:f>'BF Filter Latency'!$AE$31</c:f>
              <c:strCache>
                <c:ptCount val="1"/>
                <c:pt idx="0">
                  <c:v>Notch 1 Attenuation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Latency'!$AE$32:$AE$93</c:f>
              <c:numCache>
                <c:formatCode>0.0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</c:ser>
        <c:ser>
          <c:idx val="6"/>
          <c:order val="20"/>
          <c:tx>
            <c:strRef>
              <c:f>'BF Filter Latency'!$AL$31</c:f>
              <c:strCache>
                <c:ptCount val="1"/>
                <c:pt idx="0">
                  <c:v>Notch 2 Attenuation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Latency'!$AL$32:$AL$93</c:f>
              <c:numCache>
                <c:formatCode>0.0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</c:ser>
        <c:ser>
          <c:idx val="7"/>
          <c:order val="21"/>
          <c:tx>
            <c:strRef>
              <c:f>'BF Filter Latency'!$AS$31</c:f>
              <c:strCache>
                <c:ptCount val="1"/>
                <c:pt idx="0">
                  <c:v>Dyn Notch Attenuation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Latency'!$AS$32:$AS$93</c:f>
              <c:numCache>
                <c:formatCode>0.0</c:formatCode>
                <c:ptCount val="62"/>
                <c:pt idx="0">
                  <c:v>0.99999927272476041</c:v>
                </c:pt>
                <c:pt idx="1">
                  <c:v>0.99992724760715235</c:v>
                </c:pt>
                <c:pt idx="2">
                  <c:v>0.99963573601795763</c:v>
                </c:pt>
                <c:pt idx="3">
                  <c:v>0.99992724760715235</c:v>
                </c:pt>
                <c:pt idx="4">
                  <c:v>0.99963573601795763</c:v>
                </c:pt>
                <c:pt idx="5">
                  <c:v>0.99927021872157573</c:v>
                </c:pt>
                <c:pt idx="6">
                  <c:v>0.99853543571336845</c:v>
                </c:pt>
                <c:pt idx="7">
                  <c:v>0.997795674011973</c:v>
                </c:pt>
                <c:pt idx="8">
                  <c:v>0.99705095662357413</c:v>
                </c:pt>
                <c:pt idx="9">
                  <c:v>0.99630130652291948</c:v>
                </c:pt>
                <c:pt idx="10">
                  <c:v>0.99554674665229492</c:v>
                </c:pt>
                <c:pt idx="11">
                  <c:v>0.99478729992051385</c:v>
                </c:pt>
                <c:pt idx="12">
                  <c:v>0.99402298920191201</c:v>
                </c:pt>
                <c:pt idx="13">
                  <c:v>0.99325383733535144</c:v>
                </c:pt>
                <c:pt idx="14">
                  <c:v>0.99247986712323333</c:v>
                </c:pt>
                <c:pt idx="15">
                  <c:v>0.99091756268376108</c:v>
                </c:pt>
                <c:pt idx="16">
                  <c:v>0.98853853628844912</c:v>
                </c:pt>
                <c:pt idx="17">
                  <c:v>0.98448014452130483</c:v>
                </c:pt>
                <c:pt idx="18">
                  <c:v>0.98030749538872763</c:v>
                </c:pt>
                <c:pt idx="19">
                  <c:v>0.97602336270620382</c:v>
                </c:pt>
                <c:pt idx="20">
                  <c:v>0.97163048785810036</c:v>
                </c:pt>
                <c:pt idx="21">
                  <c:v>0.96713157725382937</c:v>
                </c:pt>
                <c:pt idx="22">
                  <c:v>0.96252929991912761</c:v>
                </c:pt>
                <c:pt idx="23">
                  <c:v>0.95782628522115132</c:v>
                </c:pt>
                <c:pt idx="24">
                  <c:v>0.9481283501831661</c:v>
                </c:pt>
                <c:pt idx="25">
                  <c:v>0.93805793569243512</c:v>
                </c:pt>
                <c:pt idx="26">
                  <c:v>0.92763444683629559</c:v>
                </c:pt>
                <c:pt idx="27">
                  <c:v>0.91687647945820183</c:v>
                </c:pt>
                <c:pt idx="28">
                  <c:v>0.90580177651902472</c:v>
                </c:pt>
                <c:pt idx="29">
                  <c:v>0.87683762527934883</c:v>
                </c:pt>
                <c:pt idx="30">
                  <c:v>0.84623432450433578</c:v>
                </c:pt>
                <c:pt idx="31">
                  <c:v>0.81419140876496288</c:v>
                </c:pt>
                <c:pt idx="32">
                  <c:v>0.78086880944303028</c:v>
                </c:pt>
                <c:pt idx="33">
                  <c:v>0.74638563243340472</c:v>
                </c:pt>
                <c:pt idx="34">
                  <c:v>0.71081865331091088</c:v>
                </c:pt>
                <c:pt idx="35">
                  <c:v>0.67419986246324215</c:v>
                </c:pt>
                <c:pt idx="36">
                  <c:v>0.6365121835214238</c:v>
                </c:pt>
                <c:pt idx="37">
                  <c:v>0.59768207291651221</c:v>
                </c:pt>
                <c:pt idx="38">
                  <c:v>0.55756688299749657</c:v>
                </c:pt>
                <c:pt idx="39">
                  <c:v>0.51593318400710786</c:v>
                </c:pt>
                <c:pt idx="40">
                  <c:v>0.47241859250731605</c:v>
                </c:pt>
                <c:pt idx="41">
                  <c:v>0.4264610817893208</c:v>
                </c:pt>
                <c:pt idx="42">
                  <c:v>0.37715714320235699</c:v>
                </c:pt>
                <c:pt idx="43">
                  <c:v>0.32294011381430315</c:v>
                </c:pt>
                <c:pt idx="44">
                  <c:v>0.26069362295335041</c:v>
                </c:pt>
                <c:pt idx="45">
                  <c:v>0.18224953396628604</c:v>
                </c:pt>
                <c:pt idx="46">
                  <c:v>1E-3</c:v>
                </c:pt>
                <c:pt idx="47">
                  <c:v>0.17815530985858466</c:v>
                </c:pt>
                <c:pt idx="48">
                  <c:v>0.24912150018906232</c:v>
                </c:pt>
                <c:pt idx="49">
                  <c:v>0.41276761175942922</c:v>
                </c:pt>
                <c:pt idx="50">
                  <c:v>0.51060593817734812</c:v>
                </c:pt>
                <c:pt idx="51">
                  <c:v>0.58002320139209274</c:v>
                </c:pt>
                <c:pt idx="52">
                  <c:v>0.63268234055164763</c:v>
                </c:pt>
                <c:pt idx="53">
                  <c:v>0.84466487758573072</c:v>
                </c:pt>
                <c:pt idx="54">
                  <c:v>0.90486512233652105</c:v>
                </c:pt>
                <c:pt idx="55">
                  <c:v>0.93223695697211917</c:v>
                </c:pt>
                <c:pt idx="56">
                  <c:v>0.94763351137682661</c:v>
                </c:pt>
                <c:pt idx="57">
                  <c:v>0.95742990157738783</c:v>
                </c:pt>
                <c:pt idx="58">
                  <c:v>0.964184670310267</c:v>
                </c:pt>
                <c:pt idx="59">
                  <c:v>0.96911272607352794</c:v>
                </c:pt>
                <c:pt idx="60">
                  <c:v>0.97286148213493673</c:v>
                </c:pt>
                <c:pt idx="61">
                  <c:v>0.97580627894736038</c:v>
                </c:pt>
              </c:numCache>
            </c:numRef>
          </c:yVal>
          <c:smooth val="0"/>
        </c:ser>
        <c:ser>
          <c:idx val="8"/>
          <c:order val="22"/>
          <c:tx>
            <c:strRef>
              <c:f>'BF Filter Latency'!$BC$31</c:f>
              <c:strCache>
                <c:ptCount val="1"/>
                <c:pt idx="0">
                  <c:v>D-term Notch Attenuation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Latency'!$BC$32:$BC$93</c:f>
              <c:numCache>
                <c:formatCode>0.0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</c:ser>
        <c:ser>
          <c:idx val="9"/>
          <c:order val="23"/>
          <c:tx>
            <c:strRef>
              <c:f>'BF Filter Latency'!$BM$31</c:f>
              <c:strCache>
                <c:ptCount val="1"/>
                <c:pt idx="0">
                  <c:v>D-Term LPF1 Attenuation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Latency'!$BM$32:$BM$93</c:f>
              <c:numCache>
                <c:formatCode>0.00</c:formatCode>
                <c:ptCount val="62"/>
                <c:pt idx="0">
                  <c:v>1</c:v>
                </c:pt>
                <c:pt idx="1">
                  <c:v>0.99999999999997202</c:v>
                </c:pt>
                <c:pt idx="2">
                  <c:v>0.99999999998251488</c:v>
                </c:pt>
                <c:pt idx="3">
                  <c:v>0.99999999999997202</c:v>
                </c:pt>
                <c:pt idx="4">
                  <c:v>0.99999999998251488</c:v>
                </c:pt>
                <c:pt idx="5">
                  <c:v>0.99999999972023956</c:v>
                </c:pt>
                <c:pt idx="6">
                  <c:v>0.99999999552383256</c:v>
                </c:pt>
                <c:pt idx="7">
                  <c:v>0.99999997733940271</c:v>
                </c:pt>
                <c:pt idx="8">
                  <c:v>0.99999992838132701</c:v>
                </c:pt>
                <c:pt idx="9">
                  <c:v>0.99999982514975116</c:v>
                </c:pt>
                <c:pt idx="10">
                  <c:v>0.99999963743062614</c:v>
                </c:pt>
                <c:pt idx="11">
                  <c:v>0.99999932829578464</c:v>
                </c:pt>
                <c:pt idx="12">
                  <c:v>0.99999885410307809</c:v>
                </c:pt>
                <c:pt idx="13">
                  <c:v>0.99999816449659984</c:v>
                </c:pt>
                <c:pt idx="14">
                  <c:v>0.99999720240702439</c:v>
                </c:pt>
                <c:pt idx="15">
                  <c:v>0.99999419893734098</c:v>
                </c:pt>
                <c:pt idx="16">
                  <c:v>0.99998583742700187</c:v>
                </c:pt>
                <c:pt idx="17">
                  <c:v>0.99995524132974112</c:v>
                </c:pt>
                <c:pt idx="18">
                  <c:v>0.99989073647619153</c:v>
                </c:pt>
                <c:pt idx="19">
                  <c:v>0.99977347101438241</c:v>
                </c:pt>
                <c:pt idx="20">
                  <c:v>0.99958044862521267</c:v>
                </c:pt>
                <c:pt idx="21">
                  <c:v>0.99928458166095568</c:v>
                </c:pt>
                <c:pt idx="22">
                  <c:v>0.99885477752647756</c:v>
                </c:pt>
                <c:pt idx="23">
                  <c:v>0.99825606962340929</c:v>
                </c:pt>
                <c:pt idx="24">
                  <c:v>0.99639390438860576</c:v>
                </c:pt>
                <c:pt idx="25">
                  <c:v>0.99334988033547178</c:v>
                </c:pt>
                <c:pt idx="26">
                  <c:v>0.98873428598114743</c:v>
                </c:pt>
                <c:pt idx="27">
                  <c:v>0.98213529988943316</c:v>
                </c:pt>
                <c:pt idx="28">
                  <c:v>0.97314575394718872</c:v>
                </c:pt>
                <c:pt idx="29">
                  <c:v>0.93798486679900384</c:v>
                </c:pt>
                <c:pt idx="30">
                  <c:v>0.88276091922498101</c:v>
                </c:pt>
                <c:pt idx="31">
                  <c:v>0.80983754904229577</c:v>
                </c:pt>
                <c:pt idx="32">
                  <c:v>0.72638795956331048</c:v>
                </c:pt>
                <c:pt idx="33">
                  <c:v>0.64097415399260349</c:v>
                </c:pt>
                <c:pt idx="34">
                  <c:v>0.56027652120494931</c:v>
                </c:pt>
                <c:pt idx="35">
                  <c:v>0.48795125890552482</c:v>
                </c:pt>
                <c:pt idx="36">
                  <c:v>0.42516178150176809</c:v>
                </c:pt>
                <c:pt idx="37">
                  <c:v>0.37158615430784658</c:v>
                </c:pt>
                <c:pt idx="38">
                  <c:v>0.32622805374942798</c:v>
                </c:pt>
                <c:pt idx="39">
                  <c:v>0.28789950795123082</c:v>
                </c:pt>
                <c:pt idx="40">
                  <c:v>0.25545691746072358</c:v>
                </c:pt>
                <c:pt idx="41">
                  <c:v>0.22789398880126421</c:v>
                </c:pt>
                <c:pt idx="42">
                  <c:v>0.20436332355828765</c:v>
                </c:pt>
                <c:pt idx="43">
                  <c:v>0.18416696099695373</c:v>
                </c:pt>
                <c:pt idx="44">
                  <c:v>0.16673601793333295</c:v>
                </c:pt>
                <c:pt idx="45">
                  <c:v>0.15160858663711602</c:v>
                </c:pt>
                <c:pt idx="46">
                  <c:v>0.1384095794781505</c:v>
                </c:pt>
                <c:pt idx="47">
                  <c:v>0.12683366308022587</c:v>
                </c:pt>
                <c:pt idx="48">
                  <c:v>0.11663132953752896</c:v>
                </c:pt>
                <c:pt idx="49">
                  <c:v>8.5957810377385563E-2</c:v>
                </c:pt>
                <c:pt idx="50">
                  <c:v>6.5912292374079737E-2</c:v>
                </c:pt>
                <c:pt idx="51">
                  <c:v>5.2121402565266664E-2</c:v>
                </c:pt>
                <c:pt idx="52">
                  <c:v>4.2238071204463129E-2</c:v>
                </c:pt>
                <c:pt idx="53">
                  <c:v>1.0568359561196816E-2</c:v>
                </c:pt>
                <c:pt idx="54">
                  <c:v>4.6972592014559601E-3</c:v>
                </c:pt>
                <c:pt idx="55">
                  <c:v>2.6422282272309432E-3</c:v>
                </c:pt>
                <c:pt idx="56">
                  <c:v>1.6910295504749151E-3</c:v>
                </c:pt>
                <c:pt idx="57">
                  <c:v>1.1743269460375541E-3</c:v>
                </c:pt>
                <c:pt idx="58">
                  <c:v>8.6277109128461368E-4</c:v>
                </c:pt>
                <c:pt idx="59">
                  <c:v>6.6055921850267029E-4</c:v>
                </c:pt>
                <c:pt idx="60">
                  <c:v>5.2192337591854183E-4</c:v>
                </c:pt>
                <c:pt idx="61">
                  <c:v>4.2275795429594669E-4</c:v>
                </c:pt>
              </c:numCache>
            </c:numRef>
          </c:yVal>
          <c:smooth val="0"/>
        </c:ser>
        <c:ser>
          <c:idx val="10"/>
          <c:order val="24"/>
          <c:tx>
            <c:strRef>
              <c:f>'BF Filter Latency'!$BW$31</c:f>
              <c:strCache>
                <c:ptCount val="1"/>
                <c:pt idx="0">
                  <c:v>D-Term LPF2 Attenuation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Latency'!$BW$32:$BW$93</c:f>
              <c:numCache>
                <c:formatCode>0.00</c:formatCode>
                <c:ptCount val="62"/>
                <c:pt idx="0">
                  <c:v>1</c:v>
                </c:pt>
                <c:pt idx="1">
                  <c:v>0.99999999999990119</c:v>
                </c:pt>
                <c:pt idx="2">
                  <c:v>0.9999999999382716</c:v>
                </c:pt>
                <c:pt idx="3">
                  <c:v>0.99999999999990119</c:v>
                </c:pt>
                <c:pt idx="4">
                  <c:v>0.9999999999382716</c:v>
                </c:pt>
                <c:pt idx="5">
                  <c:v>0.9999999990123456</c:v>
                </c:pt>
                <c:pt idx="6">
                  <c:v>0.99999998419753133</c:v>
                </c:pt>
                <c:pt idx="7">
                  <c:v>0.99999992000000959</c:v>
                </c:pt>
                <c:pt idx="8">
                  <c:v>0.9999997471605897</c:v>
                </c:pt>
                <c:pt idx="9">
                  <c:v>0.99999938271662092</c:v>
                </c:pt>
                <c:pt idx="10">
                  <c:v>0.99999872000245749</c:v>
                </c:pt>
                <c:pt idx="11">
                  <c:v>0.9999976286504102</c:v>
                </c:pt>
                <c:pt idx="12">
                  <c:v>0.99999595459244928</c:v>
                </c:pt>
                <c:pt idx="13">
                  <c:v>0.99999352006298492</c:v>
                </c:pt>
                <c:pt idx="14">
                  <c:v>0.99999012360310702</c:v>
                </c:pt>
                <c:pt idx="15">
                  <c:v>0.99997952062912421</c:v>
                </c:pt>
                <c:pt idx="16">
                  <c:v>0.99995000374968768</c:v>
                </c:pt>
                <c:pt idx="17">
                  <c:v>0.99984201275648388</c:v>
                </c:pt>
                <c:pt idx="18">
                  <c:v>0.99961442065271833</c:v>
                </c:pt>
                <c:pt idx="19">
                  <c:v>0.99920095872178949</c:v>
                </c:pt>
                <c:pt idx="20">
                  <c:v>0.99852118804173984</c:v>
                </c:pt>
                <c:pt idx="21">
                  <c:v>0.9974811538799464</c:v>
                </c:pt>
                <c:pt idx="22">
                  <c:v>0.99597443884322889</c:v>
                </c:pt>
                <c:pt idx="23">
                  <c:v>0.9938837346736189</c:v>
                </c:pt>
                <c:pt idx="24">
                  <c:v>0.98744063191670528</c:v>
                </c:pt>
                <c:pt idx="25">
                  <c:v>0.97709791007752711</c:v>
                </c:pt>
                <c:pt idx="26">
                  <c:v>0.96184591632323502</c:v>
                </c:pt>
                <c:pt idx="27">
                  <c:v>0.94088741186872682</c:v>
                </c:pt>
                <c:pt idx="28">
                  <c:v>0.91381154862025715</c:v>
                </c:pt>
                <c:pt idx="29">
                  <c:v>0.82136996567329579</c:v>
                </c:pt>
                <c:pt idx="30">
                  <c:v>0.70710678118654746</c:v>
                </c:pt>
                <c:pt idx="31">
                  <c:v>0.59207643396069176</c:v>
                </c:pt>
                <c:pt idx="32">
                  <c:v>0.49026123963255896</c:v>
                </c:pt>
                <c:pt idx="33">
                  <c:v>0.40613846605344756</c:v>
                </c:pt>
                <c:pt idx="34">
                  <c:v>0.33871946827274163</c:v>
                </c:pt>
                <c:pt idx="35">
                  <c:v>0.28516696561967053</c:v>
                </c:pt>
                <c:pt idx="36">
                  <c:v>0.24253562503633297</c:v>
                </c:pt>
                <c:pt idx="37">
                  <c:v>0.20834324143859323</c:v>
                </c:pt>
                <c:pt idx="38">
                  <c:v>0.18065152032833251</c:v>
                </c:pt>
                <c:pt idx="39">
                  <c:v>0.15799050110667281</c:v>
                </c:pt>
                <c:pt idx="40">
                  <c:v>0.13925483139909858</c:v>
                </c:pt>
                <c:pt idx="41">
                  <c:v>0.12361211780915499</c:v>
                </c:pt>
                <c:pt idx="42">
                  <c:v>0.11043152607484653</c:v>
                </c:pt>
                <c:pt idx="43">
                  <c:v>9.9230803278161958E-2</c:v>
                </c:pt>
                <c:pt idx="44">
                  <c:v>8.9637699495890594E-2</c:v>
                </c:pt>
                <c:pt idx="45">
                  <c:v>8.1362009454906736E-2</c:v>
                </c:pt>
                <c:pt idx="46">
                  <c:v>7.4175264347720413E-2</c:v>
                </c:pt>
                <c:pt idx="47">
                  <c:v>6.7895891894481655E-2</c:v>
                </c:pt>
                <c:pt idx="48">
                  <c:v>6.2378286155180533E-2</c:v>
                </c:pt>
                <c:pt idx="49">
                  <c:v>4.5870034408399873E-2</c:v>
                </c:pt>
                <c:pt idx="50">
                  <c:v>3.5134544225541194E-2</c:v>
                </c:pt>
                <c:pt idx="51">
                  <c:v>2.7767067240353275E-2</c:v>
                </c:pt>
                <c:pt idx="52">
                  <c:v>2.2494306849027087E-2</c:v>
                </c:pt>
                <c:pt idx="53">
                  <c:v>5.6249110128538827E-3</c:v>
                </c:pt>
                <c:pt idx="54">
                  <c:v>2.499992187536619E-3</c:v>
                </c:pt>
                <c:pt idx="55">
                  <c:v>1.4062486095449077E-3</c:v>
                </c:pt>
                <c:pt idx="56">
                  <c:v>8.9999963550022098E-4</c:v>
                </c:pt>
                <c:pt idx="57">
                  <c:v>6.2499987792972371E-4</c:v>
                </c:pt>
                <c:pt idx="58">
                  <c:v>4.591836250600378E-4</c:v>
                </c:pt>
                <c:pt idx="59">
                  <c:v>3.515624782741091E-4</c:v>
                </c:pt>
                <c:pt idx="60">
                  <c:v>2.7777776706104299E-4</c:v>
                </c:pt>
                <c:pt idx="61">
                  <c:v>2.2499999430468774E-4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35368"/>
        <c:axId val="245535760"/>
      </c:scatterChart>
      <c:valAx>
        <c:axId val="245535368"/>
        <c:scaling>
          <c:orientation val="minMax"/>
          <c:max val="1000"/>
          <c:min val="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</a:t>
                </a:r>
                <a:r>
                  <a:rPr lang="en-US" baseline="0"/>
                  <a:t> Frequency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5760"/>
        <c:crosses val="max"/>
        <c:crossBetween val="midCat"/>
      </c:valAx>
      <c:valAx>
        <c:axId val="245535760"/>
        <c:scaling>
          <c:orientation val="minMax"/>
          <c:max val="1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Noisde</a:t>
                </a:r>
                <a:r>
                  <a:rPr lang="en-US" baseline="0"/>
                  <a:t> Attenuation  (amplitude)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53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'BF Filter Latency'!$D$25:$E$25</c:f>
              <c:strCache>
                <c:ptCount val="1"/>
                <c:pt idx="0">
                  <c:v>Gyro LPF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Latency'!$D$32:$D$93</c:f>
              <c:numCache>
                <c:formatCode>0.0</c:formatCode>
                <c:ptCount val="62"/>
                <c:pt idx="0">
                  <c:v>-3.5280000000000001E-4</c:v>
                </c:pt>
                <c:pt idx="1">
                  <c:v>-3.5279999999999999E-2</c:v>
                </c:pt>
                <c:pt idx="2">
                  <c:v>-0.1764</c:v>
                </c:pt>
                <c:pt idx="3">
                  <c:v>-3.5279999999999999E-2</c:v>
                </c:pt>
                <c:pt idx="4">
                  <c:v>-0.1764</c:v>
                </c:pt>
                <c:pt idx="5">
                  <c:v>-0.3528</c:v>
                </c:pt>
                <c:pt idx="6">
                  <c:v>-0.7056</c:v>
                </c:pt>
                <c:pt idx="7">
                  <c:v>-1.0584</c:v>
                </c:pt>
                <c:pt idx="8">
                  <c:v>-1.4112</c:v>
                </c:pt>
                <c:pt idx="9">
                  <c:v>-1.764</c:v>
                </c:pt>
                <c:pt idx="10">
                  <c:v>-2.1168</c:v>
                </c:pt>
                <c:pt idx="11">
                  <c:v>-2.4695999999999998</c:v>
                </c:pt>
                <c:pt idx="12">
                  <c:v>-2.8224</c:v>
                </c:pt>
                <c:pt idx="13">
                  <c:v>-3.1752000000000002</c:v>
                </c:pt>
                <c:pt idx="14">
                  <c:v>-3.528</c:v>
                </c:pt>
                <c:pt idx="15">
                  <c:v>-4.2336</c:v>
                </c:pt>
                <c:pt idx="16">
                  <c:v>-5.2919999999999998</c:v>
                </c:pt>
                <c:pt idx="17">
                  <c:v>-7.056</c:v>
                </c:pt>
                <c:pt idx="18">
                  <c:v>-8.82</c:v>
                </c:pt>
                <c:pt idx="19">
                  <c:v>-10.584</c:v>
                </c:pt>
                <c:pt idx="20">
                  <c:v>-12.348000000000001</c:v>
                </c:pt>
                <c:pt idx="21">
                  <c:v>-14.112</c:v>
                </c:pt>
                <c:pt idx="22">
                  <c:v>-15.875999999999999</c:v>
                </c:pt>
                <c:pt idx="23">
                  <c:v>-17.64</c:v>
                </c:pt>
                <c:pt idx="24">
                  <c:v>-21.167999999999999</c:v>
                </c:pt>
                <c:pt idx="25">
                  <c:v>-24.696000000000002</c:v>
                </c:pt>
                <c:pt idx="26">
                  <c:v>-28.224</c:v>
                </c:pt>
                <c:pt idx="27">
                  <c:v>-31.751999999999999</c:v>
                </c:pt>
                <c:pt idx="28">
                  <c:v>-35.28</c:v>
                </c:pt>
                <c:pt idx="29">
                  <c:v>-44.1</c:v>
                </c:pt>
                <c:pt idx="30">
                  <c:v>-52.92</c:v>
                </c:pt>
                <c:pt idx="31">
                  <c:v>-61.74</c:v>
                </c:pt>
                <c:pt idx="32">
                  <c:v>-70.56</c:v>
                </c:pt>
                <c:pt idx="33">
                  <c:v>-79.38</c:v>
                </c:pt>
                <c:pt idx="34">
                  <c:v>-88.2</c:v>
                </c:pt>
                <c:pt idx="35">
                  <c:v>-97.02</c:v>
                </c:pt>
                <c:pt idx="36">
                  <c:v>-105.84</c:v>
                </c:pt>
                <c:pt idx="37">
                  <c:v>-114.66</c:v>
                </c:pt>
                <c:pt idx="38">
                  <c:v>-123.48</c:v>
                </c:pt>
                <c:pt idx="39">
                  <c:v>-132.30000000000001</c:v>
                </c:pt>
                <c:pt idx="40">
                  <c:v>-141.12</c:v>
                </c:pt>
                <c:pt idx="41">
                  <c:v>-149.94</c:v>
                </c:pt>
                <c:pt idx="42">
                  <c:v>-158.76</c:v>
                </c:pt>
                <c:pt idx="43">
                  <c:v>-167.58</c:v>
                </c:pt>
                <c:pt idx="44">
                  <c:v>-176.4</c:v>
                </c:pt>
                <c:pt idx="45">
                  <c:v>-185.22</c:v>
                </c:pt>
                <c:pt idx="46">
                  <c:v>-194.04</c:v>
                </c:pt>
                <c:pt idx="47">
                  <c:v>-202.86</c:v>
                </c:pt>
                <c:pt idx="48">
                  <c:v>-211.68</c:v>
                </c:pt>
                <c:pt idx="49">
                  <c:v>-246.96</c:v>
                </c:pt>
                <c:pt idx="50">
                  <c:v>-282.24</c:v>
                </c:pt>
                <c:pt idx="51">
                  <c:v>-317.52</c:v>
                </c:pt>
                <c:pt idx="52">
                  <c:v>-352.8</c:v>
                </c:pt>
                <c:pt idx="53">
                  <c:v>-705.6</c:v>
                </c:pt>
                <c:pt idx="54">
                  <c:v>-1058.4000000000001</c:v>
                </c:pt>
                <c:pt idx="55">
                  <c:v>-1411.2</c:v>
                </c:pt>
                <c:pt idx="56">
                  <c:v>-1764</c:v>
                </c:pt>
                <c:pt idx="57">
                  <c:v>-2116.8000000000002</c:v>
                </c:pt>
                <c:pt idx="58">
                  <c:v>-2469.6</c:v>
                </c:pt>
                <c:pt idx="59">
                  <c:v>-2822.4</c:v>
                </c:pt>
                <c:pt idx="60">
                  <c:v>-3175.2</c:v>
                </c:pt>
                <c:pt idx="61">
                  <c:v>-3528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'BF Filter Latency'!$AQ$25:$AT$25</c:f>
              <c:strCache>
                <c:ptCount val="1"/>
                <c:pt idx="0">
                  <c:v>Dynamic
Notch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Latency'!$AQ$32:$AQ$93</c:f>
              <c:numCache>
                <c:formatCode>0.0</c:formatCode>
                <c:ptCount val="62"/>
                <c:pt idx="0">
                  <c:v>-8.3339315654319248E-5</c:v>
                </c:pt>
                <c:pt idx="1">
                  <c:v>-8.3339317822566997E-3</c:v>
                </c:pt>
                <c:pt idx="2">
                  <c:v>-4.1669684918730014E-2</c:v>
                </c:pt>
                <c:pt idx="3">
                  <c:v>-8.3339317822566997E-3</c:v>
                </c:pt>
                <c:pt idx="4">
                  <c:v>-4.1669684918730014E-2</c:v>
                </c:pt>
                <c:pt idx="5">
                  <c:v>-8.3339532383930798E-2</c:v>
                </c:pt>
                <c:pt idx="6">
                  <c:v>-0.16668036514877504</c:v>
                </c:pt>
                <c:pt idx="7">
                  <c:v>-0.25002379872370162</c:v>
                </c:pt>
                <c:pt idx="8">
                  <c:v>-0.33337113363451726</c:v>
                </c:pt>
                <c:pt idx="9">
                  <c:v>-0.41672367055194759</c:v>
                </c:pt>
                <c:pt idx="10">
                  <c:v>-0.50008271033984153</c:v>
                </c:pt>
                <c:pt idx="11">
                  <c:v>-0.58344955410365551</c:v>
                </c:pt>
                <c:pt idx="12">
                  <c:v>-0.66682550323863299</c:v>
                </c:pt>
                <c:pt idx="13">
                  <c:v>-0.75021185947818625</c:v>
                </c:pt>
                <c:pt idx="14">
                  <c:v>-0.83360992494224162</c:v>
                </c:pt>
                <c:pt idx="15">
                  <c:v>-1.0004463942461228</c:v>
                </c:pt>
                <c:pt idx="16">
                  <c:v>-1.2508214979751215</c:v>
                </c:pt>
                <c:pt idx="17">
                  <c:v>-1.6685214264953117</c:v>
                </c:pt>
                <c:pt idx="18">
                  <c:v>-2.0868732006792339</c:v>
                </c:pt>
                <c:pt idx="19">
                  <c:v>-2.5060409156485002</c:v>
                </c:pt>
                <c:pt idx="20">
                  <c:v>-2.9261894235079322</c:v>
                </c:pt>
                <c:pt idx="21">
                  <c:v>-3.3474844859062092</c:v>
                </c:pt>
                <c:pt idx="22">
                  <c:v>-3.7700929272120196</c:v>
                </c:pt>
                <c:pt idx="23">
                  <c:v>-4.1941827883908598</c:v>
                </c:pt>
                <c:pt idx="24">
                  <c:v>-5.0474859459922854</c:v>
                </c:pt>
                <c:pt idx="25">
                  <c:v>-5.9087685168737636</c:v>
                </c:pt>
                <c:pt idx="26">
                  <c:v>-6.7794345151418076</c:v>
                </c:pt>
                <c:pt idx="27">
                  <c:v>-7.6609224931179831</c:v>
                </c:pt>
                <c:pt idx="28">
                  <c:v>-8.5547106852479367</c:v>
                </c:pt>
                <c:pt idx="29">
                  <c:v>-10.853114705070233</c:v>
                </c:pt>
                <c:pt idx="30">
                  <c:v>-13.26332874340633</c:v>
                </c:pt>
                <c:pt idx="31">
                  <c:v>-15.813097441176518</c:v>
                </c:pt>
                <c:pt idx="32">
                  <c:v>-18.533113968754321</c:v>
                </c:pt>
                <c:pt idx="33">
                  <c:v>-21.457412884997815</c:v>
                </c:pt>
                <c:pt idx="34">
                  <c:v>-24.62356478616362</c:v>
                </c:pt>
                <c:pt idx="35">
                  <c:v>-28.072486935852968</c:v>
                </c:pt>
                <c:pt idx="36">
                  <c:v>-31.847577434723846</c:v>
                </c:pt>
                <c:pt idx="37">
                  <c:v>-35.992749660337985</c:v>
                </c:pt>
                <c:pt idx="38">
                  <c:v>-40.54882599711344</c:v>
                </c:pt>
                <c:pt idx="39">
                  <c:v>-45.547744111241215</c:v>
                </c:pt>
                <c:pt idx="40">
                  <c:v>-51.004323782174964</c:v>
                </c:pt>
                <c:pt idx="41">
                  <c:v>-56.906185759039118</c:v>
                </c:pt>
                <c:pt idx="42">
                  <c:v>-63.203918706026535</c:v>
                </c:pt>
                <c:pt idx="43">
                  <c:v>-69.80531881045529</c:v>
                </c:pt>
                <c:pt idx="44">
                  <c:v>-76.578164932113808</c:v>
                </c:pt>
                <c:pt idx="45">
                  <c:v>-83.363928364074127</c:v>
                </c:pt>
                <c:pt idx="46">
                  <c:v>-90.000000000000014</c:v>
                </c:pt>
                <c:pt idx="47">
                  <c:v>83.656701276189921</c:v>
                </c:pt>
                <c:pt idx="48">
                  <c:v>77.712702576627748</c:v>
                </c:pt>
                <c:pt idx="49">
                  <c:v>58.668356479221146</c:v>
                </c:pt>
                <c:pt idx="50">
                  <c:v>46.204737292846914</c:v>
                </c:pt>
                <c:pt idx="51">
                  <c:v>37.9647582849542</c:v>
                </c:pt>
                <c:pt idx="52">
                  <c:v>32.24472793850731</c:v>
                </c:pt>
                <c:pt idx="53">
                  <c:v>13.38726032000659</c:v>
                </c:pt>
                <c:pt idx="54">
                  <c:v>8.6297956512948986</c:v>
                </c:pt>
                <c:pt idx="55">
                  <c:v>6.3972722029892282</c:v>
                </c:pt>
                <c:pt idx="56">
                  <c:v>5.0903490203620834</c:v>
                </c:pt>
                <c:pt idx="57">
                  <c:v>4.2295957797364565</c:v>
                </c:pt>
                <c:pt idx="58">
                  <c:v>3.6190000343825091</c:v>
                </c:pt>
                <c:pt idx="59">
                  <c:v>3.1630161511834274</c:v>
                </c:pt>
                <c:pt idx="60">
                  <c:v>2.8093735956011585</c:v>
                </c:pt>
                <c:pt idx="61">
                  <c:v>2.527023673256366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Latency'!$AC$25:$AF$25</c:f>
              <c:strCache>
                <c:ptCount val="1"/>
                <c:pt idx="0">
                  <c:v>Static
Notch 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Latency'!$A$32:$A$132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Latency'!$AC$32:$AC$132</c:f>
              <c:numCache>
                <c:formatCode>0.0</c:formatCode>
                <c:ptCount val="98"/>
                <c:pt idx="0">
                  <c:v>-7.1619724401363757E-5</c:v>
                </c:pt>
                <c:pt idx="1">
                  <c:v>-7.1619728494610414E-3</c:v>
                </c:pt>
                <c:pt idx="2">
                  <c:v>-3.5809913485904787E-2</c:v>
                </c:pt>
                <c:pt idx="3">
                  <c:v>-7.1619728494610414E-3</c:v>
                </c:pt>
                <c:pt idx="4">
                  <c:v>-3.5809913485904787E-2</c:v>
                </c:pt>
                <c:pt idx="5">
                  <c:v>-7.1620134714812614E-2</c:v>
                </c:pt>
                <c:pt idx="6">
                  <c:v>-0.14324273142167587</c:v>
                </c:pt>
                <c:pt idx="7">
                  <c:v>-0.21487025236856064</c:v>
                </c:pt>
                <c:pt idx="8">
                  <c:v>-0.28650516031558332</c:v>
                </c:pt>
                <c:pt idx="9">
                  <c:v>-0.3581499187910025</c:v>
                </c:pt>
                <c:pt idx="10">
                  <c:v>-0.42980699234759706</c:v>
                </c:pt>
                <c:pt idx="11">
                  <c:v>-0.50147884681913335</c:v>
                </c:pt>
                <c:pt idx="12">
                  <c:v>-0.57316794957711215</c:v>
                </c:pt>
                <c:pt idx="13">
                  <c:v>-0.64487676978780872</c:v>
                </c:pt>
                <c:pt idx="14">
                  <c:v>-0.71660777866965586</c:v>
                </c:pt>
                <c:pt idx="15">
                  <c:v>-0.86014625912850684</c:v>
                </c:pt>
                <c:pt idx="16">
                  <c:v>-1.0756823219624323</c:v>
                </c:pt>
                <c:pt idx="17">
                  <c:v>-1.4356838973417398</c:v>
                </c:pt>
                <c:pt idx="18">
                  <c:v>-1.7969252726959686</c:v>
                </c:pt>
                <c:pt idx="19">
                  <c:v>-2.1597224597100335</c:v>
                </c:pt>
                <c:pt idx="20">
                  <c:v>-2.5243955541834815</c:v>
                </c:pt>
                <c:pt idx="21">
                  <c:v>-2.8912695962205626</c:v>
                </c:pt>
                <c:pt idx="22">
                  <c:v>-3.260675454561476</c:v>
                </c:pt>
                <c:pt idx="23">
                  <c:v>-3.6329507394882015</c:v>
                </c:pt>
                <c:pt idx="24">
                  <c:v>-4.3874994526324365</c:v>
                </c:pt>
                <c:pt idx="25">
                  <c:v>-5.15778839330377</c:v>
                </c:pt>
                <c:pt idx="26">
                  <c:v>-5.9468630539734901</c:v>
                </c:pt>
                <c:pt idx="27">
                  <c:v>-6.7579789936274262</c:v>
                </c:pt>
                <c:pt idx="28">
                  <c:v>-7.5946433685914396</c:v>
                </c:pt>
                <c:pt idx="29">
                  <c:v>-9.8239317234158481</c:v>
                </c:pt>
                <c:pt idx="30">
                  <c:v>-12.308015817427933</c:v>
                </c:pt>
                <c:pt idx="31">
                  <c:v>-15.137949583132851</c:v>
                </c:pt>
                <c:pt idx="32">
                  <c:v>-18.434948822922006</c:v>
                </c:pt>
                <c:pt idx="33">
                  <c:v>-22.363666015473473</c:v>
                </c:pt>
                <c:pt idx="34">
                  <c:v>-27.149681697783162</c:v>
                </c:pt>
                <c:pt idx="35">
                  <c:v>-33.098393761832426</c:v>
                </c:pt>
                <c:pt idx="36">
                  <c:v>-40.601294645004472</c:v>
                </c:pt>
                <c:pt idx="37">
                  <c:v>-50.086221709634628</c:v>
                </c:pt>
                <c:pt idx="38">
                  <c:v>-61.821409890040826</c:v>
                </c:pt>
                <c:pt idx="39">
                  <c:v>-75.515266439677021</c:v>
                </c:pt>
                <c:pt idx="40">
                  <c:v>-90</c:v>
                </c:pt>
                <c:pt idx="41">
                  <c:v>76.360947947627963</c:v>
                </c:pt>
                <c:pt idx="42">
                  <c:v>64.722277764447057</c:v>
                </c:pt>
                <c:pt idx="43">
                  <c:v>55.363691822447109</c:v>
                </c:pt>
                <c:pt idx="44">
                  <c:v>48.012787504183336</c:v>
                </c:pt>
                <c:pt idx="45">
                  <c:v>42.242843367343937</c:v>
                </c:pt>
                <c:pt idx="46">
                  <c:v>37.665621198583324</c:v>
                </c:pt>
                <c:pt idx="47">
                  <c:v>33.979681468052718</c:v>
                </c:pt>
                <c:pt idx="48">
                  <c:v>30.963756532073518</c:v>
                </c:pt>
                <c:pt idx="49">
                  <c:v>22.988716802080631</c:v>
                </c:pt>
                <c:pt idx="50">
                  <c:v>18.434948822922024</c:v>
                </c:pt>
                <c:pt idx="51">
                  <c:v>15.478638165418374</c:v>
                </c:pt>
                <c:pt idx="52">
                  <c:v>13.392497753751115</c:v>
                </c:pt>
                <c:pt idx="53">
                  <c:v>5.946863053973459</c:v>
                </c:pt>
                <c:pt idx="54">
                  <c:v>3.8828985603636568</c:v>
                </c:pt>
                <c:pt idx="55">
                  <c:v>2.8912695962205532</c:v>
                </c:pt>
                <c:pt idx="56">
                  <c:v>2.3053485064968413</c:v>
                </c:pt>
                <c:pt idx="57">
                  <c:v>1.9176690854067999</c:v>
                </c:pt>
                <c:pt idx="58">
                  <c:v>1.6419355433091027</c:v>
                </c:pt>
                <c:pt idx="59">
                  <c:v>1.4356838973417609</c:v>
                </c:pt>
                <c:pt idx="60">
                  <c:v>1.2755487926460489</c:v>
                </c:pt>
                <c:pt idx="61">
                  <c:v>1.1475985059201719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'BF Filter Latency'!$AJ$25:$AM$25</c:f>
              <c:strCache>
                <c:ptCount val="1"/>
                <c:pt idx="0">
                  <c:v>Static
Notch 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Latency'!$AJ$32:$AJ$93</c:f>
              <c:numCache>
                <c:formatCode>0.0</c:formatCode>
                <c:ptCount val="62"/>
                <c:pt idx="0">
                  <c:v>-2.2635369684328961E-4</c:v>
                </c:pt>
                <c:pt idx="1">
                  <c:v>-2.2635372977767888E-2</c:v>
                </c:pt>
                <c:pt idx="2">
                  <c:v>-0.11317726012036515</c:v>
                </c:pt>
                <c:pt idx="3">
                  <c:v>-2.2635372977767888E-2</c:v>
                </c:pt>
                <c:pt idx="4">
                  <c:v>-0.11317726012036515</c:v>
                </c:pt>
                <c:pt idx="5">
                  <c:v>-0.22635699045968005</c:v>
                </c:pt>
                <c:pt idx="6">
                  <c:v>-0.45273374333615191</c:v>
                </c:pt>
                <c:pt idx="7">
                  <c:v>-0.67915002459377261</c:v>
                </c:pt>
                <c:pt idx="8">
                  <c:v>-0.90562560729180086</c:v>
                </c:pt>
                <c:pt idx="9">
                  <c:v>-1.1321802751313002</c:v>
                </c:pt>
                <c:pt idx="10">
                  <c:v>-1.3588338260012292</c:v>
                </c:pt>
                <c:pt idx="11">
                  <c:v>-1.585606075523716</c:v>
                </c:pt>
                <c:pt idx="12">
                  <c:v>-1.8125168605979731</c:v>
                </c:pt>
                <c:pt idx="13">
                  <c:v>-2.0395860429428234</c:v>
                </c:pt>
                <c:pt idx="14">
                  <c:v>-2.2668335126373966</c:v>
                </c:pt>
                <c:pt idx="15">
                  <c:v>-2.7219430374228719</c:v>
                </c:pt>
                <c:pt idx="16">
                  <c:v>-3.4064437549947124</c:v>
                </c:pt>
                <c:pt idx="17">
                  <c:v>-4.5535171845692144</c:v>
                </c:pt>
                <c:pt idx="18">
                  <c:v>-5.7105931374996457</c:v>
                </c:pt>
                <c:pt idx="19">
                  <c:v>-6.8802550352737333</c:v>
                </c:pt>
                <c:pt idx="20">
                  <c:v>-8.065141180729249</c:v>
                </c:pt>
                <c:pt idx="21">
                  <c:v>-9.2679553415030274</c:v>
                </c:pt>
                <c:pt idx="22">
                  <c:v>-10.491477012331604</c:v>
                </c:pt>
                <c:pt idx="23">
                  <c:v>-11.738571206722327</c:v>
                </c:pt>
                <c:pt idx="24">
                  <c:v>-14.315418595017984</c:v>
                </c:pt>
                <c:pt idx="25">
                  <c:v>-17.023448239296734</c:v>
                </c:pt>
                <c:pt idx="26">
                  <c:v>-19.889430777106458</c:v>
                </c:pt>
                <c:pt idx="27">
                  <c:v>-22.941989249972274</c:v>
                </c:pt>
                <c:pt idx="28">
                  <c:v>-26.211378017831539</c:v>
                </c:pt>
                <c:pt idx="29">
                  <c:v>-35.537677791974382</c:v>
                </c:pt>
                <c:pt idx="30">
                  <c:v>-46.847610265994611</c:v>
                </c:pt>
                <c:pt idx="31">
                  <c:v>-60.255118703057789</c:v>
                </c:pt>
                <c:pt idx="32">
                  <c:v>-75.124317998361221</c:v>
                </c:pt>
                <c:pt idx="33">
                  <c:v>-90.000000000000014</c:v>
                </c:pt>
                <c:pt idx="34">
                  <c:v>76.639781555235515</c:v>
                </c:pt>
                <c:pt idx="35">
                  <c:v>65.556045219583453</c:v>
                </c:pt>
                <c:pt idx="36">
                  <c:v>56.725112015165081</c:v>
                </c:pt>
                <c:pt idx="37">
                  <c:v>49.763641690726189</c:v>
                </c:pt>
                <c:pt idx="38">
                  <c:v>44.242831134941468</c:v>
                </c:pt>
                <c:pt idx="39">
                  <c:v>39.805571092265183</c:v>
                </c:pt>
                <c:pt idx="40">
                  <c:v>36.182804077442427</c:v>
                </c:pt>
                <c:pt idx="41">
                  <c:v>33.17851165939274</c:v>
                </c:pt>
                <c:pt idx="42">
                  <c:v>30.65066795705286</c:v>
                </c:pt>
                <c:pt idx="43">
                  <c:v>28.495638618244982</c:v>
                </c:pt>
                <c:pt idx="44">
                  <c:v>26.636850361942379</c:v>
                </c:pt>
                <c:pt idx="45">
                  <c:v>25.016893478100002</c:v>
                </c:pt>
                <c:pt idx="46">
                  <c:v>23.592075796139852</c:v>
                </c:pt>
                <c:pt idx="47">
                  <c:v>22.328656378019161</c:v>
                </c:pt>
                <c:pt idx="48">
                  <c:v>21.200216655641015</c:v>
                </c:pt>
                <c:pt idx="49">
                  <c:v>17.673669507825792</c:v>
                </c:pt>
                <c:pt idx="50">
                  <c:v>15.188262514599018</c:v>
                </c:pt>
                <c:pt idx="51">
                  <c:v>13.335106341045929</c:v>
                </c:pt>
                <c:pt idx="52">
                  <c:v>11.89626173946229</c:v>
                </c:pt>
                <c:pt idx="53">
                  <c:v>5.7833012003129056</c:v>
                </c:pt>
                <c:pt idx="54">
                  <c:v>3.8355861458966558</c:v>
                </c:pt>
                <c:pt idx="55">
                  <c:v>2.8714756207132268</c:v>
                </c:pt>
                <c:pt idx="56">
                  <c:v>2.295252974014744</c:v>
                </c:pt>
                <c:pt idx="57">
                  <c:v>1.9118389655593262</c:v>
                </c:pt>
                <c:pt idx="58">
                  <c:v>1.6382687197098846</c:v>
                </c:pt>
                <c:pt idx="59">
                  <c:v>1.433229418720174</c:v>
                </c:pt>
                <c:pt idx="60">
                  <c:v>1.2738258991698217</c:v>
                </c:pt>
                <c:pt idx="61">
                  <c:v>1.1463430195869364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Latency'!$G$25:$O$25</c:f>
              <c:strCache>
                <c:ptCount val="1"/>
                <c:pt idx="0">
                  <c:v>Gyro
Lowpass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Latency'!$A$32:$A$132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Latency'!$G$94:$G$132</c:f>
              <c:numCache>
                <c:formatCode>0.00</c:formatCode>
                <c:ptCount val="36"/>
              </c:numCache>
            </c:numRef>
          </c:yVal>
          <c:smooth val="1"/>
        </c:ser>
        <c:ser>
          <c:idx val="1"/>
          <c:order val="5"/>
          <c:tx>
            <c:strRef>
              <c:f>'BF Filter Latency'!$G$31</c:f>
              <c:strCache>
                <c:ptCount val="1"/>
                <c:pt idx="0">
                  <c:v>Lowpass 1 Phase Delay 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Latency'!$A$32:$A$93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Latency'!$G$32:$G$93</c:f>
              <c:numCache>
                <c:formatCode>0.0</c:formatCode>
                <c:ptCount val="62"/>
                <c:pt idx="0">
                  <c:v>-2.8039148491528187E-4</c:v>
                </c:pt>
                <c:pt idx="1">
                  <c:v>-2.8039149609868464E-2</c:v>
                </c:pt>
                <c:pt idx="2">
                  <c:v>-0.14019588222841409</c:v>
                </c:pt>
                <c:pt idx="3">
                  <c:v>-2.8039149609868464E-2</c:v>
                </c:pt>
                <c:pt idx="4">
                  <c:v>-0.14019588222841409</c:v>
                </c:pt>
                <c:pt idx="5">
                  <c:v>-0.28039260306995345</c:v>
                </c:pt>
                <c:pt idx="6">
                  <c:v>-0.56079191486400526</c:v>
                </c:pt>
                <c:pt idx="7">
                  <c:v>-0.84120464314123555</c:v>
                </c:pt>
                <c:pt idx="8">
                  <c:v>-1.1216374937303311</c:v>
                </c:pt>
                <c:pt idx="9">
                  <c:v>-1.4020971695635553</c:v>
                </c:pt>
                <c:pt idx="10">
                  <c:v>-1.6825903697095941</c:v>
                </c:pt>
                <c:pt idx="11">
                  <c:v>-1.9631237884051567</c:v>
                </c:pt>
                <c:pt idx="12">
                  <c:v>-2.2437041140847311</c:v>
                </c:pt>
                <c:pt idx="13">
                  <c:v>-2.524338028408319</c:v>
                </c:pt>
                <c:pt idx="14">
                  <c:v>-2.8050322052867673</c:v>
                </c:pt>
                <c:pt idx="15">
                  <c:v>-3.3666279977383078</c:v>
                </c:pt>
                <c:pt idx="16">
                  <c:v>-4.2096399490152132</c:v>
                </c:pt>
                <c:pt idx="17">
                  <c:v>-5.6167491671334489</c:v>
                </c:pt>
                <c:pt idx="18">
                  <c:v>-7.0271794462126858</c:v>
                </c:pt>
                <c:pt idx="19">
                  <c:v>-8.4417380100119459</c:v>
                </c:pt>
                <c:pt idx="20">
                  <c:v>-9.8612164338194237</c:v>
                </c:pt>
                <c:pt idx="21">
                  <c:v>-11.286387234076075</c:v>
                </c:pt>
                <c:pt idx="22">
                  <c:v>-12.718000313751601</c:v>
                </c:pt>
                <c:pt idx="23">
                  <c:v>-14.156779247090324</c:v>
                </c:pt>
                <c:pt idx="24">
                  <c:v>-17.058573816228041</c:v>
                </c:pt>
                <c:pt idx="25">
                  <c:v>-19.996880654404137</c:v>
                </c:pt>
                <c:pt idx="26">
                  <c:v>-22.976120531328213</c:v>
                </c:pt>
                <c:pt idx="27">
                  <c:v>-25.999875873295377</c:v>
                </c:pt>
                <c:pt idx="28">
                  <c:v>-29.070733799819628</c:v>
                </c:pt>
                <c:pt idx="29">
                  <c:v>-36.960100045258358</c:v>
                </c:pt>
                <c:pt idx="30">
                  <c:v>-45.133241180518652</c:v>
                </c:pt>
                <c:pt idx="31">
                  <c:v>-53.513562369663639</c:v>
                </c:pt>
                <c:pt idx="32">
                  <c:v>-61.965469453193265</c:v>
                </c:pt>
                <c:pt idx="33">
                  <c:v>-70.312490994504984</c:v>
                </c:pt>
                <c:pt idx="34">
                  <c:v>-78.369038229376812</c:v>
                </c:pt>
                <c:pt idx="35">
                  <c:v>-85.974499640447448</c:v>
                </c:pt>
                <c:pt idx="36">
                  <c:v>-93.016767404546187</c:v>
                </c:pt>
                <c:pt idx="37">
                  <c:v>-99.439098085848343</c:v>
                </c:pt>
                <c:pt idx="38">
                  <c:v>-105.23307179570588</c:v>
                </c:pt>
                <c:pt idx="39">
                  <c:v>-110.42481064132109</c:v>
                </c:pt>
                <c:pt idx="40">
                  <c:v>-115.06079699065094</c:v>
                </c:pt>
                <c:pt idx="41">
                  <c:v>-119.19662902991701</c:v>
                </c:pt>
                <c:pt idx="42">
                  <c:v>-122.88948609990953</c:v>
                </c:pt>
                <c:pt idx="43">
                  <c:v>-126.19374998712287</c:v>
                </c:pt>
                <c:pt idx="44">
                  <c:v>-129.15885493273106</c:v>
                </c:pt>
                <c:pt idx="45">
                  <c:v>-131.82853070782949</c:v>
                </c:pt>
                <c:pt idx="46">
                  <c:v>-134.24083125399949</c:v>
                </c:pt>
                <c:pt idx="47">
                  <c:v>-136.42855688979813</c:v>
                </c:pt>
                <c:pt idx="48">
                  <c:v>-138.41983745052244</c:v>
                </c:pt>
                <c:pt idx="49">
                  <c:v>-144.85303118178354</c:v>
                </c:pt>
                <c:pt idx="50">
                  <c:v>-149.55628514228744</c:v>
                </c:pt>
                <c:pt idx="51">
                  <c:v>-153.13947153347439</c:v>
                </c:pt>
                <c:pt idx="52">
                  <c:v>-155.95974202264702</c:v>
                </c:pt>
                <c:pt idx="53">
                  <c:v>-168.20808267653732</c:v>
                </c:pt>
                <c:pt idx="54">
                  <c:v>-172.1683431700971</c:v>
                </c:pt>
                <c:pt idx="55">
                  <c:v>-174.13410936958266</c:v>
                </c:pt>
                <c:pt idx="56">
                  <c:v>-175.31020557537519</c:v>
                </c:pt>
                <c:pt idx="57">
                  <c:v>-176.09316125238846</c:v>
                </c:pt>
                <c:pt idx="58">
                  <c:v>-176.65196565898495</c:v>
                </c:pt>
                <c:pt idx="59">
                  <c:v>-177.07085897222504</c:v>
                </c:pt>
                <c:pt idx="60">
                  <c:v>-177.39655625946102</c:v>
                </c:pt>
                <c:pt idx="61">
                  <c:v>-177.65705336040364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36544"/>
        <c:axId val="247410320"/>
      </c:scatterChart>
      <c:valAx>
        <c:axId val="2455365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0320"/>
        <c:crossesAt val="-180"/>
        <c:crossBetween val="midCat"/>
      </c:valAx>
      <c:valAx>
        <c:axId val="247410320"/>
        <c:scaling>
          <c:orientation val="minMax"/>
          <c:max val="9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6544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1022582965691"/>
          <c:y val="2.0213619130941981E-3"/>
          <c:w val="0.34164375302915889"/>
          <c:h val="0.89410542432195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 vs. Latency</a:t>
            </a:r>
            <a:br>
              <a:rPr lang="en-US"/>
            </a:br>
            <a:r>
              <a:rPr lang="en-US"/>
              <a:t>(ie:</a:t>
            </a:r>
            <a:r>
              <a:rPr lang="en-US" baseline="0"/>
              <a:t> Attenuation / Latency)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'Attenuation vs. Latency'!$B$1</c:f>
              <c:strCache>
                <c:ptCount val="1"/>
                <c:pt idx="0">
                  <c:v>Lowpass1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'Attenuation vs. Latency'!$A$2:$A$63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'Attenuation vs. Latency'!$B$2:$B$63</c:f>
              <c:numCache>
                <c:formatCode>0.00</c:formatCode>
                <c:ptCount val="62"/>
                <c:pt idx="0">
                  <c:v>1.2839191607718443</c:v>
                </c:pt>
                <c:pt idx="1">
                  <c:v>1.2839191095627931</c:v>
                </c:pt>
                <c:pt idx="2">
                  <c:v>1.2839178807515983</c:v>
                </c:pt>
                <c:pt idx="3">
                  <c:v>1.2839191095627931</c:v>
                </c:pt>
                <c:pt idx="4">
                  <c:v>1.2839178807515983</c:v>
                </c:pt>
                <c:pt idx="5">
                  <c:v>1.283914040827888</c:v>
                </c:pt>
                <c:pt idx="6">
                  <c:v>1.2838986828118089</c:v>
                </c:pt>
                <c:pt idx="7">
                  <c:v>1.2838730920873158</c:v>
                </c:pt>
                <c:pt idx="8">
                  <c:v>1.283837277607341</c:v>
                </c:pt>
                <c:pt idx="9">
                  <c:v>1.283791251904882</c:v>
                </c:pt>
                <c:pt idx="10">
                  <c:v>1.2837350310919939</c:v>
                </c:pt>
                <c:pt idx="11">
                  <c:v>1.2836686348583184</c:v>
                </c:pt>
                <c:pt idx="12">
                  <c:v>1.2835920864694421</c:v>
                </c:pt>
                <c:pt idx="13">
                  <c:v>1.2835054127648833</c:v>
                </c:pt>
                <c:pt idx="14">
                  <c:v>1.283408644155773</c:v>
                </c:pt>
                <c:pt idx="15">
                  <c:v>1.2831849617104187</c:v>
                </c:pt>
                <c:pt idx="16">
                  <c:v>1.2827746915876495</c:v>
                </c:pt>
                <c:pt idx="17">
                  <c:v>1.2818949762791076</c:v>
                </c:pt>
                <c:pt idx="18">
                  <c:v>1.2807772962142285</c:v>
                </c:pt>
                <c:pt idx="19">
                  <c:v>1.2794316482597488</c:v>
                </c:pt>
                <c:pt idx="20">
                  <c:v>1.2778702061423333</c:v>
                </c:pt>
                <c:pt idx="21">
                  <c:v>1.2761072933279465</c:v>
                </c:pt>
                <c:pt idx="22">
                  <c:v>1.2741593506879871</c:v>
                </c:pt>
                <c:pt idx="23">
                  <c:v>1.2720448988226487</c:v>
                </c:pt>
                <c:pt idx="24">
                  <c:v>1.2674006838726046</c:v>
                </c:pt>
                <c:pt idx="25">
                  <c:v>1.2623626258614837</c:v>
                </c:pt>
                <c:pt idx="26">
                  <c:v>1.2571486173269184</c:v>
                </c:pt>
                <c:pt idx="27">
                  <c:v>1.2520042362756796</c:v>
                </c:pt>
                <c:pt idx="28">
                  <c:v>1.2472001178286165</c:v>
                </c:pt>
                <c:pt idx="29">
                  <c:v>1.2386439362273369</c:v>
                </c:pt>
                <c:pt idx="30">
                  <c:v>1.2390965053737979</c:v>
                </c:pt>
                <c:pt idx="31">
                  <c:v>1.2538909164264695</c:v>
                </c:pt>
                <c:pt idx="32">
                  <c:v>1.2882738173667156</c:v>
                </c:pt>
                <c:pt idx="33">
                  <c:v>1.3470337333838707</c:v>
                </c:pt>
                <c:pt idx="34">
                  <c:v>1.4342593968113688</c:v>
                </c:pt>
                <c:pt idx="35">
                  <c:v>1.553273468213525</c:v>
                </c:pt>
                <c:pt idx="36">
                  <c:v>1.706722140207908</c:v>
                </c:pt>
                <c:pt idx="37">
                  <c:v>1.896752736365015</c:v>
                </c:pt>
                <c:pt idx="38">
                  <c:v>2.1252054422997828</c:v>
                </c:pt>
                <c:pt idx="39">
                  <c:v>2.393771409255407</c:v>
                </c:pt>
                <c:pt idx="40">
                  <c:v>2.7041012626838921</c:v>
                </c:pt>
                <c:pt idx="41">
                  <c:v>3.0578687421194122</c:v>
                </c:pt>
                <c:pt idx="42">
                  <c:v>3.4568018940042746</c:v>
                </c:pt>
                <c:pt idx="43">
                  <c:v>3.9026940188289045</c:v>
                </c:pt>
                <c:pt idx="44">
                  <c:v>4.397403456400812</c:v>
                </c:pt>
                <c:pt idx="45">
                  <c:v>4.9428480289026542</c:v>
                </c:pt>
                <c:pt idx="46">
                  <c:v>5.5409974981004932</c:v>
                </c:pt>
                <c:pt idx="47">
                  <c:v>6.1938657984955379</c:v>
                </c:pt>
                <c:pt idx="48">
                  <c:v>6.9035038700736502</c:v>
                </c:pt>
                <c:pt idx="49">
                  <c:v>10.351743808375707</c:v>
                </c:pt>
                <c:pt idx="50">
                  <c:v>14.878507815738004</c:v>
                </c:pt>
                <c:pt idx="51">
                  <c:v>20.623553546792888</c:v>
                </c:pt>
                <c:pt idx="52">
                  <c:v>27.728301408212907</c:v>
                </c:pt>
                <c:pt idx="53">
                  <c:v>205.00455881064849</c:v>
                </c:pt>
                <c:pt idx="54">
                  <c:v>675.85709264769469</c:v>
                </c:pt>
                <c:pt idx="55">
                  <c:v>1583.8999639096839</c:v>
                </c:pt>
                <c:pt idx="56">
                  <c:v>3072.7762911841687</c:v>
                </c:pt>
                <c:pt idx="57">
                  <c:v>5286.1335991537171</c:v>
                </c:pt>
                <c:pt idx="58">
                  <c:v>8367.620622348084</c:v>
                </c:pt>
                <c:pt idx="59">
                  <c:v>12460.886538733637</c:v>
                </c:pt>
                <c:pt idx="60">
                  <c:v>17709.580720403668</c:v>
                </c:pt>
                <c:pt idx="61">
                  <c:v>24257.352635470641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'Attenuation vs. Latency'!$C$1</c:f>
              <c:strCache>
                <c:ptCount val="1"/>
                <c:pt idx="0">
                  <c:v>Dyn Notch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'Attenuation vs. Latency'!$A$2:$A$63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'Attenuation vs. Latency'!$C$2:$C$63</c:f>
              <c:numCache>
                <c:formatCode>0.00</c:formatCode>
                <c:ptCount val="62"/>
                <c:pt idx="0">
                  <c:v>4.3196930403473841</c:v>
                </c:pt>
                <c:pt idx="1">
                  <c:v>4.3200040769894823</c:v>
                </c:pt>
                <c:pt idx="2">
                  <c:v>4.321261170093905</c:v>
                </c:pt>
                <c:pt idx="3">
                  <c:v>4.3200040769894823</c:v>
                </c:pt>
                <c:pt idx="4">
                  <c:v>4.321261170093905</c:v>
                </c:pt>
                <c:pt idx="5">
                  <c:v>4.3228333879969894</c:v>
                </c:pt>
                <c:pt idx="6">
                  <c:v>4.3259806412763062</c:v>
                </c:pt>
                <c:pt idx="7">
                  <c:v>4.3291316145223249</c:v>
                </c:pt>
                <c:pt idx="8">
                  <c:v>4.3322862637554502</c:v>
                </c:pt>
                <c:pt idx="9">
                  <c:v>4.3354445450218018</c:v>
                </c:pt>
                <c:pt idx="10">
                  <c:v>4.3386064143959864</c:v>
                </c:pt>
                <c:pt idx="11">
                  <c:v>4.3417718279812503</c:v>
                </c:pt>
                <c:pt idx="12">
                  <c:v>4.3449407419131427</c:v>
                </c:pt>
                <c:pt idx="13">
                  <c:v>4.3481131123610668</c:v>
                </c:pt>
                <c:pt idx="14">
                  <c:v>4.3512888955304536</c:v>
                </c:pt>
                <c:pt idx="15">
                  <c:v>4.3576505250494808</c:v>
                </c:pt>
                <c:pt idx="16">
                  <c:v>4.3672174722005801</c:v>
                </c:pt>
                <c:pt idx="17">
                  <c:v>4.3832248224483426</c:v>
                </c:pt>
                <c:pt idx="18">
                  <c:v>4.3993055263982308</c:v>
                </c:pt>
                <c:pt idx="19">
                  <c:v>4.4154542046363678</c:v>
                </c:pt>
                <c:pt idx="20">
                  <c:v>4.4316655264483957</c:v>
                </c:pt>
                <c:pt idx="21">
                  <c:v>4.447934218556691</c:v>
                </c:pt>
                <c:pt idx="22">
                  <c:v>4.4642550743746181</c:v>
                </c:pt>
                <c:pt idx="23">
                  <c:v>4.4806229638000445</c:v>
                </c:pt>
                <c:pt idx="24">
                  <c:v>4.5134797682197227</c:v>
                </c:pt>
                <c:pt idx="25">
                  <c:v>4.5464655292966292</c:v>
                </c:pt>
                <c:pt idx="26">
                  <c:v>4.579543095593726</c:v>
                </c:pt>
                <c:pt idx="27">
                  <c:v>4.6126776931484628</c:v>
                </c:pt>
                <c:pt idx="28">
                  <c:v>4.6458374027541565</c:v>
                </c:pt>
                <c:pt idx="29">
                  <c:v>4.7286693097223438</c:v>
                </c:pt>
                <c:pt idx="30">
                  <c:v>4.8111687369763416</c:v>
                </c:pt>
                <c:pt idx="31">
                  <c:v>4.8932464186072027</c:v>
                </c:pt>
                <c:pt idx="32">
                  <c:v>4.9751482224997323</c:v>
                </c:pt>
                <c:pt idx="33">
                  <c:v>5.0575989695788719</c:v>
                </c:pt>
                <c:pt idx="34">
                  <c:v>5.1420082234458917</c:v>
                </c:pt>
                <c:pt idx="35">
                  <c:v>5.2307702691262268</c:v>
                </c:pt>
                <c:pt idx="36">
                  <c:v>5.3277106772138927</c:v>
                </c:pt>
                <c:pt idx="37">
                  <c:v>5.4387689102691592</c:v>
                </c:pt>
                <c:pt idx="38">
                  <c:v>5.5730801600759632</c:v>
                </c:pt>
                <c:pt idx="39">
                  <c:v>5.7447804328837266</c:v>
                </c:pt>
                <c:pt idx="40">
                  <c:v>5.9762466970854407</c:v>
                </c:pt>
                <c:pt idx="41">
                  <c:v>6.3045275862828767</c:v>
                </c:pt>
                <c:pt idx="42">
                  <c:v>6.7959264694529233</c:v>
                </c:pt>
                <c:pt idx="43">
                  <c:v>7.5855242569930761</c:v>
                </c:pt>
                <c:pt idx="44">
                  <c:v>9.0164824656886449</c:v>
                </c:pt>
                <c:pt idx="45">
                  <c:v>12.439909073561367</c:v>
                </c:pt>
                <c:pt idx="46">
                  <c:v>2200</c:v>
                </c:pt>
                <c:pt idx="47">
                  <c:v>13.888995556070336</c:v>
                </c:pt>
                <c:pt idx="48">
                  <c:v>11.157079512849272</c:v>
                </c:pt>
                <c:pt idx="49">
                  <c:v>10.406172146248394</c:v>
                </c:pt>
                <c:pt idx="50">
                  <c:v>12.207314154246816</c:v>
                </c:pt>
                <c:pt idx="51">
                  <c:v>14.713602025014072</c:v>
                </c:pt>
                <c:pt idx="52">
                  <c:v>17.64647930745199</c:v>
                </c:pt>
                <c:pt idx="53">
                  <c:v>63.673152411416254</c:v>
                </c:pt>
                <c:pt idx="54">
                  <c:v>138.30548204274854</c:v>
                </c:pt>
                <c:pt idx="55">
                  <c:v>241.45785931524296</c:v>
                </c:pt>
                <c:pt idx="56">
                  <c:v>373.15093478930271</c:v>
                </c:pt>
                <c:pt idx="57">
                  <c:v>533.39372257632112</c:v>
                </c:pt>
                <c:pt idx="58">
                  <c:v>722.1904335033197</c:v>
                </c:pt>
                <c:pt idx="59">
                  <c:v>939.54326042375658</c:v>
                </c:pt>
                <c:pt idx="60">
                  <c:v>1185.4534499565768</c:v>
                </c:pt>
                <c:pt idx="61">
                  <c:v>1459.9217609996424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11104"/>
        <c:axId val="247411496"/>
      </c:scatterChart>
      <c:valAx>
        <c:axId val="2474111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1496"/>
        <c:crosses val="autoZero"/>
        <c:crossBetween val="midCat"/>
      </c:valAx>
      <c:valAx>
        <c:axId val="2474114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'Gyro LPF1'!$H$8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'Gyro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'Gyro LPF1'!$H$9:$H$29</c:f>
              <c:numCache>
                <c:formatCode>0.0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175.27965198863637</c:v>
                </c:pt>
                <c:pt idx="6">
                  <c:v>199.89346590909093</c:v>
                </c:pt>
                <c:pt idx="7">
                  <c:v>223.70827414772731</c:v>
                </c:pt>
                <c:pt idx="8">
                  <c:v>246.59090909090909</c:v>
                </c:pt>
                <c:pt idx="9">
                  <c:v>268.408203125</c:v>
                </c:pt>
                <c:pt idx="10">
                  <c:v>289.02698863636363</c:v>
                </c:pt>
                <c:pt idx="11">
                  <c:v>308.31409801136363</c:v>
                </c:pt>
                <c:pt idx="12">
                  <c:v>326.13636363636368</c:v>
                </c:pt>
                <c:pt idx="13">
                  <c:v>342.36061789772725</c:v>
                </c:pt>
                <c:pt idx="14">
                  <c:v>356.85369318181824</c:v>
                </c:pt>
                <c:pt idx="15">
                  <c:v>369.482421875</c:v>
                </c:pt>
                <c:pt idx="16">
                  <c:v>380.11363636363643</c:v>
                </c:pt>
                <c:pt idx="17">
                  <c:v>388.61416903409099</c:v>
                </c:pt>
                <c:pt idx="18">
                  <c:v>394.85085227272725</c:v>
                </c:pt>
                <c:pt idx="19">
                  <c:v>398.69051846590912</c:v>
                </c:pt>
                <c:pt idx="20">
                  <c:v>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'Gyro LPF1'!$D$8</c:f>
              <c:strCache>
                <c:ptCount val="1"/>
                <c:pt idx="0">
                  <c:v>basic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'Gyro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'Gyro LPF1'!$D$9:$D$29</c:f>
              <c:numCache>
                <c:formatCode>0.00</c:formatCode>
                <c:ptCount val="21"/>
                <c:pt idx="0">
                  <c:v>150</c:v>
                </c:pt>
                <c:pt idx="1">
                  <c:v>168.734375</c:v>
                </c:pt>
                <c:pt idx="2">
                  <c:v>187.375</c:v>
                </c:pt>
                <c:pt idx="3">
                  <c:v>205.828125</c:v>
                </c:pt>
                <c:pt idx="4">
                  <c:v>224</c:v>
                </c:pt>
                <c:pt idx="5">
                  <c:v>241.796875</c:v>
                </c:pt>
                <c:pt idx="6">
                  <c:v>259.125</c:v>
                </c:pt>
                <c:pt idx="7">
                  <c:v>275.890625</c:v>
                </c:pt>
                <c:pt idx="8">
                  <c:v>292</c:v>
                </c:pt>
                <c:pt idx="9">
                  <c:v>307.359375</c:v>
                </c:pt>
                <c:pt idx="10">
                  <c:v>321.875</c:v>
                </c:pt>
                <c:pt idx="11">
                  <c:v>335.453125</c:v>
                </c:pt>
                <c:pt idx="12">
                  <c:v>348</c:v>
                </c:pt>
                <c:pt idx="13">
                  <c:v>359.421875</c:v>
                </c:pt>
                <c:pt idx="14">
                  <c:v>369.625</c:v>
                </c:pt>
                <c:pt idx="15">
                  <c:v>378.515625</c:v>
                </c:pt>
                <c:pt idx="16">
                  <c:v>386.00000000000006</c:v>
                </c:pt>
                <c:pt idx="17">
                  <c:v>391.984375</c:v>
                </c:pt>
                <c:pt idx="18">
                  <c:v>396.375</c:v>
                </c:pt>
                <c:pt idx="19">
                  <c:v>399.078125</c:v>
                </c:pt>
                <c:pt idx="20">
                  <c:v>400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'Gyro LPF1'!$E$8</c:f>
              <c:strCache>
                <c:ptCount val="1"/>
                <c:pt idx="0">
                  <c:v>linear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'Gyro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'Gyro LPF1'!$E$9:$E$29</c:f>
              <c:numCache>
                <c:formatCode>0.00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165.625</c:v>
                </c:pt>
                <c:pt idx="6">
                  <c:v>181.25</c:v>
                </c:pt>
                <c:pt idx="7">
                  <c:v>196.875</c:v>
                </c:pt>
                <c:pt idx="8">
                  <c:v>212.5</c:v>
                </c:pt>
                <c:pt idx="9">
                  <c:v>228.125</c:v>
                </c:pt>
                <c:pt idx="10">
                  <c:v>243.75</c:v>
                </c:pt>
                <c:pt idx="11">
                  <c:v>259.375</c:v>
                </c:pt>
                <c:pt idx="12">
                  <c:v>275</c:v>
                </c:pt>
                <c:pt idx="13">
                  <c:v>290.625</c:v>
                </c:pt>
                <c:pt idx="14">
                  <c:v>306.25</c:v>
                </c:pt>
                <c:pt idx="15">
                  <c:v>321.875</c:v>
                </c:pt>
                <c:pt idx="16">
                  <c:v>337.5</c:v>
                </c:pt>
                <c:pt idx="17">
                  <c:v>353.125</c:v>
                </c:pt>
                <c:pt idx="18">
                  <c:v>368.75000000000006</c:v>
                </c:pt>
                <c:pt idx="19">
                  <c:v>384.37500000000006</c:v>
                </c:pt>
                <c:pt idx="20">
                  <c:v>400.00000000000006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'Gyro LPF1'!$F$8</c:f>
              <c:strCache>
                <c:ptCount val="1"/>
                <c:pt idx="0">
                  <c:v>zero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'Gyro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'Gyro LPF1'!$F$9:$F$29</c:f>
              <c:numCache>
                <c:formatCode>0.00</c:formatCode>
                <c:ptCount val="21"/>
                <c:pt idx="0">
                  <c:v>0</c:v>
                </c:pt>
                <c:pt idx="1">
                  <c:v>29.975000000000001</c:v>
                </c:pt>
                <c:pt idx="2">
                  <c:v>59.8</c:v>
                </c:pt>
                <c:pt idx="3">
                  <c:v>89.325000000000017</c:v>
                </c:pt>
                <c:pt idx="4">
                  <c:v>118.39999999999999</c:v>
                </c:pt>
                <c:pt idx="5">
                  <c:v>146.875</c:v>
                </c:pt>
                <c:pt idx="6">
                  <c:v>174.6</c:v>
                </c:pt>
                <c:pt idx="7">
                  <c:v>201.42500000000001</c:v>
                </c:pt>
                <c:pt idx="8">
                  <c:v>227.2</c:v>
                </c:pt>
                <c:pt idx="9">
                  <c:v>251.77500000000001</c:v>
                </c:pt>
                <c:pt idx="10">
                  <c:v>275</c:v>
                </c:pt>
                <c:pt idx="11">
                  <c:v>296.72499999999997</c:v>
                </c:pt>
                <c:pt idx="12">
                  <c:v>316.8</c:v>
                </c:pt>
                <c:pt idx="13">
                  <c:v>335.07499999999999</c:v>
                </c:pt>
                <c:pt idx="14">
                  <c:v>351.40000000000003</c:v>
                </c:pt>
                <c:pt idx="15">
                  <c:v>365.625</c:v>
                </c:pt>
                <c:pt idx="16">
                  <c:v>377.60000000000008</c:v>
                </c:pt>
                <c:pt idx="17">
                  <c:v>387.17500000000007</c:v>
                </c:pt>
                <c:pt idx="18">
                  <c:v>394.20000000000005</c:v>
                </c:pt>
                <c:pt idx="19">
                  <c:v>398.52499999999998</c:v>
                </c:pt>
                <c:pt idx="2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12280"/>
        <c:axId val="247412672"/>
      </c:scatterChart>
      <c:valAx>
        <c:axId val="24741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2672"/>
        <c:crosses val="autoZero"/>
        <c:crossBetween val="midCat"/>
      </c:valAx>
      <c:valAx>
        <c:axId val="247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'D-term LPF1'!$H$8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'D-term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'D-term LPF1'!$H$9:$H$29</c:f>
              <c:numCache>
                <c:formatCode>0.0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160.11186079545456</c:v>
                </c:pt>
                <c:pt idx="6">
                  <c:v>169.95738636363637</c:v>
                </c:pt>
                <c:pt idx="7">
                  <c:v>179.48330965909091</c:v>
                </c:pt>
                <c:pt idx="8">
                  <c:v>188.63636363636363</c:v>
                </c:pt>
                <c:pt idx="9">
                  <c:v>197.36328125</c:v>
                </c:pt>
                <c:pt idx="10">
                  <c:v>205.61079545454547</c:v>
                </c:pt>
                <c:pt idx="11">
                  <c:v>213.32563920454544</c:v>
                </c:pt>
                <c:pt idx="12">
                  <c:v>220.45454545454547</c:v>
                </c:pt>
                <c:pt idx="13">
                  <c:v>226.94424715909091</c:v>
                </c:pt>
                <c:pt idx="14">
                  <c:v>232.74147727272728</c:v>
                </c:pt>
                <c:pt idx="15">
                  <c:v>237.79296875</c:v>
                </c:pt>
                <c:pt idx="16">
                  <c:v>242.04545454545456</c:v>
                </c:pt>
                <c:pt idx="17">
                  <c:v>245.44566761363637</c:v>
                </c:pt>
                <c:pt idx="18">
                  <c:v>247.94034090909093</c:v>
                </c:pt>
                <c:pt idx="19">
                  <c:v>249.47620738636363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'D-term LPF1'!$D$8</c:f>
              <c:strCache>
                <c:ptCount val="1"/>
                <c:pt idx="0">
                  <c:v>basic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'D-term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'D-term LPF1'!$D$9:$D$29</c:f>
              <c:numCache>
                <c:formatCode>0.00</c:formatCode>
                <c:ptCount val="21"/>
                <c:pt idx="0">
                  <c:v>150</c:v>
                </c:pt>
                <c:pt idx="1">
                  <c:v>157.49375000000001</c:v>
                </c:pt>
                <c:pt idx="2">
                  <c:v>164.95</c:v>
                </c:pt>
                <c:pt idx="3">
                  <c:v>172.33125000000001</c:v>
                </c:pt>
                <c:pt idx="4">
                  <c:v>179.6</c:v>
                </c:pt>
                <c:pt idx="5">
                  <c:v>186.71875</c:v>
                </c:pt>
                <c:pt idx="6">
                  <c:v>193.65</c:v>
                </c:pt>
                <c:pt idx="7">
                  <c:v>200.35624999999999</c:v>
                </c:pt>
                <c:pt idx="8">
                  <c:v>206.8</c:v>
                </c:pt>
                <c:pt idx="9">
                  <c:v>212.94374999999999</c:v>
                </c:pt>
                <c:pt idx="10">
                  <c:v>218.75</c:v>
                </c:pt>
                <c:pt idx="11">
                  <c:v>224.18124999999998</c:v>
                </c:pt>
                <c:pt idx="12">
                  <c:v>229.2</c:v>
                </c:pt>
                <c:pt idx="13">
                  <c:v>233.76875000000001</c:v>
                </c:pt>
                <c:pt idx="14">
                  <c:v>237.85000000000002</c:v>
                </c:pt>
                <c:pt idx="15">
                  <c:v>241.40625</c:v>
                </c:pt>
                <c:pt idx="16">
                  <c:v>244.40000000000003</c:v>
                </c:pt>
                <c:pt idx="17">
                  <c:v>246.79375000000002</c:v>
                </c:pt>
                <c:pt idx="18">
                  <c:v>248.55</c:v>
                </c:pt>
                <c:pt idx="19">
                  <c:v>249.63124999999999</c:v>
                </c:pt>
                <c:pt idx="20">
                  <c:v>250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'D-term LPF1'!$E$8</c:f>
              <c:strCache>
                <c:ptCount val="1"/>
                <c:pt idx="0">
                  <c:v>linear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'D-term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'D-term LPF1'!$E$9:$E$29</c:f>
              <c:numCache>
                <c:formatCode>0.00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156.25</c:v>
                </c:pt>
                <c:pt idx="6">
                  <c:v>162.5</c:v>
                </c:pt>
                <c:pt idx="7">
                  <c:v>168.75</c:v>
                </c:pt>
                <c:pt idx="8">
                  <c:v>175</c:v>
                </c:pt>
                <c:pt idx="9">
                  <c:v>181.25</c:v>
                </c:pt>
                <c:pt idx="10">
                  <c:v>187.5</c:v>
                </c:pt>
                <c:pt idx="11">
                  <c:v>193.75</c:v>
                </c:pt>
                <c:pt idx="12">
                  <c:v>200</c:v>
                </c:pt>
                <c:pt idx="13">
                  <c:v>206.25</c:v>
                </c:pt>
                <c:pt idx="14">
                  <c:v>212.5</c:v>
                </c:pt>
                <c:pt idx="15">
                  <c:v>218.75</c:v>
                </c:pt>
                <c:pt idx="16">
                  <c:v>225</c:v>
                </c:pt>
                <c:pt idx="17">
                  <c:v>231.25</c:v>
                </c:pt>
                <c:pt idx="18">
                  <c:v>237.5</c:v>
                </c:pt>
                <c:pt idx="19">
                  <c:v>243.75000000000003</c:v>
                </c:pt>
                <c:pt idx="20">
                  <c:v>250.00000000000003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'D-term LPF1'!$F$8</c:f>
              <c:strCache>
                <c:ptCount val="1"/>
                <c:pt idx="0">
                  <c:v>zero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'D-term LPF1'!$B$9:$B$29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'D-term LPF1'!$F$9:$F$29</c:f>
              <c:numCache>
                <c:formatCode>0.00</c:formatCode>
                <c:ptCount val="21"/>
                <c:pt idx="0">
                  <c:v>0</c:v>
                </c:pt>
                <c:pt idx="1">
                  <c:v>18.734375</c:v>
                </c:pt>
                <c:pt idx="2">
                  <c:v>37.375</c:v>
                </c:pt>
                <c:pt idx="3">
                  <c:v>55.828125000000014</c:v>
                </c:pt>
                <c:pt idx="4">
                  <c:v>74</c:v>
                </c:pt>
                <c:pt idx="5">
                  <c:v>91.796875</c:v>
                </c:pt>
                <c:pt idx="6">
                  <c:v>109.125</c:v>
                </c:pt>
                <c:pt idx="7">
                  <c:v>125.890625</c:v>
                </c:pt>
                <c:pt idx="8">
                  <c:v>142</c:v>
                </c:pt>
                <c:pt idx="9">
                  <c:v>157.359375</c:v>
                </c:pt>
                <c:pt idx="10">
                  <c:v>171.875</c:v>
                </c:pt>
                <c:pt idx="11">
                  <c:v>185.45312499999997</c:v>
                </c:pt>
                <c:pt idx="12">
                  <c:v>198</c:v>
                </c:pt>
                <c:pt idx="13">
                  <c:v>209.42187499999997</c:v>
                </c:pt>
                <c:pt idx="14">
                  <c:v>219.62500000000003</c:v>
                </c:pt>
                <c:pt idx="15">
                  <c:v>228.515625</c:v>
                </c:pt>
                <c:pt idx="16">
                  <c:v>236.00000000000006</c:v>
                </c:pt>
                <c:pt idx="17">
                  <c:v>241.98437500000003</c:v>
                </c:pt>
                <c:pt idx="18">
                  <c:v>246.375</c:v>
                </c:pt>
                <c:pt idx="19">
                  <c:v>249.07812499999997</c:v>
                </c:pt>
                <c:pt idx="2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13456"/>
        <c:axId val="247413848"/>
      </c:scatterChart>
      <c:valAx>
        <c:axId val="2474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3848"/>
        <c:crosses val="autoZero"/>
        <c:crossBetween val="midCat"/>
      </c:valAx>
      <c:valAx>
        <c:axId val="2474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 Notch'!$H$8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 Notch'!$B$9:$B$29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'Dyn Notch'!$H$9:$H$29</c:f>
              <c:numCache>
                <c:formatCode>0.0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211.13344925016304</c:v>
                </c:pt>
                <c:pt idx="4">
                  <c:v>266.24343545134275</c:v>
                </c:pt>
                <c:pt idx="5">
                  <c:v>320.21615624510343</c:v>
                </c:pt>
                <c:pt idx="6">
                  <c:v>372.76729527959037</c:v>
                </c:pt>
                <c:pt idx="7">
                  <c:v>423.61253620294883</c:v>
                </c:pt>
                <c:pt idx="8">
                  <c:v>472.46756266332392</c:v>
                </c:pt>
                <c:pt idx="9">
                  <c:v>519.04805830886107</c:v>
                </c:pt>
                <c:pt idx="10">
                  <c:v>563.0697067877054</c:v>
                </c:pt>
                <c:pt idx="11">
                  <c:v>604.24819174800211</c:v>
                </c:pt>
                <c:pt idx="12">
                  <c:v>642.29919683789672</c:v>
                </c:pt>
                <c:pt idx="13">
                  <c:v>676.93840570553414</c:v>
                </c:pt>
                <c:pt idx="14">
                  <c:v>707.88150199905988</c:v>
                </c:pt>
                <c:pt idx="15">
                  <c:v>734.84416936661898</c:v>
                </c:pt>
                <c:pt idx="16">
                  <c:v>757.54209145635696</c:v>
                </c:pt>
                <c:pt idx="17">
                  <c:v>775.69095191641873</c:v>
                </c:pt>
                <c:pt idx="18">
                  <c:v>789.00643439494957</c:v>
                </c:pt>
                <c:pt idx="19">
                  <c:v>797.20422254009486</c:v>
                </c:pt>
                <c:pt idx="20">
                  <c:v>800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'Dyn Notch'!$D$8</c:f>
              <c:strCache>
                <c:ptCount val="1"/>
                <c:pt idx="0">
                  <c:v>basic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 Notch'!$B$9:$B$29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'Dyn Notch'!$D$9:$D$29</c:f>
              <c:numCache>
                <c:formatCode>0.00</c:formatCode>
                <c:ptCount val="21"/>
                <c:pt idx="0">
                  <c:v>200</c:v>
                </c:pt>
                <c:pt idx="1">
                  <c:v>244.96250000000001</c:v>
                </c:pt>
                <c:pt idx="2">
                  <c:v>289.7</c:v>
                </c:pt>
                <c:pt idx="3">
                  <c:v>333.98750000000007</c:v>
                </c:pt>
                <c:pt idx="4">
                  <c:v>377.6</c:v>
                </c:pt>
                <c:pt idx="5">
                  <c:v>420.3125</c:v>
                </c:pt>
                <c:pt idx="6">
                  <c:v>461.9</c:v>
                </c:pt>
                <c:pt idx="7">
                  <c:v>502.13749999999999</c:v>
                </c:pt>
                <c:pt idx="8">
                  <c:v>540.79999999999995</c:v>
                </c:pt>
                <c:pt idx="9">
                  <c:v>577.66249999999991</c:v>
                </c:pt>
                <c:pt idx="10">
                  <c:v>612.5</c:v>
                </c:pt>
                <c:pt idx="11">
                  <c:v>645.08749999999986</c:v>
                </c:pt>
                <c:pt idx="12">
                  <c:v>675.2</c:v>
                </c:pt>
                <c:pt idx="13">
                  <c:v>702.61249999999995</c:v>
                </c:pt>
                <c:pt idx="14">
                  <c:v>727.1</c:v>
                </c:pt>
                <c:pt idx="15">
                  <c:v>748.4375</c:v>
                </c:pt>
                <c:pt idx="16">
                  <c:v>766.40000000000009</c:v>
                </c:pt>
                <c:pt idx="17">
                  <c:v>780.76250000000005</c:v>
                </c:pt>
                <c:pt idx="18">
                  <c:v>791.30000000000007</c:v>
                </c:pt>
                <c:pt idx="19">
                  <c:v>797.78749999999991</c:v>
                </c:pt>
                <c:pt idx="20">
                  <c:v>800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'Dyn Notch'!$E$8</c:f>
              <c:strCache>
                <c:ptCount val="1"/>
                <c:pt idx="0">
                  <c:v>linear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 Notch'!$B$9:$B$29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'Dyn Notch'!$E$9:$E$29</c:f>
              <c:numCache>
                <c:formatCode>0.00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206.97674418604652</c:v>
                </c:pt>
                <c:pt idx="4">
                  <c:v>241.86046511627907</c:v>
                </c:pt>
                <c:pt idx="5">
                  <c:v>276.74418604651163</c:v>
                </c:pt>
                <c:pt idx="6">
                  <c:v>311.62790697674416</c:v>
                </c:pt>
                <c:pt idx="7">
                  <c:v>346.51162790697674</c:v>
                </c:pt>
                <c:pt idx="8">
                  <c:v>381.39534883720927</c:v>
                </c:pt>
                <c:pt idx="9">
                  <c:v>416.27906976744185</c:v>
                </c:pt>
                <c:pt idx="10">
                  <c:v>451.16279069767438</c:v>
                </c:pt>
                <c:pt idx="11">
                  <c:v>486.04651162790691</c:v>
                </c:pt>
                <c:pt idx="12">
                  <c:v>520.93023255813955</c:v>
                </c:pt>
                <c:pt idx="13">
                  <c:v>555.81395348837214</c:v>
                </c:pt>
                <c:pt idx="14">
                  <c:v>590.69767441860472</c:v>
                </c:pt>
                <c:pt idx="15">
                  <c:v>625.5813953488373</c:v>
                </c:pt>
                <c:pt idx="16">
                  <c:v>660.46511627906989</c:v>
                </c:pt>
                <c:pt idx="17">
                  <c:v>695.34883720930247</c:v>
                </c:pt>
                <c:pt idx="18">
                  <c:v>730.23255813953506</c:v>
                </c:pt>
                <c:pt idx="19">
                  <c:v>765.11627906976764</c:v>
                </c:pt>
                <c:pt idx="20">
                  <c:v>800.00000000000011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'Dyn Notch'!$F$8</c:f>
              <c:strCache>
                <c:ptCount val="1"/>
                <c:pt idx="0">
                  <c:v>zero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'Dyn Notch'!$B$9:$B$29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'Dyn Notch'!$F$9:$F$29</c:f>
              <c:numCache>
                <c:formatCode>0.00</c:formatCode>
                <c:ptCount val="21"/>
                <c:pt idx="0">
                  <c:v>0</c:v>
                </c:pt>
                <c:pt idx="1">
                  <c:v>59.95</c:v>
                </c:pt>
                <c:pt idx="2">
                  <c:v>119.6</c:v>
                </c:pt>
                <c:pt idx="3">
                  <c:v>178.65000000000003</c:v>
                </c:pt>
                <c:pt idx="4">
                  <c:v>236.79999999999998</c:v>
                </c:pt>
                <c:pt idx="5">
                  <c:v>293.75</c:v>
                </c:pt>
                <c:pt idx="6">
                  <c:v>349.2</c:v>
                </c:pt>
                <c:pt idx="7">
                  <c:v>402.85</c:v>
                </c:pt>
                <c:pt idx="8">
                  <c:v>454.4</c:v>
                </c:pt>
                <c:pt idx="9">
                  <c:v>503.55</c:v>
                </c:pt>
                <c:pt idx="10">
                  <c:v>550</c:v>
                </c:pt>
                <c:pt idx="11">
                  <c:v>593.44999999999993</c:v>
                </c:pt>
                <c:pt idx="12">
                  <c:v>633.6</c:v>
                </c:pt>
                <c:pt idx="13">
                  <c:v>670.15</c:v>
                </c:pt>
                <c:pt idx="14">
                  <c:v>702.80000000000007</c:v>
                </c:pt>
                <c:pt idx="15">
                  <c:v>731.25</c:v>
                </c:pt>
                <c:pt idx="16">
                  <c:v>755.20000000000016</c:v>
                </c:pt>
                <c:pt idx="17">
                  <c:v>774.35000000000014</c:v>
                </c:pt>
                <c:pt idx="18">
                  <c:v>788.40000000000009</c:v>
                </c:pt>
                <c:pt idx="19">
                  <c:v>797.05</c:v>
                </c:pt>
                <c:pt idx="2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6200"/>
        <c:axId val="246176592"/>
      </c:scatterChart>
      <c:valAx>
        <c:axId val="2461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6592"/>
        <c:crosses val="autoZero"/>
        <c:crossBetween val="midCat"/>
      </c:valAx>
      <c:valAx>
        <c:axId val="2461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S$24" inc="10" max="100" page="10" val="5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analog.com/en/analog-dialogue/articles/phase-response-in-active-filters-2.html" TargetMode="Externa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93</xdr:row>
      <xdr:rowOff>150915</xdr:rowOff>
    </xdr:from>
    <xdr:to>
      <xdr:col>42</xdr:col>
      <xdr:colOff>225135</xdr:colOff>
      <xdr:row>96</xdr:row>
      <xdr:rowOff>34636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173182" y="19356779"/>
          <a:ext cx="11170226" cy="45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Reference: http://www.analog.com/en/analog-dialogue/articles/phase-response-in-active-filters-2.html </a:t>
          </a:r>
        </a:p>
      </xdr:txBody>
    </xdr:sp>
    <xdr:clientData/>
  </xdr:twoCellAnchor>
  <xdr:twoCellAnchor>
    <xdr:from>
      <xdr:col>100</xdr:col>
      <xdr:colOff>83343</xdr:colOff>
      <xdr:row>0</xdr:row>
      <xdr:rowOff>0</xdr:rowOff>
    </xdr:from>
    <xdr:to>
      <xdr:col>109</xdr:col>
      <xdr:colOff>0</xdr:colOff>
      <xdr:row>22</xdr:row>
      <xdr:rowOff>133070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16</xdr:col>
      <xdr:colOff>658092</xdr:colOff>
      <xdr:row>22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142875</xdr:colOff>
      <xdr:row>38</xdr:row>
      <xdr:rowOff>142876</xdr:rowOff>
    </xdr:from>
    <xdr:to>
      <xdr:col>48</xdr:col>
      <xdr:colOff>369092</xdr:colOff>
      <xdr:row>46</xdr:row>
      <xdr:rowOff>59532</xdr:rowOff>
    </xdr:to>
    <xdr:sp macro="" textlink="">
      <xdr:nvSpPr>
        <xdr:cNvPr id="3" name="TextBox 2"/>
        <xdr:cNvSpPr txBox="1"/>
      </xdr:nvSpPr>
      <xdr:spPr>
        <a:xfrm rot="16200000">
          <a:off x="11656219" y="8643939"/>
          <a:ext cx="1440656" cy="22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(Copter Motion Band)</a:t>
          </a:r>
        </a:p>
      </xdr:txBody>
    </xdr:sp>
    <xdr:clientData/>
  </xdr:twoCellAnchor>
  <xdr:twoCellAnchor>
    <xdr:from>
      <xdr:col>48</xdr:col>
      <xdr:colOff>166686</xdr:colOff>
      <xdr:row>50</xdr:row>
      <xdr:rowOff>11906</xdr:rowOff>
    </xdr:from>
    <xdr:to>
      <xdr:col>48</xdr:col>
      <xdr:colOff>416717</xdr:colOff>
      <xdr:row>57</xdr:row>
      <xdr:rowOff>119062</xdr:rowOff>
    </xdr:to>
    <xdr:sp macro="" textlink="">
      <xdr:nvSpPr>
        <xdr:cNvPr id="7" name="TextBox 6"/>
        <xdr:cNvSpPr txBox="1"/>
      </xdr:nvSpPr>
      <xdr:spPr>
        <a:xfrm rot="16200000">
          <a:off x="11691937" y="10787062"/>
          <a:ext cx="1440656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(Prop</a:t>
          </a:r>
          <a:r>
            <a:rPr lang="en-US" sz="1100" baseline="0">
              <a:solidFill>
                <a:schemeClr val="bg1"/>
              </a:solidFill>
            </a:rPr>
            <a:t> Wash</a:t>
          </a:r>
          <a:r>
            <a:rPr lang="en-US" sz="1100">
              <a:solidFill>
                <a:schemeClr val="bg1"/>
              </a:solidFill>
            </a:rPr>
            <a:t> Band)</a:t>
          </a:r>
        </a:p>
      </xdr:txBody>
    </xdr:sp>
    <xdr:clientData/>
  </xdr:twoCellAnchor>
  <xdr:twoCellAnchor>
    <xdr:from>
      <xdr:col>16</xdr:col>
      <xdr:colOff>709488</xdr:colOff>
      <xdr:row>0</xdr:row>
      <xdr:rowOff>0</xdr:rowOff>
    </xdr:from>
    <xdr:to>
      <xdr:col>42</xdr:col>
      <xdr:colOff>675411</xdr:colOff>
      <xdr:row>22</xdr:row>
      <xdr:rowOff>119744</xdr:rowOff>
    </xdr:to>
    <xdr:grpSp>
      <xdr:nvGrpSpPr>
        <xdr:cNvPr id="4" name="Group 3"/>
        <xdr:cNvGrpSpPr/>
      </xdr:nvGrpSpPr>
      <xdr:grpSpPr>
        <a:xfrm>
          <a:off x="6182033" y="0"/>
          <a:ext cx="6720014" cy="4310744"/>
          <a:chOff x="6182033" y="0"/>
          <a:chExt cx="6720014" cy="4310744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6182033" y="0"/>
          <a:ext cx="6720014" cy="4310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8104909" y="3186545"/>
            <a:ext cx="1147948" cy="7793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Prop. Wash Handling Freq. Zone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16200000">
            <a:off x="6675152" y="3188780"/>
            <a:ext cx="954931" cy="6387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Copter Base Motion Freq. Zone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398611" y="2416969"/>
            <a:ext cx="1486116" cy="18606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100" b="1">
                <a:solidFill>
                  <a:srgbClr val="FF0000"/>
                </a:solidFill>
              </a:rPr>
              <a:t>IMPORTANT NOTE:</a:t>
            </a:r>
          </a:p>
          <a:p>
            <a:pPr algn="l"/>
            <a:r>
              <a:rPr lang="en-US" sz="1100">
                <a:solidFill>
                  <a:schemeClr val="bg1"/>
                </a:solidFill>
              </a:rPr>
              <a:t>Delay reported is for estimating purposes</a:t>
            </a:r>
            <a:r>
              <a:rPr lang="en-US" sz="1100" baseline="0">
                <a:solidFill>
                  <a:schemeClr val="bg1"/>
                </a:solidFill>
              </a:rPr>
              <a:t> ONLY to compair differient filter combinations.  Field results may vary due to a number of very complicated factors.</a:t>
            </a:r>
            <a:endParaRPr 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46</xdr:col>
      <xdr:colOff>21649</xdr:colOff>
      <xdr:row>0</xdr:row>
      <xdr:rowOff>0</xdr:rowOff>
    </xdr:from>
    <xdr:to>
      <xdr:col>67</xdr:col>
      <xdr:colOff>708603</xdr:colOff>
      <xdr:row>22</xdr:row>
      <xdr:rowOff>121227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100</xdr:col>
      <xdr:colOff>38100</xdr:colOff>
      <xdr:row>26</xdr:row>
      <xdr:rowOff>190499</xdr:rowOff>
    </xdr:from>
    <xdr:to>
      <xdr:col>109</xdr:col>
      <xdr:colOff>0</xdr:colOff>
      <xdr:row>45</xdr:row>
      <xdr:rowOff>168562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561975</xdr:colOff>
          <xdr:row>0</xdr:row>
          <xdr:rowOff>47625</xdr:rowOff>
        </xdr:from>
        <xdr:to>
          <xdr:col>45</xdr:col>
          <xdr:colOff>457200</xdr:colOff>
          <xdr:row>22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oneCellAnchor>
    <xdr:from>
      <xdr:col>42</xdr:col>
      <xdr:colOff>687855</xdr:colOff>
      <xdr:row>0</xdr:row>
      <xdr:rowOff>-53060</xdr:rowOff>
    </xdr:from>
    <xdr:ext cx="937629" cy="4314707"/>
    <xdr:sp macro="" textlink="">
      <xdr:nvSpPr>
        <xdr:cNvPr id="16" name="Rectangle 15"/>
        <xdr:cNvSpPr/>
      </xdr:nvSpPr>
      <xdr:spPr>
        <a:xfrm rot="16200000">
          <a:off x="11225952" y="1635479"/>
          <a:ext cx="43147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Throttle Value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0.08551</cdr:x>
      <cdr:y>0.21736</cdr:y>
    </cdr:from>
    <cdr:to>
      <cdr:x>0.29527</cdr:x>
      <cdr:y>0.43499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193" y="1368506"/>
          <a:ext cx="1818147" cy="1370204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  <cdr:relSizeAnchor xmlns:cdr="http://schemas.openxmlformats.org/drawingml/2006/chartDrawing">
    <cdr:from>
      <cdr:x>0.76374</cdr:x>
      <cdr:y>0.18853</cdr:y>
    </cdr:from>
    <cdr:to>
      <cdr:x>0.76374</cdr:x>
      <cdr:y>0.91528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619875" y="1186962"/>
          <a:ext cx="0" cy="4575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0.63846</cdr:x>
      <cdr:y>0.18969</cdr:y>
    </cdr:from>
    <cdr:to>
      <cdr:x>0.63846</cdr:x>
      <cdr:y>0.91225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34025" y="1194288"/>
          <a:ext cx="0" cy="45492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0.51209</cdr:x>
      <cdr:y>0.18853</cdr:y>
    </cdr:from>
    <cdr:to>
      <cdr:x>0.51209</cdr:x>
      <cdr:y>0.91074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438650" y="1186962"/>
          <a:ext cx="0" cy="45470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0.57426</cdr:x>
      <cdr:y>0.61326</cdr:y>
    </cdr:from>
    <cdr:to>
      <cdr:x>0.93405</cdr:x>
      <cdr:y>0.87746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20753" y="3291574"/>
          <a:ext cx="2644392" cy="141805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Example: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FKF cutoff result =  711.4hz @</a:t>
          </a:r>
          <a:r>
            <a:rPr lang="en-US" sz="1100" baseline="0">
              <a:solidFill>
                <a:schemeClr val="bg1"/>
              </a:solidFill>
            </a:rPr>
            <a:t> 32k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355.7hz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16k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177.9hz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88.9hz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(see Cutoff Calcs</a:t>
          </a:r>
          <a:r>
            <a:rPr lang="en-US" sz="1100" baseline="0">
              <a:solidFill>
                <a:schemeClr val="bg1"/>
              </a:solidFill>
            </a:rPr>
            <a:t> tab)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0.27348</cdr:x>
      <cdr:y>0.19255</cdr:y>
    </cdr:from>
    <cdr:to>
      <cdr:x>0.42701</cdr:x>
      <cdr:y>0.24384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010050" y="1033463"/>
          <a:ext cx="1128438" cy="27530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</a:p>
      </cdr:txBody>
    </cdr:sp>
  </cdr:relSizeAnchor>
  <cdr:relSizeAnchor xmlns:cdr="http://schemas.openxmlformats.org/drawingml/2006/chartDrawing">
    <cdr:from>
      <cdr:x>0.89036</cdr:x>
      <cdr:y>0.19728</cdr:y>
    </cdr:from>
    <cdr:to>
      <cdr:x>0.89036</cdr:x>
      <cdr:y>0.91327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709667" y="1240220"/>
          <a:ext cx="0" cy="45010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0.07484</cdr:x>
      <cdr:y>0.18902</cdr:y>
    </cdr:from>
    <cdr:to>
      <cdr:x>0.88577</cdr:x>
      <cdr:y>0.18902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648730" y="1190098"/>
          <a:ext cx="702893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0.18791</cdr:x>
      <cdr:y>0.06354</cdr:y>
    </cdr:from>
    <cdr:to>
      <cdr:x>0.34066</cdr:x>
      <cdr:y>0.10741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4" y="400050"/>
          <a:ext cx="1323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Gyro Sampling Rate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168087</xdr:colOff>
      <xdr:row>0</xdr:row>
      <xdr:rowOff>17928</xdr:rowOff>
    </xdr:from>
    <xdr:to>
      <xdr:col>17</xdr:col>
      <xdr:colOff>593911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0.06423</cdr:x>
      <cdr:y>0.19414</cdr:y>
    </cdr:from>
    <cdr:to>
      <cdr:x>0.31486</cdr:x>
      <cdr:y>0.46072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0" y="1069041"/>
          <a:ext cx="2229971" cy="146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</a:rPr>
            <a:t>Lowpass Cutoff = 120hz</a:t>
          </a:r>
        </a:p>
        <a:p xmlns:a="http://schemas.openxmlformats.org/drawingml/2006/main">
          <a:r>
            <a:rPr lang="en-US" sz="1600">
              <a:solidFill>
                <a:schemeClr val="bg1"/>
              </a:solidFill>
            </a:rPr>
            <a:t>Lowpass</a:t>
          </a:r>
          <a:r>
            <a:rPr lang="en-US" sz="1600" baseline="0">
              <a:solidFill>
                <a:schemeClr val="bg1"/>
              </a:solidFill>
            </a:rPr>
            <a:t> Type = PT1</a:t>
          </a:r>
        </a:p>
        <a:p xmlns:a="http://schemas.openxmlformats.org/drawingml/2006/main">
          <a:endParaRPr lang="en-US" sz="1600" baseline="0">
            <a:solidFill>
              <a:schemeClr val="bg1"/>
            </a:solidFill>
          </a:endParaRPr>
        </a:p>
        <a:p xmlns:a="http://schemas.openxmlformats.org/drawingml/2006/main">
          <a:r>
            <a:rPr lang="en-US" sz="1600" baseline="0">
              <a:solidFill>
                <a:schemeClr val="bg1"/>
              </a:solidFill>
            </a:rPr>
            <a:t>Notch Center = 200hz</a:t>
          </a:r>
        </a:p>
        <a:p xmlns:a="http://schemas.openxmlformats.org/drawingml/2006/main">
          <a:r>
            <a:rPr lang="en-US" sz="1600" baseline="0">
              <a:solidFill>
                <a:schemeClr val="bg1"/>
              </a:solidFill>
            </a:rPr>
            <a:t>Notch Cutoff = 120hz</a:t>
          </a:r>
          <a:endParaRPr lang="en-US" sz="16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139700</xdr:rowOff>
    </xdr:from>
    <xdr:to>
      <xdr:col>16</xdr:col>
      <xdr:colOff>165100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139700</xdr:rowOff>
    </xdr:from>
    <xdr:to>
      <xdr:col>16</xdr:col>
      <xdr:colOff>165100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139700</xdr:rowOff>
    </xdr:from>
    <xdr:to>
      <xdr:col>16</xdr:col>
      <xdr:colOff>165100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0</xdr:rowOff>
    </xdr:from>
    <xdr:to>
      <xdr:col>14</xdr:col>
      <xdr:colOff>337037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121019</xdr:colOff>
      <xdr:row>17</xdr:row>
      <xdr:rowOff>36635</xdr:rowOff>
    </xdr:from>
    <xdr:to>
      <xdr:col>5</xdr:col>
      <xdr:colOff>239815</xdr:colOff>
      <xdr:row>22</xdr:row>
      <xdr:rowOff>93785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846" y="3275135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7</xdr:col>
      <xdr:colOff>58617</xdr:colOff>
      <xdr:row>8</xdr:row>
      <xdr:rowOff>51288</xdr:rowOff>
    </xdr:from>
    <xdr:to>
      <xdr:col>14</xdr:col>
      <xdr:colOff>256443</xdr:colOff>
      <xdr:row>8</xdr:row>
      <xdr:rowOff>51288</xdr:rowOff>
    </xdr:to>
    <xdr:cxnSp macro="">
      <xdr:nvCxnSpPr>
        <xdr:cNvPr id="7" name="Straight Connector 6"/>
        <xdr:cNvCxnSpPr/>
      </xdr:nvCxnSpPr>
      <xdr:spPr>
        <a:xfrm>
          <a:off x="4974982" y="1575288"/>
          <a:ext cx="4454769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262466</xdr:colOff>
      <xdr:row>0</xdr:row>
      <xdr:rowOff>56092</xdr:rowOff>
    </xdr:from>
    <xdr:to>
      <xdr:col>23</xdr:col>
      <xdr:colOff>609600</xdr:colOff>
      <xdr:row>31</xdr:row>
      <xdr:rowOff>151342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9526</xdr:rowOff>
    </xdr:from>
    <xdr:to>
      <xdr:col>10</xdr:col>
      <xdr:colOff>619125</xdr:colOff>
      <xdr:row>9</xdr:row>
      <xdr:rowOff>38101</xdr:rowOff>
    </xdr:to>
    <xdr:sp macro="" textlink="">
      <xdr:nvSpPr>
        <xdr:cNvPr id="2" name="TextBox 1"/>
        <xdr:cNvSpPr txBox="1"/>
      </xdr:nvSpPr>
      <xdr:spPr>
        <a:xfrm>
          <a:off x="6915150" y="209551"/>
          <a:ext cx="22764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Feel free to change highlighted cells to calc new cutoff</a:t>
          </a:r>
          <a:r>
            <a:rPr lang="en-US" sz="1100" baseline="0"/>
            <a:t> frequency results. </a:t>
          </a:r>
          <a:endParaRPr lang="en-US" sz="1100"/>
        </a:p>
      </xdr:txBody>
    </xdr:sp>
    <xdr:clientData/>
  </xdr:twoCellAnchor>
  <xdr:twoCellAnchor>
    <xdr:from>
      <xdr:col>8</xdr:col>
      <xdr:colOff>76199</xdr:colOff>
      <xdr:row>9</xdr:row>
      <xdr:rowOff>85724</xdr:rowOff>
    </xdr:from>
    <xdr:to>
      <xdr:col>19</xdr:col>
      <xdr:colOff>353785</xdr:colOff>
      <xdr:row>35</xdr:row>
      <xdr:rowOff>190500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I8206" totalsRowShown="0">
  <autoFilter ref="A5:I8206"/>
  <tableColumns count="9">
    <tableColumn id="1" name="loopIteration"/>
    <tableColumn id="2" name="debug[0]"/>
    <tableColumn id="3" name="debug[1]"/>
    <tableColumn id="4" name="debug[2]"/>
    <tableColumn id="8" name="gyroADC[0]"/>
    <tableColumn id="7" name="gyroADC[1]"/>
    <tableColumn id="6" name="gyroADC[2]"/>
    <tableColumn id="5" name="PT1"/>
    <tableColumn id="9" name="PT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EA144"/>
  <sheetViews>
    <sheetView showGridLines="0" tabSelected="1" zoomScale="55" zoomScaleNormal="55" workbookViewId="0">
      <selection activeCell="G35" sqref="G35"/>
    </sheetView>
  </sheetViews>
  <sheetFormatPr defaultColWidth="0" defaultRowHeight="15" zeroHeight="1" x14ac:dyDescent="0.25"/>
  <cols>
    <col min="1" max="1" width="8.7109375" style="54" customWidth="1"/>
    <col min="2" max="2" width="12.7109375" style="54" customWidth="1"/>
    <col min="3" max="3" width="2.7109375" style="116" customWidth="1"/>
    <col min="4" max="4" width="11.7109375" style="54" customWidth="1"/>
    <col min="5" max="5" width="10.7109375" style="54" customWidth="1"/>
    <col min="6" max="6" width="2.7109375" style="103" customWidth="1"/>
    <col min="7" max="7" width="12.7109375" style="54" customWidth="1"/>
    <col min="8" max="9" width="12.7109375" style="54" hidden="1" customWidth="1"/>
    <col min="10" max="10" width="10.5703125" style="54" hidden="1" customWidth="1"/>
    <col min="11" max="13" width="12.7109375" style="54" hidden="1" customWidth="1"/>
    <col min="14" max="15" width="8.7109375" style="54" customWidth="1"/>
    <col min="16" max="16" width="2.7109375" style="103" customWidth="1"/>
    <col min="17" max="17" width="15" style="54" customWidth="1"/>
    <col min="18" max="18" width="12.5703125" style="54" hidden="1" customWidth="1"/>
    <col min="19" max="19" width="12.42578125" style="54" hidden="1" customWidth="1"/>
    <col min="20" max="20" width="10.5703125" style="54" hidden="1" customWidth="1"/>
    <col min="21" max="23" width="12.7109375" style="54" hidden="1" customWidth="1"/>
    <col min="24" max="24" width="8.7109375" style="54" customWidth="1"/>
    <col min="25" max="25" width="8.7109375" style="54" customWidth="1" collapsed="1"/>
    <col min="26" max="26" width="2.7109375" style="103" customWidth="1"/>
    <col min="27" max="27" width="12.7109375" style="54" hidden="1" customWidth="1"/>
    <col min="28" max="28" width="15.5703125" style="54" hidden="1" customWidth="1"/>
    <col min="29" max="29" width="12.7109375" style="54" customWidth="1"/>
    <col min="30" max="30" width="8.7109375" style="54" hidden="1" customWidth="1"/>
    <col min="31" max="32" width="8.7109375" style="54" customWidth="1"/>
    <col min="33" max="33" width="2.7109375" style="103" customWidth="1"/>
    <col min="34" max="34" width="12.7109375" style="53" hidden="1" customWidth="1"/>
    <col min="35" max="35" width="12.7109375" style="54" hidden="1" customWidth="1"/>
    <col min="36" max="36" width="12.7109375" style="54" customWidth="1"/>
    <col min="37" max="37" width="8.7109375" style="54" hidden="1" customWidth="1"/>
    <col min="38" max="39" width="8.7109375" style="54" customWidth="1"/>
    <col min="40" max="40" width="2.7109375" style="103" customWidth="1"/>
    <col min="41" max="42" width="12.7109375" style="54" hidden="1" customWidth="1"/>
    <col min="43" max="43" width="12.7109375" style="54" customWidth="1"/>
    <col min="44" max="44" width="8.7109375" style="54" hidden="1" customWidth="1"/>
    <col min="45" max="46" width="8.7109375" style="54" customWidth="1"/>
    <col min="47" max="47" width="2.7109375" style="103" customWidth="1"/>
    <col min="48" max="48" width="8.7109375" style="103" customWidth="1"/>
    <col min="49" max="49" width="6.7109375" style="103" customWidth="1"/>
    <col min="50" max="50" width="10.7109375" style="53" customWidth="1"/>
    <col min="51" max="51" width="12.7109375" style="53" hidden="1" customWidth="1"/>
    <col min="52" max="52" width="12.7109375" style="54" hidden="1" customWidth="1"/>
    <col min="53" max="53" width="12.7109375" style="54" customWidth="1"/>
    <col min="54" max="54" width="8.7109375" style="54" hidden="1" customWidth="1"/>
    <col min="55" max="56" width="8.7109375" style="54" customWidth="1"/>
    <col min="57" max="57" width="2.7109375" style="103" customWidth="1"/>
    <col min="58" max="58" width="12.7109375" style="54" customWidth="1"/>
    <col min="59" max="60" width="12.7109375" style="54" hidden="1" customWidth="1"/>
    <col min="61" max="61" width="10.5703125" style="54" hidden="1" customWidth="1"/>
    <col min="62" max="64" width="12.7109375" style="54" hidden="1" customWidth="1"/>
    <col min="65" max="66" width="8.7109375" style="54" customWidth="1"/>
    <col min="67" max="67" width="2.7109375" style="103" customWidth="1"/>
    <col min="68" max="68" width="12.7109375" style="54" customWidth="1"/>
    <col min="69" max="70" width="12.7109375" style="54" hidden="1" customWidth="1"/>
    <col min="71" max="71" width="10.5703125" style="54" hidden="1" customWidth="1"/>
    <col min="72" max="74" width="12.7109375" style="54" hidden="1" customWidth="1"/>
    <col min="75" max="76" width="8.7109375" style="54" customWidth="1"/>
    <col min="77" max="77" width="2.7109375" style="103" customWidth="1"/>
    <col min="78" max="81" width="10.7109375" style="79" customWidth="1"/>
    <col min="82" max="82" width="8.7109375" style="103" customWidth="1"/>
    <col min="83" max="83" width="2.7109375" style="57" customWidth="1"/>
    <col min="84" max="90" width="9.140625" style="58" customWidth="1"/>
    <col min="91" max="91" width="9.140625" style="68" customWidth="1"/>
    <col min="92" max="109" width="9.140625" style="58" customWidth="1"/>
    <col min="110" max="131" width="0" style="54" hidden="1" customWidth="1"/>
    <col min="132" max="16384" width="9.140625" style="54" hidden="1"/>
  </cols>
  <sheetData>
    <row r="1" spans="1:9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4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199" t="s">
        <v>170</v>
      </c>
      <c r="CA1" s="199"/>
      <c r="CB1" s="199"/>
      <c r="CC1" s="199"/>
      <c r="CD1" s="199"/>
      <c r="CF1" s="58" t="s">
        <v>27</v>
      </c>
      <c r="CG1" s="59" t="s">
        <v>20</v>
      </c>
      <c r="CH1" s="60" t="s">
        <v>26</v>
      </c>
      <c r="CI1" s="59" t="s">
        <v>23</v>
      </c>
      <c r="CJ1" s="60" t="s">
        <v>26</v>
      </c>
      <c r="CK1" s="59" t="s">
        <v>24</v>
      </c>
      <c r="CL1" s="60" t="s">
        <v>26</v>
      </c>
      <c r="CM1" s="59" t="s">
        <v>62</v>
      </c>
    </row>
    <row r="2" spans="1:9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4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5"/>
      <c r="CA2" s="56" t="s">
        <v>140</v>
      </c>
      <c r="CB2" s="56" t="s">
        <v>142</v>
      </c>
      <c r="CC2" s="56" t="s">
        <v>141</v>
      </c>
      <c r="CD2" s="56" t="s">
        <v>146</v>
      </c>
      <c r="CF2" s="58" t="s">
        <v>76</v>
      </c>
      <c r="CG2" s="59" t="s">
        <v>25</v>
      </c>
      <c r="CH2" s="60" t="s">
        <v>25</v>
      </c>
      <c r="CI2" s="59">
        <v>8800</v>
      </c>
      <c r="CJ2" s="60">
        <v>6.4000000000000001E-2</v>
      </c>
      <c r="CK2" s="59">
        <v>8173</v>
      </c>
      <c r="CL2" s="60">
        <v>6.4000000000000001E-2</v>
      </c>
      <c r="CM2" s="59">
        <v>32000</v>
      </c>
    </row>
    <row r="3" spans="1:9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4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61" t="s">
        <v>143</v>
      </c>
      <c r="CA3" s="56">
        <v>46</v>
      </c>
      <c r="CB3" s="56">
        <v>45</v>
      </c>
      <c r="CC3" s="62">
        <v>25</v>
      </c>
      <c r="CD3" s="63">
        <f>CC3/CA3</f>
        <v>0.54347826086956519</v>
      </c>
      <c r="CF3" s="58" t="s">
        <v>61</v>
      </c>
      <c r="CG3" s="59" t="s">
        <v>25</v>
      </c>
      <c r="CH3" s="60" t="s">
        <v>25</v>
      </c>
      <c r="CI3" s="59">
        <v>3600</v>
      </c>
      <c r="CJ3" s="60">
        <v>0.11</v>
      </c>
      <c r="CK3" s="59">
        <v>3281</v>
      </c>
      <c r="CL3" s="64">
        <v>0.11</v>
      </c>
      <c r="CM3" s="59">
        <v>32000</v>
      </c>
    </row>
    <row r="4" spans="1:9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4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61" t="s">
        <v>144</v>
      </c>
      <c r="CA4" s="56">
        <v>50</v>
      </c>
      <c r="CB4" s="56">
        <v>50</v>
      </c>
      <c r="CC4" s="62">
        <v>27</v>
      </c>
      <c r="CD4" s="63">
        <f>CC4/CA4</f>
        <v>0.54</v>
      </c>
      <c r="CF4" s="65" t="s">
        <v>22</v>
      </c>
      <c r="CG4" s="59" t="s">
        <v>75</v>
      </c>
      <c r="CH4" s="60">
        <v>0.11</v>
      </c>
      <c r="CI4" s="59">
        <v>3600</v>
      </c>
      <c r="CJ4" s="60">
        <v>0.11</v>
      </c>
      <c r="CK4" s="59">
        <v>3281</v>
      </c>
      <c r="CL4" s="64">
        <v>0.11</v>
      </c>
      <c r="CM4" s="59">
        <v>8000</v>
      </c>
    </row>
    <row r="5" spans="1:9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4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61" t="s">
        <v>145</v>
      </c>
      <c r="CA5" s="56">
        <v>45</v>
      </c>
      <c r="CB5" s="56">
        <v>100</v>
      </c>
      <c r="CC5" s="56">
        <v>0</v>
      </c>
      <c r="CD5" s="63">
        <f t="shared" ref="CD5" si="0">CC5/CA5</f>
        <v>0</v>
      </c>
      <c r="CF5" s="65" t="s">
        <v>77</v>
      </c>
      <c r="CG5" s="59">
        <v>256</v>
      </c>
      <c r="CH5" s="60">
        <v>0.98</v>
      </c>
      <c r="CI5" s="59">
        <v>250</v>
      </c>
      <c r="CJ5" s="60">
        <v>0.97</v>
      </c>
      <c r="CK5" s="59">
        <v>250</v>
      </c>
      <c r="CL5" s="60">
        <v>0.97</v>
      </c>
      <c r="CM5" s="59">
        <f>8000</f>
        <v>8000</v>
      </c>
    </row>
    <row r="6" spans="1:9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4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61"/>
      <c r="CA6" s="66"/>
      <c r="CB6" s="66"/>
      <c r="CC6" s="66"/>
      <c r="CD6" s="66"/>
      <c r="CF6" s="65">
        <v>188</v>
      </c>
      <c r="CG6" s="59">
        <v>188</v>
      </c>
      <c r="CH6" s="60">
        <v>1.98</v>
      </c>
      <c r="CI6" s="59">
        <v>184</v>
      </c>
      <c r="CJ6" s="60">
        <v>2.9</v>
      </c>
      <c r="CK6" s="59">
        <v>176</v>
      </c>
      <c r="CL6" s="60">
        <v>3.1</v>
      </c>
      <c r="CM6" s="59">
        <v>1000</v>
      </c>
    </row>
    <row r="7" spans="1:9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4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200" t="s">
        <v>171</v>
      </c>
      <c r="CA7" s="200"/>
      <c r="CB7" s="200"/>
      <c r="CC7" s="200"/>
      <c r="CD7" s="200"/>
      <c r="CF7" s="65">
        <v>98</v>
      </c>
      <c r="CG7" s="59">
        <v>98</v>
      </c>
      <c r="CH7" s="60">
        <v>2.8</v>
      </c>
      <c r="CI7" s="59">
        <v>92</v>
      </c>
      <c r="CJ7" s="60">
        <v>3.9</v>
      </c>
      <c r="CK7" s="59">
        <v>92</v>
      </c>
      <c r="CL7" s="60">
        <v>3.9</v>
      </c>
      <c r="CM7" s="59">
        <v>1000</v>
      </c>
    </row>
    <row r="8" spans="1:9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4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5"/>
      <c r="CA8" s="56" t="s">
        <v>140</v>
      </c>
      <c r="CB8" s="56" t="s">
        <v>142</v>
      </c>
      <c r="CC8" s="56" t="s">
        <v>141</v>
      </c>
      <c r="CD8" s="56" t="s">
        <v>146</v>
      </c>
      <c r="CF8" s="65">
        <v>42</v>
      </c>
      <c r="CG8" s="59">
        <v>42</v>
      </c>
      <c r="CH8" s="60">
        <v>4.8</v>
      </c>
      <c r="CI8" s="59">
        <v>41</v>
      </c>
      <c r="CJ8" s="60">
        <v>5.9</v>
      </c>
      <c r="CK8" s="59">
        <v>41</v>
      </c>
      <c r="CL8" s="60">
        <v>5.9</v>
      </c>
      <c r="CM8" s="59">
        <v>1000</v>
      </c>
    </row>
    <row r="9" spans="1:9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4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61" t="s">
        <v>143</v>
      </c>
      <c r="CA9" s="195">
        <v>55</v>
      </c>
      <c r="CB9" s="195">
        <v>45</v>
      </c>
      <c r="CC9" s="196">
        <v>40</v>
      </c>
      <c r="CD9" s="63">
        <f>CC9/CA9</f>
        <v>0.72727272727272729</v>
      </c>
      <c r="CF9" s="65">
        <v>20</v>
      </c>
      <c r="CG9" s="59">
        <v>20</v>
      </c>
      <c r="CH9" s="60">
        <v>8.3000000000000007</v>
      </c>
      <c r="CI9" s="59">
        <v>20</v>
      </c>
      <c r="CJ9" s="60">
        <v>9.9</v>
      </c>
      <c r="CK9" s="59">
        <v>20</v>
      </c>
      <c r="CL9" s="60">
        <v>9.9</v>
      </c>
      <c r="CM9" s="59">
        <v>1000</v>
      </c>
    </row>
    <row r="10" spans="1:9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4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61" t="s">
        <v>144</v>
      </c>
      <c r="CA10" s="195">
        <v>70</v>
      </c>
      <c r="CB10" s="195">
        <v>50</v>
      </c>
      <c r="CC10" s="196">
        <v>50</v>
      </c>
      <c r="CD10" s="63">
        <f>CC10/CA10</f>
        <v>0.7142857142857143</v>
      </c>
      <c r="CF10" s="65">
        <v>10</v>
      </c>
      <c r="CG10" s="59">
        <v>10</v>
      </c>
      <c r="CH10" s="60">
        <v>13.4</v>
      </c>
      <c r="CI10" s="59">
        <v>10</v>
      </c>
      <c r="CJ10" s="60">
        <v>17.850000000000001</v>
      </c>
      <c r="CK10" s="59">
        <v>10</v>
      </c>
      <c r="CL10" s="60">
        <v>17.850000000000001</v>
      </c>
      <c r="CM10" s="59">
        <v>1000</v>
      </c>
    </row>
    <row r="11" spans="1:9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4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61" t="s">
        <v>145</v>
      </c>
      <c r="CA11" s="195">
        <v>75</v>
      </c>
      <c r="CB11" s="195">
        <v>100</v>
      </c>
      <c r="CC11" s="195">
        <v>0</v>
      </c>
      <c r="CD11" s="63">
        <f t="shared" ref="CD11" si="1">CC11/CA11</f>
        <v>0</v>
      </c>
      <c r="CF11" s="65">
        <v>5</v>
      </c>
      <c r="CG11" s="59">
        <v>5</v>
      </c>
      <c r="CH11" s="60">
        <v>18.600000000000001</v>
      </c>
      <c r="CI11" s="59">
        <v>5</v>
      </c>
      <c r="CJ11" s="60">
        <v>33.479999999999997</v>
      </c>
      <c r="CK11" s="59">
        <v>5</v>
      </c>
      <c r="CL11" s="60">
        <v>33.479999999999997</v>
      </c>
      <c r="CM11" s="59">
        <v>1000</v>
      </c>
    </row>
    <row r="12" spans="1:9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4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5"/>
      <c r="CA12" s="67"/>
      <c r="CB12" s="67"/>
      <c r="CC12" s="67"/>
      <c r="CD12" s="54"/>
    </row>
    <row r="13" spans="1:9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4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5"/>
      <c r="CA13" s="67"/>
      <c r="CB13" s="67"/>
      <c r="CC13" s="67"/>
      <c r="CD13" s="54"/>
    </row>
    <row r="14" spans="1:9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4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5"/>
      <c r="CA14" s="67"/>
      <c r="CB14" s="67"/>
      <c r="CC14" s="67"/>
      <c r="CD14" s="54"/>
    </row>
    <row r="15" spans="1:91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4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5"/>
      <c r="CA15" s="67"/>
      <c r="CB15" s="67"/>
      <c r="CC15" s="67"/>
      <c r="CD15" s="54"/>
      <c r="CF15" s="69"/>
    </row>
    <row r="16" spans="1:91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4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5"/>
      <c r="CA16" s="67"/>
      <c r="CB16" s="67"/>
      <c r="CC16" s="67"/>
      <c r="CD16" s="54"/>
      <c r="CF16" s="69"/>
    </row>
    <row r="17" spans="1:109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4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5"/>
      <c r="CA17" s="67"/>
      <c r="CB17" s="67"/>
      <c r="CC17" s="67"/>
      <c r="CD17" s="54"/>
      <c r="CF17" s="69"/>
    </row>
    <row r="18" spans="1:10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4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5"/>
      <c r="CA18" s="67"/>
      <c r="CB18" s="67"/>
      <c r="CC18" s="67"/>
      <c r="CD18" s="54"/>
      <c r="CF18" s="69"/>
    </row>
    <row r="19" spans="1:109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4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5"/>
      <c r="CA19" s="67"/>
      <c r="CB19" s="67"/>
      <c r="CC19" s="67"/>
      <c r="CD19" s="54"/>
      <c r="CF19" s="69"/>
    </row>
    <row r="20" spans="1:109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4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5"/>
      <c r="CA20" s="67"/>
      <c r="CB20" s="67"/>
      <c r="CC20" s="67"/>
      <c r="CD20" s="54"/>
      <c r="CF20" s="69"/>
    </row>
    <row r="21" spans="1:109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4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5"/>
      <c r="CA21" s="67"/>
      <c r="CB21" s="67"/>
      <c r="CC21" s="67"/>
      <c r="CD21" s="54"/>
      <c r="CF21" s="69"/>
    </row>
    <row r="22" spans="1:109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4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5"/>
      <c r="CA22" s="67"/>
      <c r="CB22" s="67"/>
      <c r="CC22" s="67"/>
      <c r="CD22" s="54"/>
      <c r="CF22" s="69"/>
    </row>
    <row r="23" spans="1:109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4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5"/>
      <c r="CA23" s="67"/>
      <c r="CB23" s="67"/>
      <c r="CC23" s="67"/>
      <c r="CD23" s="54"/>
    </row>
    <row r="24" spans="1:109" ht="30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1">
        <v>50</v>
      </c>
      <c r="AT24" s="52">
        <f>100-AS24+0.0001</f>
        <v>50.000100000000003</v>
      </c>
      <c r="AU24" s="70" t="s">
        <v>165</v>
      </c>
      <c r="AV24" s="71"/>
      <c r="AW24" s="54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5"/>
      <c r="CA24" s="67"/>
      <c r="CB24" s="67"/>
      <c r="CC24" s="67"/>
      <c r="CD24" s="54"/>
    </row>
    <row r="25" spans="1:109" ht="60" customHeight="1" x14ac:dyDescent="0.35">
      <c r="A25" s="55"/>
      <c r="B25" s="72" t="s">
        <v>68</v>
      </c>
      <c r="C25" s="73"/>
      <c r="D25" s="204" t="s">
        <v>8</v>
      </c>
      <c r="E25" s="204"/>
      <c r="F25" s="73"/>
      <c r="G25" s="203" t="s">
        <v>173</v>
      </c>
      <c r="H25" s="203"/>
      <c r="I25" s="203"/>
      <c r="J25" s="203"/>
      <c r="K25" s="203"/>
      <c r="L25" s="203"/>
      <c r="M25" s="203"/>
      <c r="N25" s="203"/>
      <c r="O25" s="204"/>
      <c r="P25" s="73"/>
      <c r="Q25" s="203" t="s">
        <v>174</v>
      </c>
      <c r="R25" s="203"/>
      <c r="S25" s="203"/>
      <c r="T25" s="203"/>
      <c r="U25" s="203"/>
      <c r="V25" s="203"/>
      <c r="W25" s="203"/>
      <c r="X25" s="203"/>
      <c r="Y25" s="204"/>
      <c r="Z25" s="73"/>
      <c r="AA25" s="74"/>
      <c r="AB25" s="74"/>
      <c r="AC25" s="203" t="s">
        <v>6</v>
      </c>
      <c r="AD25" s="203"/>
      <c r="AE25" s="203"/>
      <c r="AF25" s="204"/>
      <c r="AG25" s="73"/>
      <c r="AH25" s="75"/>
      <c r="AI25" s="74"/>
      <c r="AJ25" s="203" t="s">
        <v>5</v>
      </c>
      <c r="AK25" s="203"/>
      <c r="AL25" s="203"/>
      <c r="AM25" s="204"/>
      <c r="AN25" s="73"/>
      <c r="AO25" s="74"/>
      <c r="AP25" s="74"/>
      <c r="AQ25" s="203" t="s">
        <v>7</v>
      </c>
      <c r="AR25" s="203"/>
      <c r="AS25" s="203"/>
      <c r="AT25" s="204"/>
      <c r="AU25" s="73"/>
      <c r="AV25" s="76" t="s">
        <v>35</v>
      </c>
      <c r="AW25" s="77"/>
      <c r="AX25" s="78" t="s">
        <v>12</v>
      </c>
      <c r="AY25" s="75"/>
      <c r="AZ25" s="74"/>
      <c r="BA25" s="203" t="s">
        <v>34</v>
      </c>
      <c r="BB25" s="203"/>
      <c r="BC25" s="203"/>
      <c r="BD25" s="204"/>
      <c r="BE25" s="73"/>
      <c r="BF25" s="203" t="s">
        <v>175</v>
      </c>
      <c r="BG25" s="203"/>
      <c r="BH25" s="203"/>
      <c r="BI25" s="203"/>
      <c r="BJ25" s="203"/>
      <c r="BK25" s="203"/>
      <c r="BL25" s="203"/>
      <c r="BM25" s="203"/>
      <c r="BN25" s="204"/>
      <c r="BO25" s="73"/>
      <c r="BP25" s="203" t="s">
        <v>176</v>
      </c>
      <c r="BQ25" s="203"/>
      <c r="BR25" s="203"/>
      <c r="BS25" s="203"/>
      <c r="BT25" s="203"/>
      <c r="BU25" s="203"/>
      <c r="BV25" s="203"/>
      <c r="BW25" s="203"/>
      <c r="BX25" s="204"/>
      <c r="BY25" s="79"/>
      <c r="BZ25" s="80" t="s">
        <v>36</v>
      </c>
      <c r="CA25" s="81" t="s">
        <v>37</v>
      </c>
      <c r="CB25" s="82" t="s">
        <v>129</v>
      </c>
      <c r="CC25" s="82" t="s">
        <v>126</v>
      </c>
      <c r="CD25" s="83" t="s">
        <v>90</v>
      </c>
    </row>
    <row r="26" spans="1:109" ht="15" customHeight="1" x14ac:dyDescent="0.25">
      <c r="A26" s="55"/>
      <c r="B26" s="84" t="s">
        <v>67</v>
      </c>
      <c r="C26" s="73"/>
      <c r="D26" s="85" t="s">
        <v>19</v>
      </c>
      <c r="E26" s="86" t="s">
        <v>73</v>
      </c>
      <c r="F26" s="73"/>
      <c r="G26" s="85" t="s">
        <v>30</v>
      </c>
      <c r="H26" s="85"/>
      <c r="I26" s="85"/>
      <c r="J26" s="85"/>
      <c r="K26" s="85"/>
      <c r="L26" s="85"/>
      <c r="M26" s="85"/>
      <c r="N26" s="87" t="s">
        <v>132</v>
      </c>
      <c r="O26" s="8" t="s">
        <v>179</v>
      </c>
      <c r="P26" s="73"/>
      <c r="Q26" s="85" t="s">
        <v>30</v>
      </c>
      <c r="R26" s="85"/>
      <c r="S26" s="85"/>
      <c r="T26" s="85"/>
      <c r="U26" s="85"/>
      <c r="V26" s="85"/>
      <c r="W26" s="85"/>
      <c r="X26" s="85"/>
      <c r="Y26" s="88"/>
      <c r="Z26" s="73"/>
      <c r="AA26" s="55"/>
      <c r="AB26" s="89"/>
      <c r="AC26" s="85" t="s">
        <v>11</v>
      </c>
      <c r="AD26" s="85"/>
      <c r="AE26" s="85"/>
      <c r="AF26" s="88"/>
      <c r="AG26" s="73"/>
      <c r="AH26" s="55"/>
      <c r="AI26" s="55"/>
      <c r="AJ26" s="85" t="s">
        <v>11</v>
      </c>
      <c r="AK26" s="85"/>
      <c r="AL26" s="85"/>
      <c r="AM26" s="88"/>
      <c r="AN26" s="73"/>
      <c r="AO26" s="55"/>
      <c r="AP26" s="90">
        <f>IF(AT30="Low",67,IF(AT30="Med",89,133))</f>
        <v>133</v>
      </c>
      <c r="AQ26" s="85" t="s">
        <v>11</v>
      </c>
      <c r="AR26" s="85"/>
      <c r="AS26" s="87" t="s">
        <v>96</v>
      </c>
      <c r="AT26" s="40">
        <v>0.4</v>
      </c>
      <c r="AU26" s="73"/>
      <c r="AV26" s="91"/>
      <c r="AW26" s="77"/>
      <c r="AX26" s="78"/>
      <c r="AY26" s="55"/>
      <c r="AZ26" s="55"/>
      <c r="BA26" s="85" t="s">
        <v>11</v>
      </c>
      <c r="BB26" s="85"/>
      <c r="BC26" s="85"/>
      <c r="BD26" s="88"/>
      <c r="BE26" s="73"/>
      <c r="BF26" s="85" t="s">
        <v>30</v>
      </c>
      <c r="BG26" s="85"/>
      <c r="BH26" s="85"/>
      <c r="BI26" s="85"/>
      <c r="BJ26" s="85"/>
      <c r="BK26" s="85"/>
      <c r="BL26" s="85"/>
      <c r="BM26" s="87" t="s">
        <v>132</v>
      </c>
      <c r="BN26" s="8" t="s">
        <v>179</v>
      </c>
      <c r="BO26" s="73"/>
      <c r="BP26" s="85" t="s">
        <v>30</v>
      </c>
      <c r="BQ26" s="85"/>
      <c r="BR26" s="85"/>
      <c r="BS26" s="85"/>
      <c r="BT26" s="85"/>
      <c r="BU26" s="85"/>
      <c r="BV26" s="85"/>
      <c r="BW26" s="85"/>
      <c r="BX26" s="88"/>
      <c r="BY26" s="79"/>
      <c r="BZ26" s="92"/>
      <c r="CA26" s="93"/>
      <c r="CB26" s="94"/>
      <c r="CC26" s="94"/>
      <c r="CD26" s="95"/>
    </row>
    <row r="27" spans="1:109" ht="17.25" customHeight="1" x14ac:dyDescent="0.25">
      <c r="A27" s="55"/>
      <c r="B27" s="86">
        <f>INDEX($CG$2:$CM$11,MATCH($D$29,$CF$2:$CF$11,0),MATCH("Sample Rate",$CG$1:$CM$1,0))</f>
        <v>8000</v>
      </c>
      <c r="C27" s="73"/>
      <c r="D27" s="5" t="s">
        <v>20</v>
      </c>
      <c r="E27" s="5" t="s">
        <v>91</v>
      </c>
      <c r="F27" s="73"/>
      <c r="G27" s="5" t="s">
        <v>178</v>
      </c>
      <c r="H27" s="86"/>
      <c r="I27" s="86"/>
      <c r="J27" s="86"/>
      <c r="K27" s="86"/>
      <c r="L27" s="86"/>
      <c r="M27" s="86"/>
      <c r="N27" s="96" t="s">
        <v>163</v>
      </c>
      <c r="O27" s="48">
        <v>0.2</v>
      </c>
      <c r="P27" s="73"/>
      <c r="Q27" s="5" t="s">
        <v>31</v>
      </c>
      <c r="R27" s="86"/>
      <c r="S27" s="86"/>
      <c r="T27" s="86"/>
      <c r="U27" s="86"/>
      <c r="V27" s="86"/>
      <c r="W27" s="86"/>
      <c r="X27" s="86"/>
      <c r="Y27" s="88"/>
      <c r="Z27" s="73"/>
      <c r="AA27" s="97" t="s">
        <v>98</v>
      </c>
      <c r="AB27" s="98">
        <f>(AC27*AC29)/(AC27^2-AC29^2)</f>
        <v>1.7142857142857142</v>
      </c>
      <c r="AC27" s="7">
        <v>400</v>
      </c>
      <c r="AD27" s="33"/>
      <c r="AE27" s="33"/>
      <c r="AF27" s="88"/>
      <c r="AG27" s="73"/>
      <c r="AH27" s="97" t="s">
        <v>98</v>
      </c>
      <c r="AI27" s="89">
        <f>(AJ27*AJ29)/(AJ27^2-AJ29^2)</f>
        <v>0.8035714285714286</v>
      </c>
      <c r="AJ27" s="7">
        <v>225</v>
      </c>
      <c r="AK27" s="99"/>
      <c r="AL27" s="33"/>
      <c r="AM27" s="88"/>
      <c r="AN27" s="73"/>
      <c r="AO27" s="97" t="s">
        <v>98</v>
      </c>
      <c r="AP27" s="89">
        <f>(AQ27*AQ29)/(AQ27^2-AQ29^2)</f>
        <v>0.9375</v>
      </c>
      <c r="AQ27" s="50">
        <f>VLOOKUP(VLOOKUP($AT$24/100,Dyn_Notch,7,TRUE),A32:A93,TRUE)</f>
        <v>550</v>
      </c>
      <c r="AR27" s="33"/>
      <c r="AS27" s="100" t="s">
        <v>164</v>
      </c>
      <c r="AT27" s="48">
        <v>0.14000000000000001</v>
      </c>
      <c r="AU27" s="73"/>
      <c r="AV27" s="91"/>
      <c r="AW27" s="77"/>
      <c r="AX27" s="78"/>
      <c r="AY27" s="97" t="s">
        <v>98</v>
      </c>
      <c r="AZ27" s="89">
        <f>(BA27*BA29)/(BA27^2-BA29^2)</f>
        <v>0.9375</v>
      </c>
      <c r="BA27" s="7">
        <v>500</v>
      </c>
      <c r="BB27" s="99"/>
      <c r="BC27" s="33"/>
      <c r="BD27" s="88"/>
      <c r="BE27" s="73"/>
      <c r="BF27" s="5" t="s">
        <v>178</v>
      </c>
      <c r="BG27" s="86"/>
      <c r="BH27" s="86"/>
      <c r="BI27" s="86"/>
      <c r="BJ27" s="86"/>
      <c r="BK27" s="86"/>
      <c r="BL27" s="86"/>
      <c r="BM27" s="96" t="s">
        <v>163</v>
      </c>
      <c r="BN27" s="48">
        <v>0.2</v>
      </c>
      <c r="BO27" s="73"/>
      <c r="BP27" s="5" t="s">
        <v>178</v>
      </c>
      <c r="BQ27" s="86"/>
      <c r="BR27" s="86"/>
      <c r="BS27" s="86"/>
      <c r="BT27" s="86"/>
      <c r="BU27" s="86"/>
      <c r="BV27" s="86"/>
      <c r="BW27" s="86"/>
      <c r="BX27" s="88"/>
      <c r="BY27" s="79"/>
      <c r="BZ27" s="92"/>
      <c r="CA27" s="93"/>
      <c r="CB27" s="94"/>
      <c r="CC27" s="94"/>
      <c r="CD27" s="95"/>
    </row>
    <row r="28" spans="1:109" x14ac:dyDescent="0.25">
      <c r="B28" s="87" t="s">
        <v>65</v>
      </c>
      <c r="C28" s="101"/>
      <c r="D28" s="85" t="s">
        <v>21</v>
      </c>
      <c r="E28" s="102" t="s">
        <v>28</v>
      </c>
      <c r="G28" s="5">
        <v>150</v>
      </c>
      <c r="H28" s="86" t="s">
        <v>58</v>
      </c>
      <c r="I28" s="86"/>
      <c r="J28" s="86"/>
      <c r="K28" s="86"/>
      <c r="L28" s="86"/>
      <c r="M28" s="86"/>
      <c r="N28" s="104" t="str">
        <f>IF(O26="Yes","min.","cutoff")</f>
        <v>min.</v>
      </c>
      <c r="O28" s="105">
        <f>IF(O29="on",G29,0)</f>
        <v>289.02698863636363</v>
      </c>
      <c r="Q28" s="85" t="s">
        <v>0</v>
      </c>
      <c r="R28" s="86" t="s">
        <v>58</v>
      </c>
      <c r="T28" s="86"/>
      <c r="U28" s="86"/>
      <c r="V28" s="86"/>
      <c r="W28" s="86"/>
      <c r="X28" s="86"/>
      <c r="Y28" s="105">
        <f>IF(Y29="on",Q29,0)</f>
        <v>0</v>
      </c>
      <c r="AA28" s="106" t="s">
        <v>99</v>
      </c>
      <c r="AB28" s="107">
        <f>AC27^2/AC29</f>
        <v>533.33333333333337</v>
      </c>
      <c r="AC28" s="85" t="s">
        <v>0</v>
      </c>
      <c r="AD28" s="86"/>
      <c r="AE28" s="86"/>
      <c r="AH28" s="106" t="s">
        <v>99</v>
      </c>
      <c r="AI28" s="107">
        <f>AJ27^2/AJ29</f>
        <v>405</v>
      </c>
      <c r="AJ28" s="85" t="s">
        <v>0</v>
      </c>
      <c r="AK28" s="85"/>
      <c r="AL28" s="86"/>
      <c r="AO28" s="106" t="s">
        <v>99</v>
      </c>
      <c r="AP28" s="107">
        <f>AQ27^2/AQ29</f>
        <v>916.66666666666663</v>
      </c>
      <c r="AQ28" s="85" t="s">
        <v>0</v>
      </c>
      <c r="AR28" s="85"/>
      <c r="AS28" s="108" t="s">
        <v>133</v>
      </c>
      <c r="AT28" s="6">
        <v>200</v>
      </c>
      <c r="AV28" s="109"/>
      <c r="AW28" s="77"/>
      <c r="AX28" s="110" t="s">
        <v>64</v>
      </c>
      <c r="AY28" s="106" t="s">
        <v>99</v>
      </c>
      <c r="AZ28" s="107">
        <f>BA27^2/BA29</f>
        <v>833.33333333333337</v>
      </c>
      <c r="BA28" s="85" t="s">
        <v>0</v>
      </c>
      <c r="BB28" s="85"/>
      <c r="BC28" s="86"/>
      <c r="BF28" s="5">
        <v>150</v>
      </c>
      <c r="BG28" s="86" t="s">
        <v>58</v>
      </c>
      <c r="BH28" s="86"/>
      <c r="BI28" s="86"/>
      <c r="BJ28" s="86"/>
      <c r="BK28" s="86"/>
      <c r="BL28" s="86"/>
      <c r="BM28" s="104" t="str">
        <f>IF(BN26="Yes","min.","cutoff")</f>
        <v>min.</v>
      </c>
      <c r="BP28" s="85" t="s">
        <v>0</v>
      </c>
      <c r="BQ28" s="86" t="s">
        <v>58</v>
      </c>
      <c r="BR28" s="86"/>
      <c r="BS28" s="86"/>
      <c r="BT28" s="86"/>
      <c r="BU28" s="86"/>
      <c r="BV28" s="86"/>
      <c r="BW28" s="86"/>
      <c r="BZ28" s="92"/>
      <c r="CA28" s="93"/>
      <c r="CB28" s="94"/>
      <c r="CC28" s="94"/>
      <c r="CD28" s="58"/>
    </row>
    <row r="29" spans="1:109" x14ac:dyDescent="0.25">
      <c r="B29" s="6">
        <v>8000</v>
      </c>
      <c r="C29" s="111"/>
      <c r="D29" s="5" t="s">
        <v>77</v>
      </c>
      <c r="E29" s="112">
        <f>INDEX($CG$2:$CL$11,MATCH($D$29,$CF$2:$CF$11,0),MATCH($D$27,$CG$1:$CL$1,0))</f>
        <v>256</v>
      </c>
      <c r="G29" s="198">
        <f>IF(O26="Yes",VLOOKUP($AT$24/100,Gyro_LPF1,7,TRUE),G28)</f>
        <v>289.02698863636363</v>
      </c>
      <c r="H29" s="113">
        <v>0.70699999999999996</v>
      </c>
      <c r="I29" s="86"/>
      <c r="J29" s="114" t="s">
        <v>74</v>
      </c>
      <c r="K29" s="86"/>
      <c r="L29" s="86"/>
      <c r="M29" s="114" t="s">
        <v>111</v>
      </c>
      <c r="N29" s="104" t="s">
        <v>161</v>
      </c>
      <c r="O29" s="8" t="s">
        <v>1</v>
      </c>
      <c r="Q29" s="5">
        <v>300</v>
      </c>
      <c r="R29" s="86">
        <v>0.70699999999999996</v>
      </c>
      <c r="T29" s="114" t="s">
        <v>74</v>
      </c>
      <c r="U29" s="86"/>
      <c r="V29" s="86"/>
      <c r="W29" s="114" t="s">
        <v>111</v>
      </c>
      <c r="X29" s="114"/>
      <c r="Y29" s="8" t="s">
        <v>17</v>
      </c>
      <c r="AA29" s="115">
        <f>AC29</f>
        <v>300</v>
      </c>
      <c r="AB29" s="107">
        <f>AC27+AC27-AC29</f>
        <v>500</v>
      </c>
      <c r="AC29" s="7">
        <v>300</v>
      </c>
      <c r="AD29" s="33"/>
      <c r="AE29" s="33"/>
      <c r="AF29" s="8" t="s">
        <v>17</v>
      </c>
      <c r="AH29" s="115">
        <f>AJ29</f>
        <v>125</v>
      </c>
      <c r="AI29" s="115">
        <f>AJ27+(AJ27-AJ29)</f>
        <v>325</v>
      </c>
      <c r="AJ29" s="7">
        <v>125</v>
      </c>
      <c r="AK29" s="99"/>
      <c r="AL29" s="33"/>
      <c r="AM29" s="8" t="s">
        <v>17</v>
      </c>
      <c r="AO29" s="54">
        <f>AQ29</f>
        <v>330</v>
      </c>
      <c r="AP29" s="115">
        <f>AQ27+(AQ27-AQ29)</f>
        <v>770</v>
      </c>
      <c r="AQ29" s="50">
        <f>IF(AQ27-(AQ27*AT26)&gt;AP26,AQ27-(AQ27*AT26),AP26)</f>
        <v>330</v>
      </c>
      <c r="AR29" s="33"/>
      <c r="AS29" s="84" t="s">
        <v>162</v>
      </c>
      <c r="AT29" s="6">
        <v>800</v>
      </c>
      <c r="AV29" s="109"/>
      <c r="AW29" s="77"/>
      <c r="AX29" s="6">
        <v>8000</v>
      </c>
      <c r="AY29" s="115">
        <f>BA29</f>
        <v>300</v>
      </c>
      <c r="AZ29" s="115">
        <f>BA27+(BA27-BA29)</f>
        <v>700</v>
      </c>
      <c r="BA29" s="7">
        <v>300</v>
      </c>
      <c r="BB29" s="99"/>
      <c r="BC29" s="33"/>
      <c r="BD29" s="8" t="s">
        <v>17</v>
      </c>
      <c r="BF29" s="198">
        <f>IF(BN26="Yes",VLOOKUP($AT$24/100,Dterm_LPF1,7,TRUE),BF28)</f>
        <v>205.61079545454547</v>
      </c>
      <c r="BG29" s="113">
        <v>0.70699999999999996</v>
      </c>
      <c r="BH29" s="86"/>
      <c r="BI29" s="114" t="s">
        <v>74</v>
      </c>
      <c r="BJ29" s="86"/>
      <c r="BK29" s="86"/>
      <c r="BL29" s="114" t="s">
        <v>111</v>
      </c>
      <c r="BM29" s="104" t="s">
        <v>161</v>
      </c>
      <c r="BN29" s="8" t="s">
        <v>1</v>
      </c>
      <c r="BP29" s="5">
        <v>150</v>
      </c>
      <c r="BQ29" s="113">
        <v>0.70699999999999996</v>
      </c>
      <c r="BR29" s="86"/>
      <c r="BS29" s="86"/>
      <c r="BT29" s="86"/>
      <c r="BU29" s="86"/>
      <c r="BV29" s="114" t="s">
        <v>111</v>
      </c>
      <c r="BW29" s="114"/>
      <c r="BX29" s="8" t="s">
        <v>1</v>
      </c>
      <c r="BZ29" s="92"/>
      <c r="CA29" s="93"/>
      <c r="CB29" s="94"/>
      <c r="CC29" s="94"/>
      <c r="CD29" s="58"/>
    </row>
    <row r="30" spans="1:109" x14ac:dyDescent="0.25">
      <c r="A30" s="100" t="s">
        <v>48</v>
      </c>
      <c r="B30" s="115">
        <f>MIN(B27,B29)</f>
        <v>8000</v>
      </c>
      <c r="D30" s="100" t="s">
        <v>29</v>
      </c>
      <c r="E30" s="117">
        <f>INDEX($CG$2:$CL$11,MATCH($D$29,$CF$2:$CF$11,0),MATCH($D$27,$CG$1:$CL$1,0)+1)</f>
        <v>0.98</v>
      </c>
      <c r="G30" s="5">
        <v>400</v>
      </c>
      <c r="H30" s="118">
        <f>1/H29</f>
        <v>1.4144271570014144</v>
      </c>
      <c r="I30" s="119" t="s">
        <v>114</v>
      </c>
      <c r="J30" s="115">
        <f>IF(OR($E$27="F4",$E$27="F7"),120,"unknown")</f>
        <v>120</v>
      </c>
      <c r="M30" s="115">
        <v>1</v>
      </c>
      <c r="N30" s="120" t="s">
        <v>162</v>
      </c>
      <c r="Q30" s="100"/>
      <c r="R30" s="118">
        <f>1/R29</f>
        <v>1.4144271570014144</v>
      </c>
      <c r="S30" s="119" t="s">
        <v>114</v>
      </c>
      <c r="T30" s="115">
        <f>IF(OR($E$27="F4",$E$27="F7"),120,"unknown")</f>
        <v>120</v>
      </c>
      <c r="W30" s="115">
        <v>1</v>
      </c>
      <c r="X30" s="115"/>
      <c r="AA30" s="121" t="s">
        <v>13</v>
      </c>
      <c r="AB30" s="122">
        <f>AC27/(AB29-AA29)</f>
        <v>2</v>
      </c>
      <c r="AC30" s="115"/>
      <c r="AH30" s="121" t="s">
        <v>13</v>
      </c>
      <c r="AI30" s="123">
        <f>AJ27/(AI29-AH29)</f>
        <v>1.125</v>
      </c>
      <c r="AO30" s="121" t="s">
        <v>13</v>
      </c>
      <c r="AP30" s="123">
        <f>AQ27/(AP29-AO29)</f>
        <v>1.25</v>
      </c>
      <c r="AQ30" s="8" t="s">
        <v>1</v>
      </c>
      <c r="AR30" s="85"/>
      <c r="AS30" s="100" t="s">
        <v>97</v>
      </c>
      <c r="AT30" s="8" t="s">
        <v>177</v>
      </c>
      <c r="AV30" s="109"/>
      <c r="AW30" s="77"/>
      <c r="AX30" s="78"/>
      <c r="AY30" s="121" t="s">
        <v>13</v>
      </c>
      <c r="AZ30" s="123">
        <f>BA27/(AZ29-AY29)</f>
        <v>1.25</v>
      </c>
      <c r="BF30" s="5">
        <v>250</v>
      </c>
      <c r="BG30" s="118">
        <f>1/BG29</f>
        <v>1.4144271570014144</v>
      </c>
      <c r="BH30" s="119" t="s">
        <v>114</v>
      </c>
      <c r="BI30" s="115">
        <f>IF(OR($E$27="F4",$E$27="F7"),120,"unknown")</f>
        <v>120</v>
      </c>
      <c r="BL30" s="115">
        <v>1</v>
      </c>
      <c r="BM30" s="120" t="s">
        <v>162</v>
      </c>
      <c r="BQ30" s="118">
        <f>1/BQ29</f>
        <v>1.4144271570014144</v>
      </c>
      <c r="BV30" s="115">
        <v>1</v>
      </c>
      <c r="BW30" s="115"/>
      <c r="BZ30" s="92"/>
      <c r="CA30" s="93"/>
      <c r="CB30" s="94"/>
      <c r="CC30" s="94"/>
      <c r="CD30" s="58"/>
    </row>
    <row r="31" spans="1:109" s="124" customFormat="1" ht="60" customHeight="1" x14ac:dyDescent="0.25">
      <c r="A31" s="124" t="s">
        <v>115</v>
      </c>
      <c r="B31" s="124" t="s">
        <v>66</v>
      </c>
      <c r="C31" s="125"/>
      <c r="D31" s="124" t="s">
        <v>2</v>
      </c>
      <c r="E31" s="124" t="s">
        <v>41</v>
      </c>
      <c r="F31" s="126"/>
      <c r="G31" s="124" t="s">
        <v>92</v>
      </c>
      <c r="H31" s="124" t="s">
        <v>32</v>
      </c>
      <c r="I31" s="124" t="s">
        <v>33</v>
      </c>
      <c r="J31" s="124" t="s">
        <v>63</v>
      </c>
      <c r="K31" s="124" t="s">
        <v>3</v>
      </c>
      <c r="L31" s="124" t="s">
        <v>116</v>
      </c>
      <c r="M31" s="124" t="s">
        <v>117</v>
      </c>
      <c r="N31" s="124" t="s">
        <v>112</v>
      </c>
      <c r="O31" s="124" t="s">
        <v>93</v>
      </c>
      <c r="P31" s="126"/>
      <c r="Q31" s="124" t="s">
        <v>94</v>
      </c>
      <c r="R31" s="124" t="s">
        <v>32</v>
      </c>
      <c r="S31" s="124" t="s">
        <v>33</v>
      </c>
      <c r="T31" s="124" t="s">
        <v>63</v>
      </c>
      <c r="U31" s="124" t="s">
        <v>3</v>
      </c>
      <c r="V31" s="124" t="s">
        <v>116</v>
      </c>
      <c r="W31" s="124" t="s">
        <v>117</v>
      </c>
      <c r="X31" s="124" t="s">
        <v>113</v>
      </c>
      <c r="Y31" s="124" t="s">
        <v>95</v>
      </c>
      <c r="Z31" s="126"/>
      <c r="AA31" s="124" t="s">
        <v>9</v>
      </c>
      <c r="AB31" s="124" t="s">
        <v>10</v>
      </c>
      <c r="AC31" s="124" t="s">
        <v>4</v>
      </c>
      <c r="AE31" s="124" t="s">
        <v>122</v>
      </c>
      <c r="AF31" s="124" t="s">
        <v>39</v>
      </c>
      <c r="AG31" s="126"/>
      <c r="AH31" s="124" t="s">
        <v>14</v>
      </c>
      <c r="AI31" s="124" t="s">
        <v>15</v>
      </c>
      <c r="AJ31" s="124" t="s">
        <v>16</v>
      </c>
      <c r="AL31" s="124" t="s">
        <v>123</v>
      </c>
      <c r="AM31" s="124" t="s">
        <v>40</v>
      </c>
      <c r="AN31" s="126"/>
      <c r="AO31" s="124" t="s">
        <v>9</v>
      </c>
      <c r="AP31" s="124" t="s">
        <v>10</v>
      </c>
      <c r="AQ31" s="124" t="s">
        <v>18</v>
      </c>
      <c r="AS31" s="124" t="s">
        <v>124</v>
      </c>
      <c r="AT31" s="124" t="s">
        <v>38</v>
      </c>
      <c r="AU31" s="126"/>
      <c r="AV31" s="127"/>
      <c r="AW31" s="128"/>
      <c r="AX31" s="78"/>
      <c r="AY31" s="124" t="s">
        <v>14</v>
      </c>
      <c r="AZ31" s="124" t="s">
        <v>15</v>
      </c>
      <c r="BA31" s="124" t="s">
        <v>43</v>
      </c>
      <c r="BC31" s="124" t="s">
        <v>125</v>
      </c>
      <c r="BD31" s="124" t="s">
        <v>44</v>
      </c>
      <c r="BE31" s="126"/>
      <c r="BF31" s="124" t="s">
        <v>42</v>
      </c>
      <c r="BG31" s="124" t="s">
        <v>32</v>
      </c>
      <c r="BH31" s="124" t="s">
        <v>33</v>
      </c>
      <c r="BI31" s="124" t="s">
        <v>63</v>
      </c>
      <c r="BJ31" s="124" t="s">
        <v>3</v>
      </c>
      <c r="BK31" s="124" t="s">
        <v>116</v>
      </c>
      <c r="BL31" s="124" t="s">
        <v>117</v>
      </c>
      <c r="BM31" s="124" t="s">
        <v>121</v>
      </c>
      <c r="BN31" s="124" t="s">
        <v>120</v>
      </c>
      <c r="BO31" s="126"/>
      <c r="BP31" s="124" t="s">
        <v>42</v>
      </c>
      <c r="BQ31" s="124" t="s">
        <v>32</v>
      </c>
      <c r="BR31" s="124" t="s">
        <v>33</v>
      </c>
      <c r="BS31" s="124" t="s">
        <v>63</v>
      </c>
      <c r="BT31" s="124" t="s">
        <v>3</v>
      </c>
      <c r="BU31" s="124" t="s">
        <v>116</v>
      </c>
      <c r="BV31" s="124" t="s">
        <v>117</v>
      </c>
      <c r="BW31" s="124" t="s">
        <v>119</v>
      </c>
      <c r="BX31" s="124" t="s">
        <v>118</v>
      </c>
      <c r="BY31" s="126"/>
      <c r="BZ31" s="129"/>
      <c r="CA31" s="130"/>
      <c r="CB31" s="131"/>
      <c r="CC31" s="131"/>
      <c r="CD31" s="132"/>
      <c r="CE31" s="133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</row>
    <row r="32" spans="1:109" x14ac:dyDescent="0.25">
      <c r="A32" s="54">
        <v>1E-3</v>
      </c>
      <c r="B32" s="134">
        <f>1/$B$30*1000</f>
        <v>0.125</v>
      </c>
      <c r="C32" s="207">
        <f>AVERAGE(B32:B59)</f>
        <v>0.125</v>
      </c>
      <c r="D32" s="135">
        <f>-(E32*360*$A32)/1000</f>
        <v>-3.5280000000000001E-4</v>
      </c>
      <c r="E32" s="136">
        <f>E30</f>
        <v>0.98</v>
      </c>
      <c r="F32" s="137"/>
      <c r="G32" s="135">
        <f t="shared" ref="G32:G63" si="2">IF(G$27="PT1",K32,IF(G$27="BiQUAD",H32,IF(G$27="FIR",I32,"N/A")))</f>
        <v>-2.8039148491528187E-4</v>
      </c>
      <c r="H32" s="135">
        <f t="shared" ref="H32:H63" si="3">(-ATAN(1/H$30*(2*$A32/G$29+SQRT(4-H$30^2)))-ATAN(1/H$30*(2*$A32/G$29-SQRT(4-H$30^2))))*180/PI()</f>
        <v>-2.8039148491528187E-4</v>
      </c>
      <c r="I32" s="135">
        <f t="shared" ref="I32:I63" si="4">-360*$A32*J32/1000</f>
        <v>-2.6774999999999998E-3</v>
      </c>
      <c r="J32" s="135">
        <f t="shared" ref="J32:J63" si="5">($J$30-1)/(2*$B$30)*1000</f>
        <v>7.4375</v>
      </c>
      <c r="K32" s="135">
        <f t="shared" ref="K32:K63" si="6">-ATAN($A32/G$29)*180/PI()</f>
        <v>-1.9823677983560147E-4</v>
      </c>
      <c r="L32" s="136">
        <f t="shared" ref="L32:L63" si="7">10^((10*LOG10(G$29^2/($A32^2+G$29^2)))/20)</f>
        <v>0.99999999999401457</v>
      </c>
      <c r="M32" s="136">
        <f t="shared" ref="M32:M63" si="8">10^((10*LOG10(M$30*G$29^4/($A32^4+G$29^4)))/20)</f>
        <v>1</v>
      </c>
      <c r="N32" s="136">
        <f>IF(O$29="On",IF(G$27="PT1",L32,M32),1)</f>
        <v>1</v>
      </c>
      <c r="O32" s="135">
        <f t="shared" ref="O32:O63" si="9">IF(O$29="On",ABS((G32/(360*$A32))*1000),0)</f>
        <v>0.77886523587578305</v>
      </c>
      <c r="P32" s="138"/>
      <c r="Q32" s="135">
        <f t="shared" ref="Q32:Q63" si="10">IF(Q$27="PT1",U32,IF(Q$27="BiQUAD",R32,IF(Q$27="FIR",S32,"N/A")))</f>
        <v>-1.9098593170956704E-4</v>
      </c>
      <c r="R32" s="135">
        <f t="shared" ref="R32:R63" si="11">(-ATAN(1/R$30*(2*$A32/Q$29+SQRT(4-R$30^2)))-ATAN(1/R$30*(2*$A32/Q$29-SQRT(4-R$30^2))))*180/PI()</f>
        <v>-2.7013568841562416E-4</v>
      </c>
      <c r="S32" s="135">
        <f t="shared" ref="S32:S63" si="12">-360*$A32*T32/1000</f>
        <v>-2.6774999999999998E-3</v>
      </c>
      <c r="T32" s="135">
        <f t="shared" ref="T32:T63" si="13">($J$30-1)/(2*$B$30)*1000</f>
        <v>7.4375</v>
      </c>
      <c r="U32" s="135">
        <f t="shared" ref="U32:U63" si="14">-ATAN($A32/Q$29)*180/PI()</f>
        <v>-1.9098593170956704E-4</v>
      </c>
      <c r="V32" s="136">
        <f t="shared" ref="V32:V63" si="15">10^((10*LOG10(Q$29^2/($A32^2+Q$29^2)))/20)</f>
        <v>0.99999999999444444</v>
      </c>
      <c r="W32" s="136">
        <f t="shared" ref="W32:W63" si="16">10^((10*LOG10(W$30*Q$29^4/($A32^4+Q$29^4)))/20)</f>
        <v>1</v>
      </c>
      <c r="X32" s="136">
        <f>IF(Y$29="On",IF(Q$27="PT1",V32,W32),1)</f>
        <v>1</v>
      </c>
      <c r="Y32" s="135">
        <f t="shared" ref="Y32:Y63" si="17">IF(Y$29="On",ABS((Q32/(360*$A32))*1000),0)</f>
        <v>0</v>
      </c>
      <c r="Z32" s="138"/>
      <c r="AA32" s="135">
        <f t="shared" ref="AA32:AA63" si="18">(-ATAN(2*AB$30*$A32/$AC$27+SQRT(4*AB$30^2-1))-ATAN(2*AB$30*$A32/AC$27-SQRT(4*AB$30^2-1)))*180/PI()</f>
        <v>-7.1619724401363757E-5</v>
      </c>
      <c r="AB32" s="135">
        <f t="shared" ref="AB32:AB63" si="19">(-ATAN(2*AB$30*$A32/AC$27+SQRT(4*AB$30^2-1))-ATAN(2*AB$30*$A32/AC$27-SQRT(4*AB$30^2-1)))*180/PI()+180</f>
        <v>179.99992838027561</v>
      </c>
      <c r="AC32" s="135">
        <f>IF($A32&lt;=AC$27,AA32,AB32)</f>
        <v>-7.1619724401363757E-5</v>
      </c>
      <c r="AD32" s="135">
        <f>10*LOG10(ABS((1-($A32^2/AC$27^2))/(($A32^2/AC$27^2)+($A32/(AB$30*AC$27))+1)))</f>
        <v>-5.4287319178974863E-6</v>
      </c>
      <c r="AE32" s="135">
        <f>IF(AF$29="On",10^((IF(ISERROR(AD32),-60,AD32))/20),1)</f>
        <v>1</v>
      </c>
      <c r="AF32" s="135">
        <f>IF(AF$29="On",ABS((AC32/(360*$A32))*1000),0)</f>
        <v>0</v>
      </c>
      <c r="AG32" s="137"/>
      <c r="AH32" s="135">
        <f t="shared" ref="AH32:AH63" si="20">(-ATAN(2*AI$30*$A32/AJ$27+SQRT(4*AI$30^2-1))-ATAN(2*AI$30*$A32/AJ$27-SQRT(4*AI$30^2-1)))*180/PI()</f>
        <v>-2.2635369684328961E-4</v>
      </c>
      <c r="AI32" s="135">
        <f t="shared" ref="AI32:AI63" si="21">(-ATAN(2*AI$30*$A32/AJ$27+SQRT(4*AI$30^2-1))-ATAN(2*AI$30*$A32/AJ$27-SQRT(4*AI$30^2-1)))*180/PI()+180</f>
        <v>179.99977364630317</v>
      </c>
      <c r="AJ32" s="135">
        <f>IF($A32&lt;=AJ$27,AH32,AI32)</f>
        <v>-2.2635369684328961E-4</v>
      </c>
      <c r="AK32" s="135">
        <f>10*LOG10(ABS((1-($A32^2/AJ$27^2))/(($A32^2/AJ$27^2)+($A32/(AI$30*AJ$27))+1)))</f>
        <v>-1.7157450547478956E-5</v>
      </c>
      <c r="AL32" s="135">
        <f>IF(AM$29="On",10^((IF(ISERROR(AK32),-60,AK32))/20),1)</f>
        <v>1</v>
      </c>
      <c r="AM32" s="135">
        <f>IF(AM$29="On",ABS((AJ32/(360*$A32))*1000),0)</f>
        <v>0</v>
      </c>
      <c r="AN32" s="137"/>
      <c r="AO32" s="135">
        <f t="shared" ref="AO32:AO63" si="22">(-ATAN(2*AP$30*$A32/$AQ$27+SQRT(4*AP$30^2-1))-ATAN(2*AP$30*$A32/AQ$27-SQRT(4*AP$30^2-1)))*180/PI()</f>
        <v>-8.3339315654319248E-5</v>
      </c>
      <c r="AP32" s="135">
        <f t="shared" ref="AP32:AP63" si="23">(-ATAN(2*AP$30*$A32/AQ$27+SQRT(4*AP$30^2-1))-ATAN(2*AP$30*$A32/AQ$27-SQRT(4*AP$30^2-1)))*180/PI()+180</f>
        <v>179.99991666068433</v>
      </c>
      <c r="AQ32" s="135">
        <f t="shared" ref="AQ32:AQ63" si="24">IF($A32&lt;=AQ$27,AO32,AP32)</f>
        <v>-8.3339315654319248E-5</v>
      </c>
      <c r="AR32" s="135">
        <f>10*LOG10(ABS((1-($A32^2/AQ$27^2))/(($A32^2/AQ$27^2)+($A32/(AP$30*AQ$27))+1)))</f>
        <v>-6.3170347652269274E-6</v>
      </c>
      <c r="AS32" s="135">
        <f t="shared" ref="AS32:AS63" si="25">IF(AQ$30="On",10^((IF(ISERROR(AR32),-60,AR32))/20),1)</f>
        <v>0.99999927272476041</v>
      </c>
      <c r="AT32" s="135">
        <f t="shared" ref="AT32:AT63" si="26">IF(AQ$30="On",ABS((AQ32/(360*$A32))*1000),0)</f>
        <v>0.2314980990397757</v>
      </c>
      <c r="AU32" s="137"/>
      <c r="AV32" s="139">
        <f>SUM(B32,E32,Y32,AT32,AF32,AM32,O32)</f>
        <v>2.1153633349155587</v>
      </c>
      <c r="AW32" s="77"/>
      <c r="AX32" s="78"/>
      <c r="AY32" s="136">
        <f t="shared" ref="AY32:AY63" si="27">(-ATAN(2*AZ$30*$A32/BA$27+SQRT(4*AZ$30^2-1))-ATAN(2*AZ$30*$A32/BA$27-SQRT(4*AZ$30^2-1)))*180/PI()</f>
        <v>-9.1673247223567845E-5</v>
      </c>
      <c r="AZ32" s="136">
        <f t="shared" ref="AZ32:AZ63" si="28">(-ATAN(2*AZ$30*$A32/BA$27+SQRT(4*AZ$30^2-1))-ATAN(2*AZ$30*$A32/BA$27-SQRT(4*AZ$30^2-1)))*180/PI()+180</f>
        <v>179.99990832675277</v>
      </c>
      <c r="BA32" s="135">
        <f>IF($A32&lt;=BA$27,AY32,AZ32)</f>
        <v>-9.1673247223567845E-5</v>
      </c>
      <c r="BB32" s="135">
        <f>10*LOG10(ABS((1-($A32^2/BA$27^2))/(($A32^2/BA$27^2)+($A32/(AZ$30*BA$27))+1)))</f>
        <v>-6.9487408947235452E-6</v>
      </c>
      <c r="BC32" s="135">
        <f>IF(BD$29="On",10^((IF(ISERROR(BB32),-60,BB32))/20),1)</f>
        <v>1</v>
      </c>
      <c r="BD32" s="135">
        <f>IF(BD$29="On",ABS((BA32/(360*$A32))*1000),0)</f>
        <v>0</v>
      </c>
      <c r="BF32" s="135">
        <f t="shared" ref="BF32:BF63" si="29">IF(BF$27="PT1",BJ32,IF(BF$27="BiQUAD",BG32,IF(BF$27="FIR",BH32,"N/A")))</f>
        <v>-3.9414616506781923E-4</v>
      </c>
      <c r="BG32" s="135">
        <f t="shared" ref="BG32:BG63" si="30">(-ATAN(1/BG$30*(2*$A32/BF$29+SQRT(4-BG$30^2)))-ATAN(1/BG$30*(2*$A32/BF$29-SQRT(4-BG$30^2))))*180/PI()</f>
        <v>-3.9414616506781923E-4</v>
      </c>
      <c r="BH32" s="135">
        <f>-360*$A32*BI32/1000</f>
        <v>-2.6774999999999998E-3</v>
      </c>
      <c r="BI32" s="135">
        <f>(120-1)/(2*$AX$29)*1000</f>
        <v>7.4375</v>
      </c>
      <c r="BJ32" s="135">
        <f t="shared" ref="BJ32:BJ63" si="31">-ATAN($A32/BF$29)*180/PI()</f>
        <v>-2.786613387004623E-4</v>
      </c>
      <c r="BK32" s="136">
        <f t="shared" ref="BK32:BK63" si="32">10^((10*LOG10(BF$29^2/($A32^2+BF$29^2)))/20)</f>
        <v>0.99999999998817302</v>
      </c>
      <c r="BL32" s="136">
        <f t="shared" ref="BL32:BL63" si="33">10^((10*LOG10(BL$30*BF$29^4/($A32^4+BF$29^4)))/20)</f>
        <v>1</v>
      </c>
      <c r="BM32" s="136">
        <f>IF(BN$29="On",IF(BF$27="PT1",BK32,BL32),1)</f>
        <v>1</v>
      </c>
      <c r="BN32" s="135">
        <f t="shared" ref="BN32:BN63" si="34">IF(BN$29="On",ABS((BF32/(360*$A32))*1000),0)</f>
        <v>1.09485045852172</v>
      </c>
      <c r="BP32" s="135">
        <f>IF(BP$27="PT1",BT32,IF(BP$27="BiQUAD",BQ32,IF(BP$27="FIR",BR32,"N/A")))</f>
        <v>-5.4027137684397046E-4</v>
      </c>
      <c r="BQ32" s="135">
        <f t="shared" ref="BQ32:BQ63" si="35">(-ATAN(1/BQ$30*(2*$A32/BP$29+SQRT(4-BQ$30^2)))-ATAN(1/BQ$30*(2*$A32/BP$29-SQRT(4-BQ$30^2))))*180/PI()</f>
        <v>-5.4027137684397046E-4</v>
      </c>
      <c r="BR32" s="135">
        <f>-360*$A32*BS32/1000</f>
        <v>-2.6774999999999998E-3</v>
      </c>
      <c r="BS32" s="135">
        <f>(120-1)/(2*$AX$29)*1000</f>
        <v>7.4375</v>
      </c>
      <c r="BT32" s="135">
        <f>-ATAN($A32/BP$29)*180/PI()</f>
        <v>-3.8197186341488998E-4</v>
      </c>
      <c r="BU32" s="136">
        <f>10^((10*LOG10(BP$29^2/($A32^2+BP$29^2)))/20)</f>
        <v>0.99999999997777778</v>
      </c>
      <c r="BV32" s="136">
        <f>10^((10*LOG10(BV$30*BP$29^4/($A32^4+BP$29^4)))/20)</f>
        <v>1</v>
      </c>
      <c r="BW32" s="136">
        <f>IF(BX$29="On",IF(BP$27="PT1",BU32,BV32),1)</f>
        <v>1</v>
      </c>
      <c r="BX32" s="135">
        <f>IF(BX$29="On",ABS((BP32/(360*$A32))*1000),0)</f>
        <v>1.5007538245665846</v>
      </c>
      <c r="BY32" s="140"/>
      <c r="BZ32" s="141">
        <f t="shared" ref="BZ32:BZ63" si="36">SUM(BD32,BN32,BX32)</f>
        <v>2.5956042830883046</v>
      </c>
      <c r="CA32" s="142">
        <f t="shared" ref="CA32:CA63" si="37">SUM(AV32,BZ32)</f>
        <v>4.7109676180038633</v>
      </c>
      <c r="CB32" s="143">
        <f t="shared" ref="CB32:CB63" si="38">N32*X32*AE32*AL32*AS32*BC32*BM32*BW32</f>
        <v>0.99999927272476041</v>
      </c>
      <c r="CC32" s="143">
        <f>10*LOG10(CB32)</f>
        <v>-3.1585173823310688E-6</v>
      </c>
      <c r="CD32" s="144">
        <f>1/(CA32/1000)</f>
        <v>212.27061637577572</v>
      </c>
      <c r="CF32" s="58" t="s">
        <v>45</v>
      </c>
    </row>
    <row r="33" spans="1:109" x14ac:dyDescent="0.25">
      <c r="A33" s="54">
        <v>0.1</v>
      </c>
      <c r="B33" s="134">
        <f>B32</f>
        <v>0.125</v>
      </c>
      <c r="C33" s="207"/>
      <c r="D33" s="135">
        <f t="shared" ref="D33:D93" si="39">-(E33*360*$A33)/1000</f>
        <v>-3.5279999999999999E-2</v>
      </c>
      <c r="E33" s="136">
        <f>E32</f>
        <v>0.98</v>
      </c>
      <c r="F33" s="137"/>
      <c r="G33" s="135">
        <f t="shared" si="2"/>
        <v>-2.8039149609868464E-2</v>
      </c>
      <c r="H33" s="135">
        <f t="shared" si="3"/>
        <v>-2.8039149609868464E-2</v>
      </c>
      <c r="I33" s="135">
        <f t="shared" si="4"/>
        <v>-0.26774999999999999</v>
      </c>
      <c r="J33" s="135">
        <f t="shared" si="5"/>
        <v>7.4375</v>
      </c>
      <c r="K33" s="135">
        <f t="shared" si="6"/>
        <v>-1.9823677192621639E-2</v>
      </c>
      <c r="L33" s="136">
        <f t="shared" si="7"/>
        <v>0.99999994014600135</v>
      </c>
      <c r="M33" s="136">
        <f t="shared" si="8"/>
        <v>0.99999999999999289</v>
      </c>
      <c r="N33" s="136">
        <f t="shared" ref="N33:N93" si="40">IF(O$29="On",IF(G$27="PT1",L33,M33),1)</f>
        <v>0.99999999999999289</v>
      </c>
      <c r="O33" s="135">
        <f t="shared" si="9"/>
        <v>0.77886526694079061</v>
      </c>
      <c r="P33" s="138"/>
      <c r="Q33" s="135">
        <f t="shared" si="10"/>
        <v>-1.9098592463672188E-2</v>
      </c>
      <c r="R33" s="135">
        <f t="shared" si="11"/>
        <v>-2.7013569841522443E-2</v>
      </c>
      <c r="S33" s="135">
        <f t="shared" si="12"/>
        <v>-0.26774999999999999</v>
      </c>
      <c r="T33" s="135">
        <f t="shared" si="13"/>
        <v>7.4375</v>
      </c>
      <c r="U33" s="135">
        <f t="shared" si="14"/>
        <v>-1.9098592463672188E-2</v>
      </c>
      <c r="V33" s="136">
        <f t="shared" si="15"/>
        <v>0.99999994444444917</v>
      </c>
      <c r="W33" s="136">
        <f t="shared" si="16"/>
        <v>0.99999999999999378</v>
      </c>
      <c r="X33" s="136">
        <f t="shared" ref="X33:X93" si="41">IF(Y$29="On",IF(Q$27="PT1",V33,W33),1)</f>
        <v>1</v>
      </c>
      <c r="Y33" s="135">
        <f t="shared" si="17"/>
        <v>0</v>
      </c>
      <c r="Z33" s="138"/>
      <c r="AA33" s="135">
        <f t="shared" si="18"/>
        <v>-7.1619728494610414E-3</v>
      </c>
      <c r="AB33" s="135">
        <f t="shared" si="19"/>
        <v>179.99283802715053</v>
      </c>
      <c r="AC33" s="135">
        <f t="shared" ref="AC33:AC93" si="42">IF($A33&lt;=AC$27,AA33,AB33)</f>
        <v>-7.1619728494610414E-3</v>
      </c>
      <c r="AD33" s="135">
        <f t="shared" ref="AD33:AD93" si="43">10*LOG10(ABS((1-($A33^2/AC$27^2))/(($A33^2/AC$27^2)+($A33/(AB$30*AC$27))+1)))</f>
        <v>-5.4337701012686782E-4</v>
      </c>
      <c r="AE33" s="135">
        <f t="shared" ref="AE33:AE93" si="44">IF(AF$29="On",10^((IF(ISERROR(AD33),-60,AD33))/20),1)</f>
        <v>1</v>
      </c>
      <c r="AF33" s="135">
        <f t="shared" ref="AF33:AF93" si="45">IF(AF$29="On",ABS((AC33/(360*$A33))*1000),0)</f>
        <v>0</v>
      </c>
      <c r="AG33" s="137"/>
      <c r="AH33" s="135">
        <f t="shared" si="20"/>
        <v>-2.2635372977767888E-2</v>
      </c>
      <c r="AI33" s="135">
        <f t="shared" si="21"/>
        <v>179.97736462702224</v>
      </c>
      <c r="AJ33" s="135">
        <f t="shared" ref="AJ33:AJ93" si="46">IF($A33&lt;=AJ$27,AH33,AI33)</f>
        <v>-2.2635372977767888E-2</v>
      </c>
      <c r="AK33" s="135">
        <f t="shared" ref="AK33:AK65" si="47">10*LOG10(ABS((1-($A33^2/AJ$27^2))/(($A33^2/AJ$27^2)+($A33/(AI$30*AJ$27))+1)))</f>
        <v>-1.7171078583921838E-3</v>
      </c>
      <c r="AL33" s="135">
        <f t="shared" ref="AL33:AL93" si="48">IF(AM$29="On",10^((IF(ISERROR(AK33),-60,AK33))/20),1)</f>
        <v>1</v>
      </c>
      <c r="AM33" s="135">
        <f t="shared" ref="AM33:AM93" si="49">IF(AM$29="On",ABS((AJ33/(360*$A33))*1000),0)</f>
        <v>0</v>
      </c>
      <c r="AN33" s="137"/>
      <c r="AO33" s="135">
        <f t="shared" si="22"/>
        <v>-8.3339317822566997E-3</v>
      </c>
      <c r="AP33" s="135">
        <f t="shared" si="23"/>
        <v>179.99166606821774</v>
      </c>
      <c r="AQ33" s="135">
        <f t="shared" si="24"/>
        <v>-8.3339317822566997E-3</v>
      </c>
      <c r="AR33" s="135">
        <f t="shared" ref="AR33:AR65" si="50">10*LOG10(ABS((1-($A33^2/AQ$27^2))/(($A33^2/AQ$27^2)+($A33/(AP$30*AQ$27))+1)))</f>
        <v>-6.3194224311328756E-4</v>
      </c>
      <c r="AS33" s="135">
        <f t="shared" si="25"/>
        <v>0.99992724760715235</v>
      </c>
      <c r="AT33" s="135">
        <f t="shared" si="26"/>
        <v>0.23149810506268609</v>
      </c>
      <c r="AU33" s="137"/>
      <c r="AV33" s="139">
        <f t="shared" ref="AV33:AV93" si="51">SUM(B33,E33,Y33,AT33,AF33,AM33,O33)</f>
        <v>2.1153633720034768</v>
      </c>
      <c r="AW33" s="77"/>
      <c r="AX33" s="78"/>
      <c r="AY33" s="136">
        <f t="shared" si="27"/>
        <v>-9.1673250105659271E-3</v>
      </c>
      <c r="AZ33" s="136">
        <f t="shared" si="28"/>
        <v>179.99083267498943</v>
      </c>
      <c r="BA33" s="135">
        <f t="shared" ref="BA33:BA93" si="52">IF($A33&lt;=BA$27,AY33,AZ33)</f>
        <v>-9.1673250105659271E-3</v>
      </c>
      <c r="BB33" s="135">
        <f t="shared" ref="BB33:BB65" si="53">10*LOG10(ABS((1-($A33^2/BA$27^2))/(($A33^2/BA$27^2)+($A33/(AZ$30*BA$27))+1)))</f>
        <v>-6.9516299507528078E-4</v>
      </c>
      <c r="BC33" s="135">
        <f t="shared" ref="BC33:BC93" si="54">IF(BD$29="On",10^((IF(ISERROR(BB33),-60,BB33))/20),1)</f>
        <v>1</v>
      </c>
      <c r="BD33" s="135">
        <f t="shared" ref="BD33:BD93" si="55">IF(BD$29="On",ABS((BA33/(360*$A33))*1000),0)</f>
        <v>0</v>
      </c>
      <c r="BF33" s="135">
        <f t="shared" si="29"/>
        <v>-3.9414619612599934E-2</v>
      </c>
      <c r="BG33" s="135">
        <f t="shared" si="30"/>
        <v>-3.9414619612599934E-2</v>
      </c>
      <c r="BH33" s="135">
        <f t="shared" ref="BH33:BH93" si="56">-360*$A33*BI33/1000</f>
        <v>-0.26774999999999999</v>
      </c>
      <c r="BI33" s="135">
        <f t="shared" ref="BI33:BI93" si="57">(120-1)/(2*$AX$29)*1000</f>
        <v>7.4375</v>
      </c>
      <c r="BJ33" s="135">
        <f t="shared" si="31"/>
        <v>-2.7866131673096369E-2</v>
      </c>
      <c r="BK33" s="136">
        <f t="shared" si="32"/>
        <v>0.99999988172904586</v>
      </c>
      <c r="BL33" s="136">
        <f t="shared" si="33"/>
        <v>0.99999999999997202</v>
      </c>
      <c r="BM33" s="136">
        <f t="shared" ref="BM33:BM93" si="58">IF(BN$29="On",IF(BF$27="PT1",BK33,BL33),1)</f>
        <v>0.99999999999997202</v>
      </c>
      <c r="BN33" s="135">
        <f t="shared" si="34"/>
        <v>1.0948505447944428</v>
      </c>
      <c r="BP33" s="135">
        <f t="shared" ref="BP33:BP93" si="59">IF(BP$27="PT1",BT33,IF(BP$27="BiQUAD",BQ33,IF(BP$27="FIR",BR33,"N/A")))</f>
        <v>-5.4027145682429771E-2</v>
      </c>
      <c r="BQ33" s="135">
        <f t="shared" si="35"/>
        <v>-5.4027145682429771E-2</v>
      </c>
      <c r="BR33" s="135">
        <f t="shared" ref="BR33:BR93" si="60">-360*$A33*BS33/1000</f>
        <v>-0.26774999999999999</v>
      </c>
      <c r="BS33" s="135">
        <f t="shared" ref="BS33:BS93" si="61">(120-1)/(2*$AX$29)*1000</f>
        <v>7.4375</v>
      </c>
      <c r="BT33" s="135">
        <f t="shared" ref="BT33:BT93" si="62">-ATAN($A33/BP$29)*180/PI()</f>
        <v>-3.8197180683213976E-2</v>
      </c>
      <c r="BU33" s="136">
        <f t="shared" ref="BU33:BU93" si="63">10^((10*LOG10(BP$29^2/($A33^2+BP$29^2)))/20)</f>
        <v>0.99999977777785187</v>
      </c>
      <c r="BV33" s="136">
        <f t="shared" ref="BV33:BV93" si="64">10^((10*LOG10(BV$30*BP$29^4/($A33^4+BP$29^4)))/20)</f>
        <v>0.99999999999990119</v>
      </c>
      <c r="BW33" s="136">
        <f t="shared" ref="BW33:BW93" si="65">IF(BX$29="On",IF(BP$27="PT1",BU33,BV33),1)</f>
        <v>0.99999999999990119</v>
      </c>
      <c r="BX33" s="135">
        <f t="shared" ref="BX33:BX93" si="66">IF(BX$29="On",ABS((BP33/(360*$A33))*1000),0)</f>
        <v>1.5007540467341605</v>
      </c>
      <c r="BY33" s="145"/>
      <c r="BZ33" s="141">
        <f t="shared" si="36"/>
        <v>2.5956045915286032</v>
      </c>
      <c r="CA33" s="142">
        <f t="shared" si="37"/>
        <v>4.71096796353208</v>
      </c>
      <c r="CB33" s="143">
        <f t="shared" si="38"/>
        <v>0.99992724760701845</v>
      </c>
      <c r="CC33" s="143">
        <f t="shared" ref="CC33:CC93" si="67">10*LOG10(CB33)</f>
        <v>-3.1597112213841723E-4</v>
      </c>
      <c r="CD33" s="144">
        <f t="shared" ref="CD33:CD93" si="68">1/(CA33/1000)</f>
        <v>212.270600806685</v>
      </c>
      <c r="CF33" s="58" t="s">
        <v>46</v>
      </c>
      <c r="CG33" s="58" t="s">
        <v>47</v>
      </c>
    </row>
    <row r="34" spans="1:109" x14ac:dyDescent="0.25">
      <c r="A34" s="54">
        <v>0.5</v>
      </c>
      <c r="B34" s="134">
        <f t="shared" ref="B34:B93" si="69">B33</f>
        <v>0.125</v>
      </c>
      <c r="C34" s="207"/>
      <c r="D34" s="135">
        <f t="shared" si="39"/>
        <v>-0.1764</v>
      </c>
      <c r="E34" s="136">
        <f t="shared" ref="E34:E84" si="70">E33</f>
        <v>0.98</v>
      </c>
      <c r="F34" s="137"/>
      <c r="G34" s="135">
        <f t="shared" si="2"/>
        <v>-0.14019588222841409</v>
      </c>
      <c r="H34" s="135">
        <f t="shared" si="3"/>
        <v>-0.14019588222841409</v>
      </c>
      <c r="I34" s="135">
        <f t="shared" si="4"/>
        <v>-1.3387500000000001</v>
      </c>
      <c r="J34" s="135">
        <f t="shared" si="5"/>
        <v>7.4375</v>
      </c>
      <c r="K34" s="135">
        <f t="shared" si="6"/>
        <v>-9.9118291041165332E-2</v>
      </c>
      <c r="L34" s="136">
        <f t="shared" si="7"/>
        <v>0.9999985036532586</v>
      </c>
      <c r="M34" s="136">
        <f t="shared" si="8"/>
        <v>0.9999999999955218</v>
      </c>
      <c r="N34" s="136">
        <f t="shared" si="40"/>
        <v>0.9999999999955218</v>
      </c>
      <c r="O34" s="135">
        <f t="shared" si="9"/>
        <v>0.77886601238007824</v>
      </c>
      <c r="P34" s="138"/>
      <c r="Q34" s="135">
        <f t="shared" si="10"/>
        <v>-9.5492877435871731E-2</v>
      </c>
      <c r="R34" s="135">
        <f t="shared" si="11"/>
        <v>-0.13506796919516351</v>
      </c>
      <c r="S34" s="135">
        <f t="shared" si="12"/>
        <v>-1.3387500000000001</v>
      </c>
      <c r="T34" s="135">
        <f t="shared" si="13"/>
        <v>7.4375</v>
      </c>
      <c r="U34" s="135">
        <f t="shared" si="14"/>
        <v>-9.5492877435871731E-2</v>
      </c>
      <c r="V34" s="136">
        <f t="shared" si="15"/>
        <v>0.99999861111400457</v>
      </c>
      <c r="W34" s="136">
        <f t="shared" si="16"/>
        <v>0.99999999999614197</v>
      </c>
      <c r="X34" s="136">
        <f t="shared" si="41"/>
        <v>1</v>
      </c>
      <c r="Y34" s="135">
        <f t="shared" si="17"/>
        <v>0</v>
      </c>
      <c r="Z34" s="138"/>
      <c r="AA34" s="135">
        <f t="shared" si="18"/>
        <v>-3.5809913485904787E-2</v>
      </c>
      <c r="AB34" s="135">
        <f t="shared" si="19"/>
        <v>179.96419008651409</v>
      </c>
      <c r="AC34" s="135">
        <f t="shared" si="42"/>
        <v>-3.5809913485904787E-2</v>
      </c>
      <c r="AD34" s="135">
        <f t="shared" si="43"/>
        <v>-2.7270600978075185E-3</v>
      </c>
      <c r="AE34" s="135">
        <f t="shared" si="44"/>
        <v>1</v>
      </c>
      <c r="AF34" s="135">
        <f t="shared" si="45"/>
        <v>0</v>
      </c>
      <c r="AG34" s="137"/>
      <c r="AH34" s="135">
        <f t="shared" si="20"/>
        <v>-0.11317726012036515</v>
      </c>
      <c r="AI34" s="135">
        <f t="shared" si="21"/>
        <v>179.88682273987965</v>
      </c>
      <c r="AJ34" s="135">
        <f t="shared" si="46"/>
        <v>-0.11317726012036515</v>
      </c>
      <c r="AK34" s="135">
        <f t="shared" si="47"/>
        <v>-8.6130458287401526E-3</v>
      </c>
      <c r="AL34" s="135">
        <f t="shared" si="48"/>
        <v>1</v>
      </c>
      <c r="AM34" s="135">
        <f t="shared" si="49"/>
        <v>0</v>
      </c>
      <c r="AN34" s="137"/>
      <c r="AO34" s="135">
        <f t="shared" si="22"/>
        <v>-4.1669684918730014E-2</v>
      </c>
      <c r="AP34" s="135">
        <f t="shared" si="23"/>
        <v>179.95833031508127</v>
      </c>
      <c r="AQ34" s="135">
        <f t="shared" si="24"/>
        <v>-4.1669684918730014E-2</v>
      </c>
      <c r="AR34" s="135">
        <f t="shared" si="50"/>
        <v>-3.1645331448626676E-3</v>
      </c>
      <c r="AS34" s="135">
        <f t="shared" si="25"/>
        <v>0.99963573601795763</v>
      </c>
      <c r="AT34" s="135">
        <f t="shared" si="26"/>
        <v>0.23149824954850007</v>
      </c>
      <c r="AU34" s="137"/>
      <c r="AV34" s="139">
        <f t="shared" si="51"/>
        <v>2.1153642619285784</v>
      </c>
      <c r="AW34" s="77"/>
      <c r="AX34" s="78"/>
      <c r="AY34" s="136">
        <f t="shared" si="27"/>
        <v>-4.5836659668625511E-2</v>
      </c>
      <c r="AZ34" s="136">
        <f t="shared" si="28"/>
        <v>179.95416334033138</v>
      </c>
      <c r="BA34" s="135">
        <f t="shared" si="52"/>
        <v>-4.5836659668625511E-2</v>
      </c>
      <c r="BB34" s="135">
        <f t="shared" si="53"/>
        <v>-3.4816492716985272E-3</v>
      </c>
      <c r="BC34" s="135">
        <f t="shared" si="54"/>
        <v>1</v>
      </c>
      <c r="BD34" s="135">
        <f t="shared" si="55"/>
        <v>0</v>
      </c>
      <c r="BF34" s="135">
        <f t="shared" si="29"/>
        <v>-0.19707347076471643</v>
      </c>
      <c r="BG34" s="135">
        <f t="shared" si="30"/>
        <v>-0.19707347076471643</v>
      </c>
      <c r="BH34" s="135">
        <f t="shared" si="56"/>
        <v>-1.3387500000000001</v>
      </c>
      <c r="BI34" s="135">
        <f t="shared" si="57"/>
        <v>7.4375</v>
      </c>
      <c r="BJ34" s="135">
        <f t="shared" si="31"/>
        <v>-0.13933039470606851</v>
      </c>
      <c r="BK34" s="136">
        <f t="shared" si="32"/>
        <v>0.9999970432387334</v>
      </c>
      <c r="BL34" s="136">
        <f t="shared" si="33"/>
        <v>0.99999999998251488</v>
      </c>
      <c r="BM34" s="136">
        <f t="shared" si="58"/>
        <v>0.99999999998251488</v>
      </c>
      <c r="BN34" s="135">
        <f t="shared" si="34"/>
        <v>1.0948526153595357</v>
      </c>
      <c r="BP34" s="135">
        <f t="shared" si="59"/>
        <v>-0.27013668830761645</v>
      </c>
      <c r="BQ34" s="135">
        <f t="shared" si="35"/>
        <v>-0.27013668830761645</v>
      </c>
      <c r="BR34" s="135">
        <f t="shared" si="60"/>
        <v>-1.3387500000000001</v>
      </c>
      <c r="BS34" s="135">
        <f t="shared" si="61"/>
        <v>7.4375</v>
      </c>
      <c r="BT34" s="135">
        <f t="shared" si="62"/>
        <v>-0.19098522435968743</v>
      </c>
      <c r="BU34" s="136">
        <f t="shared" si="63"/>
        <v>0.99999444449074038</v>
      </c>
      <c r="BV34" s="136">
        <f t="shared" si="64"/>
        <v>0.9999999999382716</v>
      </c>
      <c r="BW34" s="136">
        <f t="shared" si="65"/>
        <v>0.9999999999382716</v>
      </c>
      <c r="BX34" s="135">
        <f t="shared" si="66"/>
        <v>1.500759379486758</v>
      </c>
      <c r="BY34" s="145"/>
      <c r="BZ34" s="141">
        <f t="shared" si="36"/>
        <v>2.5956119948462937</v>
      </c>
      <c r="CA34" s="142">
        <f t="shared" si="37"/>
        <v>4.7109762567748721</v>
      </c>
      <c r="CB34" s="143">
        <f t="shared" si="38"/>
        <v>0.99963573593429644</v>
      </c>
      <c r="CC34" s="143">
        <f t="shared" si="67"/>
        <v>-1.5822669358994132E-3</v>
      </c>
      <c r="CD34" s="144">
        <f t="shared" si="68"/>
        <v>212.27022712370848</v>
      </c>
      <c r="CF34" s="58" t="s">
        <v>127</v>
      </c>
      <c r="CG34" s="146" t="s">
        <v>128</v>
      </c>
    </row>
    <row r="35" spans="1:109" x14ac:dyDescent="0.25">
      <c r="A35" s="54">
        <v>0.1</v>
      </c>
      <c r="B35" s="134">
        <f t="shared" si="69"/>
        <v>0.125</v>
      </c>
      <c r="C35" s="207"/>
      <c r="D35" s="135">
        <f t="shared" si="39"/>
        <v>-3.5279999999999999E-2</v>
      </c>
      <c r="E35" s="136">
        <f t="shared" si="70"/>
        <v>0.98</v>
      </c>
      <c r="F35" s="137"/>
      <c r="G35" s="135">
        <f t="shared" si="2"/>
        <v>-2.8039149609868464E-2</v>
      </c>
      <c r="H35" s="135">
        <f t="shared" si="3"/>
        <v>-2.8039149609868464E-2</v>
      </c>
      <c r="I35" s="135">
        <f t="shared" si="4"/>
        <v>-0.26774999999999999</v>
      </c>
      <c r="J35" s="135">
        <f t="shared" si="5"/>
        <v>7.4375</v>
      </c>
      <c r="K35" s="135">
        <f t="shared" si="6"/>
        <v>-1.9823677192621639E-2</v>
      </c>
      <c r="L35" s="136">
        <f t="shared" si="7"/>
        <v>0.99999994014600135</v>
      </c>
      <c r="M35" s="136">
        <f t="shared" si="8"/>
        <v>0.99999999999999289</v>
      </c>
      <c r="N35" s="136">
        <f t="shared" si="40"/>
        <v>0.99999999999999289</v>
      </c>
      <c r="O35" s="135">
        <f t="shared" si="9"/>
        <v>0.77886526694079061</v>
      </c>
      <c r="P35" s="138"/>
      <c r="Q35" s="135">
        <f t="shared" si="10"/>
        <v>-1.9098592463672188E-2</v>
      </c>
      <c r="R35" s="135">
        <f t="shared" si="11"/>
        <v>-2.7013569841522443E-2</v>
      </c>
      <c r="S35" s="135">
        <f t="shared" si="12"/>
        <v>-0.26774999999999999</v>
      </c>
      <c r="T35" s="135">
        <f t="shared" si="13"/>
        <v>7.4375</v>
      </c>
      <c r="U35" s="135">
        <f t="shared" si="14"/>
        <v>-1.9098592463672188E-2</v>
      </c>
      <c r="V35" s="136">
        <f t="shared" si="15"/>
        <v>0.99999994444444917</v>
      </c>
      <c r="W35" s="136">
        <f t="shared" si="16"/>
        <v>0.99999999999999378</v>
      </c>
      <c r="X35" s="136">
        <f t="shared" si="41"/>
        <v>1</v>
      </c>
      <c r="Y35" s="135">
        <f t="shared" si="17"/>
        <v>0</v>
      </c>
      <c r="Z35" s="138"/>
      <c r="AA35" s="135">
        <f t="shared" si="18"/>
        <v>-7.1619728494610414E-3</v>
      </c>
      <c r="AB35" s="135">
        <f t="shared" si="19"/>
        <v>179.99283802715053</v>
      </c>
      <c r="AC35" s="135">
        <f t="shared" si="42"/>
        <v>-7.1619728494610414E-3</v>
      </c>
      <c r="AD35" s="135">
        <f t="shared" si="43"/>
        <v>-5.4337701012686782E-4</v>
      </c>
      <c r="AE35" s="135">
        <f t="shared" si="44"/>
        <v>1</v>
      </c>
      <c r="AF35" s="135">
        <f t="shared" si="45"/>
        <v>0</v>
      </c>
      <c r="AG35" s="137"/>
      <c r="AH35" s="135">
        <f t="shared" si="20"/>
        <v>-2.2635372977767888E-2</v>
      </c>
      <c r="AI35" s="135">
        <f t="shared" si="21"/>
        <v>179.97736462702224</v>
      </c>
      <c r="AJ35" s="135">
        <f t="shared" si="46"/>
        <v>-2.2635372977767888E-2</v>
      </c>
      <c r="AK35" s="135">
        <f t="shared" si="47"/>
        <v>-1.7171078583921838E-3</v>
      </c>
      <c r="AL35" s="135">
        <f t="shared" si="48"/>
        <v>1</v>
      </c>
      <c r="AM35" s="135">
        <f t="shared" si="49"/>
        <v>0</v>
      </c>
      <c r="AN35" s="137"/>
      <c r="AO35" s="135">
        <f t="shared" si="22"/>
        <v>-8.3339317822566997E-3</v>
      </c>
      <c r="AP35" s="135">
        <f t="shared" si="23"/>
        <v>179.99166606821774</v>
      </c>
      <c r="AQ35" s="135">
        <f t="shared" si="24"/>
        <v>-8.3339317822566997E-3</v>
      </c>
      <c r="AR35" s="135">
        <f t="shared" si="50"/>
        <v>-6.3194224311328756E-4</v>
      </c>
      <c r="AS35" s="135">
        <f t="shared" si="25"/>
        <v>0.99992724760715235</v>
      </c>
      <c r="AT35" s="135">
        <f t="shared" si="26"/>
        <v>0.23149810506268609</v>
      </c>
      <c r="AU35" s="137"/>
      <c r="AV35" s="139">
        <f t="shared" si="51"/>
        <v>2.1153633720034768</v>
      </c>
      <c r="AW35" s="77"/>
      <c r="AX35" s="78"/>
      <c r="AY35" s="136">
        <f t="shared" si="27"/>
        <v>-9.1673250105659271E-3</v>
      </c>
      <c r="AZ35" s="136">
        <f t="shared" si="28"/>
        <v>179.99083267498943</v>
      </c>
      <c r="BA35" s="135">
        <f t="shared" si="52"/>
        <v>-9.1673250105659271E-3</v>
      </c>
      <c r="BB35" s="135">
        <f t="shared" si="53"/>
        <v>-6.9516299507528078E-4</v>
      </c>
      <c r="BC35" s="135">
        <f t="shared" si="54"/>
        <v>1</v>
      </c>
      <c r="BD35" s="135">
        <f t="shared" si="55"/>
        <v>0</v>
      </c>
      <c r="BF35" s="135">
        <f t="shared" si="29"/>
        <v>-3.9414619612599934E-2</v>
      </c>
      <c r="BG35" s="135">
        <f t="shared" si="30"/>
        <v>-3.9414619612599934E-2</v>
      </c>
      <c r="BH35" s="135">
        <f t="shared" si="56"/>
        <v>-0.26774999999999999</v>
      </c>
      <c r="BI35" s="135">
        <f t="shared" si="57"/>
        <v>7.4375</v>
      </c>
      <c r="BJ35" s="135">
        <f t="shared" si="31"/>
        <v>-2.7866131673096369E-2</v>
      </c>
      <c r="BK35" s="136">
        <f t="shared" si="32"/>
        <v>0.99999988172904586</v>
      </c>
      <c r="BL35" s="136">
        <f t="shared" si="33"/>
        <v>0.99999999999997202</v>
      </c>
      <c r="BM35" s="136">
        <f t="shared" si="58"/>
        <v>0.99999999999997202</v>
      </c>
      <c r="BN35" s="135">
        <f t="shared" si="34"/>
        <v>1.0948505447944428</v>
      </c>
      <c r="BP35" s="135">
        <f t="shared" si="59"/>
        <v>-5.4027145682429771E-2</v>
      </c>
      <c r="BQ35" s="135">
        <f t="shared" si="35"/>
        <v>-5.4027145682429771E-2</v>
      </c>
      <c r="BR35" s="135">
        <f t="shared" si="60"/>
        <v>-0.26774999999999999</v>
      </c>
      <c r="BS35" s="135">
        <f t="shared" si="61"/>
        <v>7.4375</v>
      </c>
      <c r="BT35" s="135">
        <f t="shared" si="62"/>
        <v>-3.8197180683213976E-2</v>
      </c>
      <c r="BU35" s="136">
        <f t="shared" si="63"/>
        <v>0.99999977777785187</v>
      </c>
      <c r="BV35" s="136">
        <f t="shared" si="64"/>
        <v>0.99999999999990119</v>
      </c>
      <c r="BW35" s="136">
        <f t="shared" si="65"/>
        <v>0.99999999999990119</v>
      </c>
      <c r="BX35" s="135">
        <f t="shared" si="66"/>
        <v>1.5007540467341605</v>
      </c>
      <c r="BY35" s="145"/>
      <c r="BZ35" s="141">
        <f t="shared" si="36"/>
        <v>2.5956045915286032</v>
      </c>
      <c r="CA35" s="142">
        <f t="shared" si="37"/>
        <v>4.71096796353208</v>
      </c>
      <c r="CB35" s="143">
        <f t="shared" si="38"/>
        <v>0.99992724760701845</v>
      </c>
      <c r="CC35" s="143">
        <f t="shared" si="67"/>
        <v>-3.1597112213841723E-4</v>
      </c>
      <c r="CD35" s="144">
        <f t="shared" si="68"/>
        <v>212.270600806685</v>
      </c>
      <c r="CF35" s="58" t="s">
        <v>134</v>
      </c>
      <c r="CG35" s="146" t="s">
        <v>135</v>
      </c>
    </row>
    <row r="36" spans="1:109" x14ac:dyDescent="0.25">
      <c r="A36" s="54">
        <v>0.5</v>
      </c>
      <c r="B36" s="134">
        <f t="shared" si="69"/>
        <v>0.125</v>
      </c>
      <c r="C36" s="207"/>
      <c r="D36" s="135">
        <f t="shared" si="39"/>
        <v>-0.1764</v>
      </c>
      <c r="E36" s="136">
        <f t="shared" si="70"/>
        <v>0.98</v>
      </c>
      <c r="F36" s="137"/>
      <c r="G36" s="135">
        <f t="shared" si="2"/>
        <v>-0.14019588222841409</v>
      </c>
      <c r="H36" s="135">
        <f t="shared" si="3"/>
        <v>-0.14019588222841409</v>
      </c>
      <c r="I36" s="135">
        <f t="shared" si="4"/>
        <v>-1.3387500000000001</v>
      </c>
      <c r="J36" s="135">
        <f t="shared" si="5"/>
        <v>7.4375</v>
      </c>
      <c r="K36" s="135">
        <f t="shared" si="6"/>
        <v>-9.9118291041165332E-2</v>
      </c>
      <c r="L36" s="136">
        <f t="shared" si="7"/>
        <v>0.9999985036532586</v>
      </c>
      <c r="M36" s="136">
        <f t="shared" si="8"/>
        <v>0.9999999999955218</v>
      </c>
      <c r="N36" s="136">
        <f t="shared" si="40"/>
        <v>0.9999999999955218</v>
      </c>
      <c r="O36" s="135">
        <f t="shared" si="9"/>
        <v>0.77886601238007824</v>
      </c>
      <c r="P36" s="138"/>
      <c r="Q36" s="135">
        <f t="shared" si="10"/>
        <v>-9.5492877435871731E-2</v>
      </c>
      <c r="R36" s="135">
        <f t="shared" si="11"/>
        <v>-0.13506796919516351</v>
      </c>
      <c r="S36" s="135">
        <f t="shared" si="12"/>
        <v>-1.3387500000000001</v>
      </c>
      <c r="T36" s="135">
        <f t="shared" si="13"/>
        <v>7.4375</v>
      </c>
      <c r="U36" s="135">
        <f t="shared" si="14"/>
        <v>-9.5492877435871731E-2</v>
      </c>
      <c r="V36" s="136">
        <f t="shared" si="15"/>
        <v>0.99999861111400457</v>
      </c>
      <c r="W36" s="136">
        <f t="shared" si="16"/>
        <v>0.99999999999614197</v>
      </c>
      <c r="X36" s="136">
        <f t="shared" si="41"/>
        <v>1</v>
      </c>
      <c r="Y36" s="135">
        <f t="shared" si="17"/>
        <v>0</v>
      </c>
      <c r="Z36" s="138"/>
      <c r="AA36" s="135">
        <f t="shared" si="18"/>
        <v>-3.5809913485904787E-2</v>
      </c>
      <c r="AB36" s="135">
        <f t="shared" si="19"/>
        <v>179.96419008651409</v>
      </c>
      <c r="AC36" s="135">
        <f t="shared" si="42"/>
        <v>-3.5809913485904787E-2</v>
      </c>
      <c r="AD36" s="135">
        <f t="shared" si="43"/>
        <v>-2.7270600978075185E-3</v>
      </c>
      <c r="AE36" s="135">
        <f t="shared" si="44"/>
        <v>1</v>
      </c>
      <c r="AF36" s="135">
        <f t="shared" si="45"/>
        <v>0</v>
      </c>
      <c r="AG36" s="137"/>
      <c r="AH36" s="135">
        <f t="shared" si="20"/>
        <v>-0.11317726012036515</v>
      </c>
      <c r="AI36" s="135">
        <f t="shared" si="21"/>
        <v>179.88682273987965</v>
      </c>
      <c r="AJ36" s="135">
        <f t="shared" si="46"/>
        <v>-0.11317726012036515</v>
      </c>
      <c r="AK36" s="135">
        <f t="shared" si="47"/>
        <v>-8.6130458287401526E-3</v>
      </c>
      <c r="AL36" s="135">
        <f t="shared" si="48"/>
        <v>1</v>
      </c>
      <c r="AM36" s="135">
        <f t="shared" si="49"/>
        <v>0</v>
      </c>
      <c r="AN36" s="137"/>
      <c r="AO36" s="135">
        <f t="shared" si="22"/>
        <v>-4.1669684918730014E-2</v>
      </c>
      <c r="AP36" s="135">
        <f t="shared" si="23"/>
        <v>179.95833031508127</v>
      </c>
      <c r="AQ36" s="135">
        <f t="shared" si="24"/>
        <v>-4.1669684918730014E-2</v>
      </c>
      <c r="AR36" s="135">
        <f t="shared" si="50"/>
        <v>-3.1645331448626676E-3</v>
      </c>
      <c r="AS36" s="135">
        <f t="shared" si="25"/>
        <v>0.99963573601795763</v>
      </c>
      <c r="AT36" s="135">
        <f t="shared" si="26"/>
        <v>0.23149824954850007</v>
      </c>
      <c r="AU36" s="137"/>
      <c r="AV36" s="139">
        <f t="shared" si="51"/>
        <v>2.1153642619285784</v>
      </c>
      <c r="AW36" s="77"/>
      <c r="AX36" s="78"/>
      <c r="AY36" s="136">
        <f t="shared" si="27"/>
        <v>-4.5836659668625511E-2</v>
      </c>
      <c r="AZ36" s="136">
        <f t="shared" si="28"/>
        <v>179.95416334033138</v>
      </c>
      <c r="BA36" s="135">
        <f t="shared" si="52"/>
        <v>-4.5836659668625511E-2</v>
      </c>
      <c r="BB36" s="135">
        <f t="shared" si="53"/>
        <v>-3.4816492716985272E-3</v>
      </c>
      <c r="BC36" s="135">
        <f t="shared" si="54"/>
        <v>1</v>
      </c>
      <c r="BD36" s="135">
        <f t="shared" si="55"/>
        <v>0</v>
      </c>
      <c r="BF36" s="135">
        <f t="shared" si="29"/>
        <v>-0.19707347076471643</v>
      </c>
      <c r="BG36" s="135">
        <f t="shared" si="30"/>
        <v>-0.19707347076471643</v>
      </c>
      <c r="BH36" s="135">
        <f t="shared" si="56"/>
        <v>-1.3387500000000001</v>
      </c>
      <c r="BI36" s="135">
        <f t="shared" si="57"/>
        <v>7.4375</v>
      </c>
      <c r="BJ36" s="135">
        <f t="shared" si="31"/>
        <v>-0.13933039470606851</v>
      </c>
      <c r="BK36" s="136">
        <f t="shared" si="32"/>
        <v>0.9999970432387334</v>
      </c>
      <c r="BL36" s="136">
        <f t="shared" si="33"/>
        <v>0.99999999998251488</v>
      </c>
      <c r="BM36" s="136">
        <f t="shared" si="58"/>
        <v>0.99999999998251488</v>
      </c>
      <c r="BN36" s="135">
        <f t="shared" si="34"/>
        <v>1.0948526153595357</v>
      </c>
      <c r="BP36" s="135">
        <f t="shared" si="59"/>
        <v>-0.27013668830761645</v>
      </c>
      <c r="BQ36" s="135">
        <f t="shared" si="35"/>
        <v>-0.27013668830761645</v>
      </c>
      <c r="BR36" s="135">
        <f t="shared" si="60"/>
        <v>-1.3387500000000001</v>
      </c>
      <c r="BS36" s="135">
        <f t="shared" si="61"/>
        <v>7.4375</v>
      </c>
      <c r="BT36" s="135">
        <f t="shared" si="62"/>
        <v>-0.19098522435968743</v>
      </c>
      <c r="BU36" s="136">
        <f t="shared" si="63"/>
        <v>0.99999444449074038</v>
      </c>
      <c r="BV36" s="136">
        <f t="shared" si="64"/>
        <v>0.9999999999382716</v>
      </c>
      <c r="BW36" s="136">
        <f t="shared" si="65"/>
        <v>0.9999999999382716</v>
      </c>
      <c r="BX36" s="135">
        <f t="shared" si="66"/>
        <v>1.500759379486758</v>
      </c>
      <c r="BY36" s="145"/>
      <c r="BZ36" s="141">
        <f t="shared" si="36"/>
        <v>2.5956119948462937</v>
      </c>
      <c r="CA36" s="142">
        <f t="shared" si="37"/>
        <v>4.7109762567748721</v>
      </c>
      <c r="CB36" s="143">
        <f t="shared" si="38"/>
        <v>0.99963573593429644</v>
      </c>
      <c r="CC36" s="143">
        <f t="shared" si="67"/>
        <v>-1.5822669358994132E-3</v>
      </c>
      <c r="CD36" s="144">
        <f t="shared" si="68"/>
        <v>212.27022712370848</v>
      </c>
      <c r="CF36" s="58" t="s">
        <v>136</v>
      </c>
      <c r="CG36" s="146" t="s">
        <v>137</v>
      </c>
    </row>
    <row r="37" spans="1:109" s="147" customFormat="1" ht="15" customHeight="1" x14ac:dyDescent="0.25">
      <c r="A37" s="147">
        <v>1</v>
      </c>
      <c r="B37" s="148">
        <f t="shared" si="69"/>
        <v>0.125</v>
      </c>
      <c r="C37" s="207"/>
      <c r="D37" s="149">
        <f t="shared" si="39"/>
        <v>-0.3528</v>
      </c>
      <c r="E37" s="150">
        <f t="shared" si="70"/>
        <v>0.98</v>
      </c>
      <c r="F37" s="206">
        <f>AVERAGE(E37:E49)</f>
        <v>0.98000000000000032</v>
      </c>
      <c r="G37" s="149">
        <f t="shared" si="2"/>
        <v>-0.28039260306995345</v>
      </c>
      <c r="H37" s="149">
        <f t="shared" si="3"/>
        <v>-0.28039260306995345</v>
      </c>
      <c r="I37" s="149">
        <f t="shared" si="4"/>
        <v>-2.6775000000000002</v>
      </c>
      <c r="J37" s="149">
        <f t="shared" si="5"/>
        <v>7.4375</v>
      </c>
      <c r="K37" s="149">
        <f t="shared" si="6"/>
        <v>-0.19823598882440635</v>
      </c>
      <c r="L37" s="150">
        <f t="shared" si="7"/>
        <v>0.99999401465333715</v>
      </c>
      <c r="M37" s="150">
        <f t="shared" si="8"/>
        <v>0.99999999992834998</v>
      </c>
      <c r="N37" s="150">
        <f t="shared" si="40"/>
        <v>0.99999999992834998</v>
      </c>
      <c r="O37" s="149">
        <f t="shared" si="9"/>
        <v>0.77886834186098186</v>
      </c>
      <c r="P37" s="206">
        <f>AVERAGE(O37:O49)</f>
        <v>0.77914051112122606</v>
      </c>
      <c r="Q37" s="149">
        <f t="shared" si="10"/>
        <v>-0.19098522435968743</v>
      </c>
      <c r="R37" s="149">
        <f t="shared" si="11"/>
        <v>-0.27013668830761645</v>
      </c>
      <c r="S37" s="149">
        <f t="shared" si="12"/>
        <v>-2.6775000000000002</v>
      </c>
      <c r="T37" s="149">
        <f t="shared" si="13"/>
        <v>7.4375</v>
      </c>
      <c r="U37" s="149">
        <f t="shared" si="14"/>
        <v>-0.19098522435968743</v>
      </c>
      <c r="V37" s="150">
        <f t="shared" si="15"/>
        <v>0.99999444449074038</v>
      </c>
      <c r="W37" s="150">
        <f t="shared" si="16"/>
        <v>0.9999999999382716</v>
      </c>
      <c r="X37" s="150">
        <f t="shared" si="41"/>
        <v>1</v>
      </c>
      <c r="Y37" s="149">
        <f t="shared" si="17"/>
        <v>0</v>
      </c>
      <c r="Z37" s="206">
        <f>AVERAGE(Y37:Y49)</f>
        <v>0</v>
      </c>
      <c r="AA37" s="149">
        <f t="shared" si="18"/>
        <v>-7.1620134714812614E-2</v>
      </c>
      <c r="AB37" s="149">
        <f t="shared" si="19"/>
        <v>179.92837986528519</v>
      </c>
      <c r="AC37" s="149">
        <f t="shared" si="42"/>
        <v>-7.1620134714812614E-2</v>
      </c>
      <c r="AD37" s="149">
        <f t="shared" si="43"/>
        <v>-5.479543846492985E-3</v>
      </c>
      <c r="AE37" s="135">
        <f t="shared" si="44"/>
        <v>1</v>
      </c>
      <c r="AF37" s="149">
        <f t="shared" si="45"/>
        <v>0</v>
      </c>
      <c r="AG37" s="206">
        <f>AVERAGE(AF37:AF49)</f>
        <v>0</v>
      </c>
      <c r="AH37" s="149">
        <f t="shared" si="20"/>
        <v>-0.22635699045968005</v>
      </c>
      <c r="AI37" s="149">
        <f t="shared" si="21"/>
        <v>179.77364300954031</v>
      </c>
      <c r="AJ37" s="149">
        <f t="shared" si="46"/>
        <v>-0.22635699045968005</v>
      </c>
      <c r="AK37" s="149">
        <f t="shared" si="47"/>
        <v>-1.7294746432593995E-2</v>
      </c>
      <c r="AL37" s="135">
        <f t="shared" si="48"/>
        <v>1</v>
      </c>
      <c r="AM37" s="149">
        <f t="shared" si="49"/>
        <v>0</v>
      </c>
      <c r="AN37" s="206">
        <f>AVERAGE(AM37:AM49)</f>
        <v>0</v>
      </c>
      <c r="AO37" s="149">
        <f t="shared" si="22"/>
        <v>-8.3339532383930798E-2</v>
      </c>
      <c r="AP37" s="149">
        <f t="shared" si="23"/>
        <v>179.91666046761608</v>
      </c>
      <c r="AQ37" s="149">
        <f t="shared" si="24"/>
        <v>-8.3339532383930798E-2</v>
      </c>
      <c r="AR37" s="149">
        <f t="shared" si="50"/>
        <v>-6.341113738896194E-3</v>
      </c>
      <c r="AS37" s="135">
        <f t="shared" si="25"/>
        <v>0.99927021872157573</v>
      </c>
      <c r="AT37" s="149">
        <f t="shared" si="26"/>
        <v>0.23149870106647444</v>
      </c>
      <c r="AU37" s="206">
        <f>AVERAGE(AT37:AT49)</f>
        <v>0.23155156220664347</v>
      </c>
      <c r="AV37" s="151">
        <f t="shared" si="51"/>
        <v>2.1153670429274563</v>
      </c>
      <c r="AW37" s="209">
        <f>SUM(C32,F37,P37,Z37,AG37,AN37,AU37)</f>
        <v>2.1156920733278701</v>
      </c>
      <c r="AX37" s="152"/>
      <c r="AY37" s="150">
        <f t="shared" si="27"/>
        <v>-9.1673535686735405E-2</v>
      </c>
      <c r="AZ37" s="150">
        <f t="shared" si="28"/>
        <v>179.90832646431326</v>
      </c>
      <c r="BA37" s="149">
        <f t="shared" si="52"/>
        <v>-9.1673535686735405E-2</v>
      </c>
      <c r="BB37" s="149">
        <f t="shared" si="53"/>
        <v>-6.9778744717616673E-3</v>
      </c>
      <c r="BC37" s="135">
        <f t="shared" si="54"/>
        <v>1</v>
      </c>
      <c r="BD37" s="149">
        <f t="shared" si="55"/>
        <v>0</v>
      </c>
      <c r="BE37" s="201">
        <f>AVERAGE(BD37:BD49)</f>
        <v>0</v>
      </c>
      <c r="BF37" s="149">
        <f t="shared" si="29"/>
        <v>-0.39414927088239815</v>
      </c>
      <c r="BG37" s="149">
        <f t="shared" si="30"/>
        <v>-0.39414927088239815</v>
      </c>
      <c r="BH37" s="149">
        <f t="shared" si="56"/>
        <v>-2.6775000000000002</v>
      </c>
      <c r="BI37" s="149">
        <f t="shared" si="57"/>
        <v>7.4375</v>
      </c>
      <c r="BJ37" s="149">
        <f t="shared" si="31"/>
        <v>-0.27865914156395688</v>
      </c>
      <c r="BK37" s="150">
        <f t="shared" si="32"/>
        <v>0.99998817311229538</v>
      </c>
      <c r="BL37" s="150">
        <f t="shared" si="33"/>
        <v>0.99999999972023956</v>
      </c>
      <c r="BM37" s="150">
        <f t="shared" si="58"/>
        <v>0.99999999972023956</v>
      </c>
      <c r="BN37" s="149">
        <f t="shared" si="34"/>
        <v>1.0948590857844394</v>
      </c>
      <c r="BO37" s="201">
        <f>AVERAGE(BN37:BN49)</f>
        <v>1.0956138716121147</v>
      </c>
      <c r="BP37" s="149">
        <f t="shared" si="59"/>
        <v>-0.54027937580339458</v>
      </c>
      <c r="BQ37" s="149">
        <f t="shared" si="35"/>
        <v>-0.54027937580339458</v>
      </c>
      <c r="BR37" s="149">
        <f t="shared" si="60"/>
        <v>-2.6775000000000002</v>
      </c>
      <c r="BS37" s="149">
        <f t="shared" si="61"/>
        <v>7.4375</v>
      </c>
      <c r="BT37" s="149">
        <f t="shared" si="62"/>
        <v>-0.38196620472902548</v>
      </c>
      <c r="BU37" s="150">
        <f t="shared" si="63"/>
        <v>0.99997777851849112</v>
      </c>
      <c r="BV37" s="150">
        <f t="shared" si="64"/>
        <v>0.9999999990123456</v>
      </c>
      <c r="BW37" s="150">
        <f t="shared" si="65"/>
        <v>0.9999999990123456</v>
      </c>
      <c r="BX37" s="149">
        <f t="shared" si="66"/>
        <v>1.5007760438983182</v>
      </c>
      <c r="BY37" s="201">
        <f>AVERAGE(BX37:BX49)</f>
        <v>1.5027144441822395</v>
      </c>
      <c r="BZ37" s="141">
        <f t="shared" si="36"/>
        <v>2.5956351296827576</v>
      </c>
      <c r="CA37" s="142">
        <f t="shared" si="37"/>
        <v>4.7110021726102138</v>
      </c>
      <c r="CB37" s="143">
        <f t="shared" si="38"/>
        <v>0.99927021738348809</v>
      </c>
      <c r="CC37" s="143">
        <f t="shared" si="67"/>
        <v>-3.1705626849333349E-3</v>
      </c>
      <c r="CD37" s="153">
        <f t="shared" si="68"/>
        <v>212.26905939759573</v>
      </c>
      <c r="CE37" s="208"/>
      <c r="CF37" s="154" t="s">
        <v>138</v>
      </c>
      <c r="CG37" s="155" t="s">
        <v>139</v>
      </c>
      <c r="CH37" s="156"/>
      <c r="CI37" s="156"/>
      <c r="CJ37" s="156"/>
      <c r="CK37" s="156"/>
      <c r="CL37" s="156"/>
      <c r="CM37" s="157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  <c r="DC37" s="156"/>
      <c r="DD37" s="156"/>
      <c r="DE37" s="156"/>
    </row>
    <row r="38" spans="1:109" s="147" customFormat="1" x14ac:dyDescent="0.25">
      <c r="A38" s="147">
        <v>2</v>
      </c>
      <c r="B38" s="148">
        <f t="shared" si="69"/>
        <v>0.125</v>
      </c>
      <c r="C38" s="207"/>
      <c r="D38" s="149">
        <f t="shared" si="39"/>
        <v>-0.7056</v>
      </c>
      <c r="E38" s="150">
        <f t="shared" si="70"/>
        <v>0.98</v>
      </c>
      <c r="F38" s="206"/>
      <c r="G38" s="149">
        <f t="shared" si="2"/>
        <v>-0.56079191486400526</v>
      </c>
      <c r="H38" s="149">
        <f t="shared" si="3"/>
        <v>-0.56079191486400526</v>
      </c>
      <c r="I38" s="149">
        <f t="shared" si="4"/>
        <v>-5.3550000000000004</v>
      </c>
      <c r="J38" s="149">
        <f t="shared" si="5"/>
        <v>7.4375</v>
      </c>
      <c r="K38" s="149">
        <f t="shared" si="6"/>
        <v>-0.39646723171324549</v>
      </c>
      <c r="L38" s="150">
        <f t="shared" si="7"/>
        <v>0.99997605925816679</v>
      </c>
      <c r="M38" s="150">
        <f t="shared" si="8"/>
        <v>0.99999999885359947</v>
      </c>
      <c r="N38" s="150">
        <f t="shared" si="40"/>
        <v>0.99999999885359947</v>
      </c>
      <c r="O38" s="149">
        <f t="shared" si="9"/>
        <v>0.77887765953334065</v>
      </c>
      <c r="P38" s="206"/>
      <c r="Q38" s="149">
        <f t="shared" si="10"/>
        <v>-0.38196620472902548</v>
      </c>
      <c r="R38" s="149">
        <f t="shared" si="11"/>
        <v>-0.54027937580339458</v>
      </c>
      <c r="S38" s="149">
        <f t="shared" si="12"/>
        <v>-5.3550000000000004</v>
      </c>
      <c r="T38" s="149">
        <f t="shared" si="13"/>
        <v>7.4375</v>
      </c>
      <c r="U38" s="149">
        <f t="shared" si="14"/>
        <v>-0.38196620472902548</v>
      </c>
      <c r="V38" s="150">
        <f t="shared" si="15"/>
        <v>0.99997777851849112</v>
      </c>
      <c r="W38" s="150">
        <f t="shared" si="16"/>
        <v>0.9999999990123456</v>
      </c>
      <c r="X38" s="150">
        <f t="shared" si="41"/>
        <v>1</v>
      </c>
      <c r="Y38" s="149">
        <f t="shared" si="17"/>
        <v>0</v>
      </c>
      <c r="Z38" s="206"/>
      <c r="AA38" s="149">
        <f t="shared" si="18"/>
        <v>-0.14324273142167587</v>
      </c>
      <c r="AB38" s="149">
        <f t="shared" si="19"/>
        <v>179.85675726857832</v>
      </c>
      <c r="AC38" s="149">
        <f t="shared" si="42"/>
        <v>-0.14324273142167587</v>
      </c>
      <c r="AD38" s="149">
        <f t="shared" si="43"/>
        <v>-1.1060689412798818E-2</v>
      </c>
      <c r="AE38" s="135">
        <f t="shared" si="44"/>
        <v>1</v>
      </c>
      <c r="AF38" s="149">
        <f t="shared" si="45"/>
        <v>0</v>
      </c>
      <c r="AG38" s="206"/>
      <c r="AH38" s="149">
        <f t="shared" si="20"/>
        <v>-0.45273374333615191</v>
      </c>
      <c r="AI38" s="149">
        <f t="shared" si="21"/>
        <v>179.54726625666385</v>
      </c>
      <c r="AJ38" s="149">
        <f t="shared" si="46"/>
        <v>-0.45273374333615191</v>
      </c>
      <c r="AK38" s="149">
        <f t="shared" si="47"/>
        <v>-3.4863374357012686E-2</v>
      </c>
      <c r="AL38" s="135">
        <f t="shared" si="48"/>
        <v>1</v>
      </c>
      <c r="AM38" s="149">
        <f t="shared" si="49"/>
        <v>0</v>
      </c>
      <c r="AN38" s="206"/>
      <c r="AO38" s="149">
        <f t="shared" si="22"/>
        <v>-0.16668036514877504</v>
      </c>
      <c r="AP38" s="149">
        <f t="shared" si="23"/>
        <v>179.83331963485122</v>
      </c>
      <c r="AQ38" s="149">
        <f t="shared" si="24"/>
        <v>-0.16668036514877504</v>
      </c>
      <c r="AR38" s="149">
        <f t="shared" si="50"/>
        <v>-1.273036826005396E-2</v>
      </c>
      <c r="AS38" s="135">
        <f t="shared" si="25"/>
        <v>0.99853543571336845</v>
      </c>
      <c r="AT38" s="149">
        <f t="shared" si="26"/>
        <v>0.23150050715107645</v>
      </c>
      <c r="AU38" s="206"/>
      <c r="AV38" s="151">
        <f t="shared" si="51"/>
        <v>2.1153781666844171</v>
      </c>
      <c r="AW38" s="209"/>
      <c r="AX38" s="152"/>
      <c r="AY38" s="150">
        <f t="shared" si="27"/>
        <v>-0.18334880218381097</v>
      </c>
      <c r="AZ38" s="150">
        <f t="shared" si="28"/>
        <v>179.81665119781619</v>
      </c>
      <c r="BA38" s="149">
        <f t="shared" si="52"/>
        <v>-0.18334880218381097</v>
      </c>
      <c r="BB38" s="149">
        <f t="shared" si="53"/>
        <v>-1.4013987454677943E-2</v>
      </c>
      <c r="BC38" s="135">
        <f t="shared" si="54"/>
        <v>1</v>
      </c>
      <c r="BD38" s="149">
        <f t="shared" si="55"/>
        <v>0</v>
      </c>
      <c r="BE38" s="201"/>
      <c r="BF38" s="149">
        <f t="shared" si="29"/>
        <v>-0.78831717559537784</v>
      </c>
      <c r="BG38" s="149">
        <f t="shared" si="30"/>
        <v>-0.78831717559537784</v>
      </c>
      <c r="BH38" s="149">
        <f t="shared" si="56"/>
        <v>-5.3550000000000004</v>
      </c>
      <c r="BI38" s="149">
        <f t="shared" si="57"/>
        <v>7.4375</v>
      </c>
      <c r="BJ38" s="149">
        <f t="shared" si="31"/>
        <v>-0.55730510104403586</v>
      </c>
      <c r="BK38" s="150">
        <f t="shared" si="32"/>
        <v>0.9999526949667773</v>
      </c>
      <c r="BL38" s="150">
        <f t="shared" si="33"/>
        <v>0.99999999552383256</v>
      </c>
      <c r="BM38" s="150">
        <f t="shared" si="58"/>
        <v>0.99999999552383256</v>
      </c>
      <c r="BN38" s="149">
        <f t="shared" si="34"/>
        <v>1.0948849661046913</v>
      </c>
      <c r="BO38" s="201"/>
      <c r="BP38" s="149">
        <f t="shared" si="59"/>
        <v>-1.0806067403058957</v>
      </c>
      <c r="BQ38" s="149">
        <f t="shared" si="35"/>
        <v>-1.0806067403058957</v>
      </c>
      <c r="BR38" s="149">
        <f t="shared" si="60"/>
        <v>-5.3550000000000004</v>
      </c>
      <c r="BS38" s="149">
        <f t="shared" si="61"/>
        <v>7.4375</v>
      </c>
      <c r="BT38" s="149">
        <f t="shared" si="62"/>
        <v>-0.76389846092999514</v>
      </c>
      <c r="BU38" s="150">
        <f t="shared" si="63"/>
        <v>0.99991112296120743</v>
      </c>
      <c r="BV38" s="150">
        <f t="shared" si="64"/>
        <v>0.99999998419753133</v>
      </c>
      <c r="BW38" s="150">
        <f t="shared" si="65"/>
        <v>0.99999998419753133</v>
      </c>
      <c r="BX38" s="149">
        <f t="shared" si="66"/>
        <v>1.5008426948692994</v>
      </c>
      <c r="BY38" s="201"/>
      <c r="BZ38" s="141">
        <f t="shared" si="36"/>
        <v>2.5957276609739908</v>
      </c>
      <c r="CA38" s="142">
        <f t="shared" si="37"/>
        <v>4.7111058276584075</v>
      </c>
      <c r="CB38" s="143">
        <f t="shared" si="38"/>
        <v>0.99853541431971027</v>
      </c>
      <c r="CC38" s="143">
        <f t="shared" si="67"/>
        <v>-6.3652771777795523E-3</v>
      </c>
      <c r="CD38" s="153">
        <f t="shared" si="68"/>
        <v>212.26438899527687</v>
      </c>
      <c r="CE38" s="208"/>
      <c r="CF38" s="154" t="s">
        <v>166</v>
      </c>
      <c r="CG38" s="155" t="s">
        <v>169</v>
      </c>
      <c r="CH38" s="156"/>
      <c r="CI38" s="156"/>
      <c r="CJ38" s="156"/>
      <c r="CK38" s="156"/>
      <c r="CL38" s="156"/>
      <c r="CM38" s="157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</row>
    <row r="39" spans="1:109" s="147" customFormat="1" x14ac:dyDescent="0.25">
      <c r="A39" s="147">
        <v>3</v>
      </c>
      <c r="B39" s="148">
        <f t="shared" si="69"/>
        <v>0.125</v>
      </c>
      <c r="C39" s="207"/>
      <c r="D39" s="149">
        <f t="shared" si="39"/>
        <v>-1.0584</v>
      </c>
      <c r="E39" s="150">
        <f t="shared" si="70"/>
        <v>0.98</v>
      </c>
      <c r="F39" s="206"/>
      <c r="G39" s="149">
        <f t="shared" si="2"/>
        <v>-0.84120464314123555</v>
      </c>
      <c r="H39" s="149">
        <f t="shared" si="3"/>
        <v>-0.84120464314123555</v>
      </c>
      <c r="I39" s="149">
        <f t="shared" si="4"/>
        <v>-8.0325000000000006</v>
      </c>
      <c r="J39" s="149">
        <f t="shared" si="5"/>
        <v>7.4375</v>
      </c>
      <c r="K39" s="149">
        <f t="shared" si="6"/>
        <v>-0.59468898341264476</v>
      </c>
      <c r="L39" s="150">
        <f t="shared" si="7"/>
        <v>0.99994613574875035</v>
      </c>
      <c r="M39" s="150">
        <f t="shared" si="8"/>
        <v>0.99999999419634711</v>
      </c>
      <c r="N39" s="150">
        <f t="shared" si="40"/>
        <v>0.99999999419634711</v>
      </c>
      <c r="O39" s="149">
        <f t="shared" si="9"/>
        <v>0.77889318809373664</v>
      </c>
      <c r="P39" s="206"/>
      <c r="Q39" s="149">
        <f t="shared" si="10"/>
        <v>-0.57293869768348593</v>
      </c>
      <c r="R39" s="149">
        <f t="shared" si="11"/>
        <v>-0.81043406087449887</v>
      </c>
      <c r="S39" s="149">
        <f t="shared" si="12"/>
        <v>-8.0325000000000006</v>
      </c>
      <c r="T39" s="149">
        <f t="shared" si="13"/>
        <v>7.4375</v>
      </c>
      <c r="U39" s="149">
        <f t="shared" si="14"/>
        <v>-0.57293869768348593</v>
      </c>
      <c r="V39" s="150">
        <f t="shared" si="15"/>
        <v>0.99995000374968768</v>
      </c>
      <c r="W39" s="150">
        <f t="shared" si="16"/>
        <v>0.99999999500000003</v>
      </c>
      <c r="X39" s="150">
        <f t="shared" si="41"/>
        <v>1</v>
      </c>
      <c r="Y39" s="149">
        <f t="shared" si="17"/>
        <v>0</v>
      </c>
      <c r="Z39" s="206"/>
      <c r="AA39" s="149">
        <f t="shared" si="18"/>
        <v>-0.21487025236856064</v>
      </c>
      <c r="AB39" s="149">
        <f t="shared" si="19"/>
        <v>179.78512974763143</v>
      </c>
      <c r="AC39" s="149">
        <f t="shared" si="42"/>
        <v>-0.21487025236856064</v>
      </c>
      <c r="AD39" s="149">
        <f t="shared" si="43"/>
        <v>-1.6743251543848738E-2</v>
      </c>
      <c r="AE39" s="135">
        <f t="shared" si="44"/>
        <v>1</v>
      </c>
      <c r="AF39" s="149">
        <f t="shared" si="45"/>
        <v>0</v>
      </c>
      <c r="AG39" s="206"/>
      <c r="AH39" s="149">
        <f t="shared" si="20"/>
        <v>-0.67915002459377261</v>
      </c>
      <c r="AI39" s="149">
        <f t="shared" si="21"/>
        <v>179.32084997540622</v>
      </c>
      <c r="AJ39" s="149">
        <f t="shared" si="46"/>
        <v>-0.67915002459377261</v>
      </c>
      <c r="AK39" s="149">
        <f t="shared" si="47"/>
        <v>-5.2704424891247215E-2</v>
      </c>
      <c r="AL39" s="135">
        <f t="shared" si="48"/>
        <v>1</v>
      </c>
      <c r="AM39" s="149">
        <f t="shared" si="49"/>
        <v>0</v>
      </c>
      <c r="AN39" s="206"/>
      <c r="AO39" s="149">
        <f t="shared" si="22"/>
        <v>-0.25002379872370162</v>
      </c>
      <c r="AP39" s="149">
        <f t="shared" si="23"/>
        <v>179.7499762012763</v>
      </c>
      <c r="AQ39" s="149">
        <f t="shared" si="24"/>
        <v>-0.25002379872370162</v>
      </c>
      <c r="AR39" s="149">
        <f t="shared" si="50"/>
        <v>-1.9167665920339708E-2</v>
      </c>
      <c r="AS39" s="135">
        <f t="shared" si="25"/>
        <v>0.997795674011973</v>
      </c>
      <c r="AT39" s="149">
        <f t="shared" si="26"/>
        <v>0.23150351733676075</v>
      </c>
      <c r="AU39" s="206"/>
      <c r="AV39" s="151">
        <f t="shared" si="51"/>
        <v>2.1153967054304976</v>
      </c>
      <c r="AW39" s="209"/>
      <c r="AX39" s="152"/>
      <c r="AY39" s="150">
        <f t="shared" si="27"/>
        <v>-0.27502753037940142</v>
      </c>
      <c r="AZ39" s="150">
        <f t="shared" si="28"/>
        <v>179.72497246962061</v>
      </c>
      <c r="BA39" s="149">
        <f t="shared" si="52"/>
        <v>-0.27502753037940142</v>
      </c>
      <c r="BB39" s="149">
        <f t="shared" si="53"/>
        <v>-2.1108209109276452E-2</v>
      </c>
      <c r="BC39" s="135">
        <f t="shared" si="54"/>
        <v>1</v>
      </c>
      <c r="BD39" s="149">
        <f t="shared" si="55"/>
        <v>0</v>
      </c>
      <c r="BE39" s="201"/>
      <c r="BF39" s="149">
        <f t="shared" si="29"/>
        <v>-1.1825223426723197</v>
      </c>
      <c r="BG39" s="149">
        <f t="shared" si="30"/>
        <v>-1.1825223426723197</v>
      </c>
      <c r="BH39" s="149">
        <f t="shared" si="56"/>
        <v>-8.0325000000000006</v>
      </c>
      <c r="BI39" s="149">
        <f t="shared" si="57"/>
        <v>7.4375</v>
      </c>
      <c r="BJ39" s="149">
        <f t="shared" si="31"/>
        <v>-0.83592470009747888</v>
      </c>
      <c r="BK39" s="150">
        <f t="shared" si="32"/>
        <v>0.99989357311474603</v>
      </c>
      <c r="BL39" s="150">
        <f t="shared" si="33"/>
        <v>0.99999997733940271</v>
      </c>
      <c r="BM39" s="150">
        <f t="shared" si="58"/>
        <v>0.99999997733940271</v>
      </c>
      <c r="BN39" s="149">
        <f t="shared" si="34"/>
        <v>1.0949280950669629</v>
      </c>
      <c r="BO39" s="201"/>
      <c r="BP39" s="149">
        <f t="shared" si="59"/>
        <v>-1.6210300565669502</v>
      </c>
      <c r="BQ39" s="149">
        <f t="shared" si="35"/>
        <v>-1.6210300565669502</v>
      </c>
      <c r="BR39" s="149">
        <f t="shared" si="60"/>
        <v>-8.0325000000000006</v>
      </c>
      <c r="BS39" s="149">
        <f t="shared" si="61"/>
        <v>7.4375</v>
      </c>
      <c r="BT39" s="149">
        <f t="shared" si="62"/>
        <v>-1.1457628381751035</v>
      </c>
      <c r="BU39" s="150">
        <f t="shared" si="63"/>
        <v>0.99980005998000709</v>
      </c>
      <c r="BV39" s="150">
        <f t="shared" si="64"/>
        <v>0.99999992000000959</v>
      </c>
      <c r="BW39" s="150">
        <f t="shared" si="65"/>
        <v>0.99999992000000959</v>
      </c>
      <c r="BX39" s="149">
        <f t="shared" si="66"/>
        <v>1.5009537560805093</v>
      </c>
      <c r="BY39" s="201"/>
      <c r="BZ39" s="141">
        <f t="shared" si="36"/>
        <v>2.5958818511474719</v>
      </c>
      <c r="CA39" s="142">
        <f t="shared" si="37"/>
        <v>4.7112785565779696</v>
      </c>
      <c r="CB39" s="143">
        <f t="shared" si="38"/>
        <v>0.99779556578682538</v>
      </c>
      <c r="CC39" s="143">
        <f t="shared" si="67"/>
        <v>-9.5843040143960331E-3</v>
      </c>
      <c r="CD39" s="153">
        <f t="shared" si="68"/>
        <v>212.25660677689763</v>
      </c>
      <c r="CE39" s="208"/>
      <c r="CF39" s="154" t="s">
        <v>168</v>
      </c>
      <c r="CG39" s="155" t="s">
        <v>167</v>
      </c>
      <c r="CH39" s="156"/>
      <c r="CI39" s="156"/>
      <c r="CJ39" s="156"/>
      <c r="CK39" s="156"/>
      <c r="CL39" s="156"/>
      <c r="CM39" s="157"/>
      <c r="CN39" s="156"/>
      <c r="CO39" s="156"/>
      <c r="CP39" s="156"/>
      <c r="CQ39" s="156"/>
      <c r="CR39" s="156"/>
      <c r="CS39" s="156"/>
      <c r="CT39" s="156"/>
      <c r="CU39" s="156"/>
      <c r="CV39" s="156"/>
      <c r="CW39" s="156"/>
      <c r="CX39" s="156"/>
      <c r="CY39" s="156"/>
      <c r="CZ39" s="156"/>
      <c r="DA39" s="156"/>
      <c r="DB39" s="156"/>
      <c r="DC39" s="156"/>
      <c r="DD39" s="156"/>
      <c r="DE39" s="156"/>
    </row>
    <row r="40" spans="1:109" s="147" customFormat="1" x14ac:dyDescent="0.25">
      <c r="A40" s="147">
        <v>4</v>
      </c>
      <c r="B40" s="148">
        <f t="shared" si="69"/>
        <v>0.125</v>
      </c>
      <c r="C40" s="207"/>
      <c r="D40" s="149">
        <f t="shared" si="39"/>
        <v>-1.4112</v>
      </c>
      <c r="E40" s="150">
        <f t="shared" si="70"/>
        <v>0.98</v>
      </c>
      <c r="F40" s="206"/>
      <c r="G40" s="149">
        <f t="shared" si="2"/>
        <v>-1.1216374937303311</v>
      </c>
      <c r="H40" s="149">
        <f t="shared" si="3"/>
        <v>-1.1216374937303311</v>
      </c>
      <c r="I40" s="149">
        <f t="shared" si="4"/>
        <v>-10.71</v>
      </c>
      <c r="J40" s="149">
        <f t="shared" si="5"/>
        <v>7.4375</v>
      </c>
      <c r="K40" s="149">
        <f t="shared" si="6"/>
        <v>-0.79289650003187639</v>
      </c>
      <c r="L40" s="150">
        <f t="shared" si="7"/>
        <v>0.99990424734821404</v>
      </c>
      <c r="M40" s="150">
        <f t="shared" si="8"/>
        <v>0.99999998165759119</v>
      </c>
      <c r="N40" s="150">
        <f t="shared" si="40"/>
        <v>0.99999998165759119</v>
      </c>
      <c r="O40" s="149">
        <f t="shared" si="9"/>
        <v>0.77891492620161873</v>
      </c>
      <c r="P40" s="206"/>
      <c r="Q40" s="149">
        <f t="shared" si="10"/>
        <v>-0.76389846092999514</v>
      </c>
      <c r="R40" s="149">
        <f t="shared" si="11"/>
        <v>-1.0806067403058957</v>
      </c>
      <c r="S40" s="149">
        <f t="shared" si="12"/>
        <v>-10.71</v>
      </c>
      <c r="T40" s="149">
        <f t="shared" si="13"/>
        <v>7.4375</v>
      </c>
      <c r="U40" s="149">
        <f t="shared" si="14"/>
        <v>-0.76389846092999514</v>
      </c>
      <c r="V40" s="150">
        <f t="shared" si="15"/>
        <v>0.99991112296120743</v>
      </c>
      <c r="W40" s="150">
        <f t="shared" si="16"/>
        <v>0.99999998419753133</v>
      </c>
      <c r="X40" s="150">
        <f t="shared" si="41"/>
        <v>1</v>
      </c>
      <c r="Y40" s="149">
        <f t="shared" si="17"/>
        <v>0</v>
      </c>
      <c r="Z40" s="206"/>
      <c r="AA40" s="149">
        <f t="shared" si="18"/>
        <v>-0.28650516031558332</v>
      </c>
      <c r="AB40" s="149">
        <f t="shared" si="19"/>
        <v>179.71349483968442</v>
      </c>
      <c r="AC40" s="149">
        <f t="shared" si="42"/>
        <v>-0.28650516031558332</v>
      </c>
      <c r="AD40" s="149">
        <f t="shared" si="43"/>
        <v>-2.2527046078222795E-2</v>
      </c>
      <c r="AE40" s="135">
        <f t="shared" si="44"/>
        <v>1</v>
      </c>
      <c r="AF40" s="149">
        <f t="shared" si="45"/>
        <v>0</v>
      </c>
      <c r="AG40" s="206"/>
      <c r="AH40" s="149">
        <f t="shared" si="20"/>
        <v>-0.90562560729180086</v>
      </c>
      <c r="AI40" s="149">
        <f t="shared" si="21"/>
        <v>179.0943743927082</v>
      </c>
      <c r="AJ40" s="149">
        <f t="shared" si="46"/>
        <v>-0.90562560729180086</v>
      </c>
      <c r="AK40" s="149">
        <f t="shared" si="47"/>
        <v>-7.0816465478657414E-2</v>
      </c>
      <c r="AL40" s="135">
        <f t="shared" si="48"/>
        <v>1</v>
      </c>
      <c r="AM40" s="149">
        <f t="shared" si="49"/>
        <v>0</v>
      </c>
      <c r="AN40" s="206"/>
      <c r="AO40" s="149">
        <f t="shared" si="22"/>
        <v>-0.33337113363451726</v>
      </c>
      <c r="AP40" s="149">
        <f t="shared" si="23"/>
        <v>179.66662886636547</v>
      </c>
      <c r="AQ40" s="149">
        <f t="shared" si="24"/>
        <v>-0.33337113363451726</v>
      </c>
      <c r="AR40" s="149">
        <f t="shared" si="50"/>
        <v>-2.5652909696319285E-2</v>
      </c>
      <c r="AS40" s="135">
        <f t="shared" si="25"/>
        <v>0.99705095662357413</v>
      </c>
      <c r="AT40" s="149">
        <f t="shared" si="26"/>
        <v>0.23150773169063699</v>
      </c>
      <c r="AU40" s="206"/>
      <c r="AV40" s="151">
        <f t="shared" si="51"/>
        <v>2.1154226578922559</v>
      </c>
      <c r="AW40" s="209"/>
      <c r="AX40" s="152"/>
      <c r="AY40" s="150">
        <f t="shared" si="27"/>
        <v>-0.36671145131717237</v>
      </c>
      <c r="AZ40" s="150">
        <f t="shared" si="28"/>
        <v>179.63328854868283</v>
      </c>
      <c r="BA40" s="149">
        <f t="shared" si="52"/>
        <v>-0.36671145131717237</v>
      </c>
      <c r="BB40" s="149">
        <f t="shared" si="53"/>
        <v>-2.8260410504461122E-2</v>
      </c>
      <c r="BC40" s="135">
        <f t="shared" si="54"/>
        <v>1</v>
      </c>
      <c r="BD40" s="149">
        <f t="shared" si="55"/>
        <v>0</v>
      </c>
      <c r="BE40" s="201"/>
      <c r="BF40" s="149">
        <f t="shared" si="29"/>
        <v>-1.5767833900483341</v>
      </c>
      <c r="BG40" s="149">
        <f t="shared" si="30"/>
        <v>-1.5767833900483341</v>
      </c>
      <c r="BH40" s="149">
        <f t="shared" si="56"/>
        <v>-10.71</v>
      </c>
      <c r="BI40" s="149">
        <f t="shared" si="57"/>
        <v>7.4375</v>
      </c>
      <c r="BJ40" s="149">
        <f t="shared" si="31"/>
        <v>-1.1145047678611126</v>
      </c>
      <c r="BK40" s="150">
        <f t="shared" si="32"/>
        <v>0.99981082013674105</v>
      </c>
      <c r="BL40" s="150">
        <f t="shared" si="33"/>
        <v>0.99999992838132701</v>
      </c>
      <c r="BM40" s="150">
        <f t="shared" si="58"/>
        <v>0.99999992838132701</v>
      </c>
      <c r="BN40" s="149">
        <f t="shared" si="34"/>
        <v>1.0949884653113431</v>
      </c>
      <c r="BO40" s="201"/>
      <c r="BP40" s="149">
        <f t="shared" si="59"/>
        <v>-2.1615972363324869</v>
      </c>
      <c r="BQ40" s="149">
        <f t="shared" si="35"/>
        <v>-2.1615972363324869</v>
      </c>
      <c r="BR40" s="149">
        <f t="shared" si="60"/>
        <v>-10.71</v>
      </c>
      <c r="BS40" s="149">
        <f t="shared" si="61"/>
        <v>7.4375</v>
      </c>
      <c r="BT40" s="149">
        <f t="shared" si="62"/>
        <v>-1.5275254422129272</v>
      </c>
      <c r="BU40" s="150">
        <f t="shared" si="63"/>
        <v>0.99964463396177083</v>
      </c>
      <c r="BV40" s="150">
        <f t="shared" si="64"/>
        <v>0.9999997471605897</v>
      </c>
      <c r="BW40" s="150">
        <f t="shared" si="65"/>
        <v>0.9999997471605897</v>
      </c>
      <c r="BX40" s="149">
        <f t="shared" si="66"/>
        <v>1.5011091918975603</v>
      </c>
      <c r="BY40" s="201"/>
      <c r="BZ40" s="141">
        <f t="shared" si="36"/>
        <v>2.5960976572089036</v>
      </c>
      <c r="CA40" s="142">
        <f t="shared" si="37"/>
        <v>4.7115203151011595</v>
      </c>
      <c r="CB40" s="143">
        <f t="shared" si="38"/>
        <v>0.99705061483403945</v>
      </c>
      <c r="CC40" s="143">
        <f t="shared" si="67"/>
        <v>-1.2827943611932263E-2</v>
      </c>
      <c r="CD40" s="153">
        <f t="shared" si="68"/>
        <v>212.24571542116533</v>
      </c>
      <c r="CE40" s="208"/>
      <c r="CF40" s="156"/>
      <c r="CG40" s="158"/>
      <c r="CH40" s="156"/>
      <c r="CI40" s="156"/>
      <c r="CJ40" s="156"/>
      <c r="CK40" s="156"/>
      <c r="CL40" s="156"/>
      <c r="CM40" s="157"/>
      <c r="CN40" s="156"/>
      <c r="CO40" s="156"/>
      <c r="CP40" s="156"/>
      <c r="CQ40" s="156"/>
      <c r="CR40" s="156"/>
      <c r="CS40" s="156"/>
      <c r="CT40" s="156"/>
      <c r="CU40" s="156"/>
      <c r="CV40" s="156"/>
      <c r="CW40" s="156"/>
      <c r="CX40" s="156"/>
      <c r="CY40" s="156"/>
      <c r="CZ40" s="156"/>
      <c r="DA40" s="156"/>
      <c r="DB40" s="156"/>
      <c r="DC40" s="156"/>
      <c r="DD40" s="156"/>
      <c r="DE40" s="156"/>
    </row>
    <row r="41" spans="1:109" s="147" customFormat="1" x14ac:dyDescent="0.25">
      <c r="A41" s="147">
        <v>5</v>
      </c>
      <c r="B41" s="148">
        <f t="shared" si="69"/>
        <v>0.125</v>
      </c>
      <c r="C41" s="207"/>
      <c r="D41" s="149">
        <f t="shared" si="39"/>
        <v>-1.764</v>
      </c>
      <c r="E41" s="150">
        <f t="shared" si="70"/>
        <v>0.98</v>
      </c>
      <c r="F41" s="206"/>
      <c r="G41" s="149">
        <f t="shared" si="2"/>
        <v>-1.4020971695635553</v>
      </c>
      <c r="H41" s="149">
        <f t="shared" si="3"/>
        <v>-1.4020971695635553</v>
      </c>
      <c r="I41" s="149">
        <f t="shared" si="4"/>
        <v>-13.387499999999999</v>
      </c>
      <c r="J41" s="149">
        <f t="shared" si="5"/>
        <v>7.4375</v>
      </c>
      <c r="K41" s="149">
        <f t="shared" si="6"/>
        <v>-0.99108503972431705</v>
      </c>
      <c r="L41" s="150">
        <f t="shared" si="7"/>
        <v>0.99985039856758451</v>
      </c>
      <c r="M41" s="150">
        <f t="shared" si="8"/>
        <v>0.99999995521873064</v>
      </c>
      <c r="N41" s="150">
        <f t="shared" si="40"/>
        <v>0.99999995521873064</v>
      </c>
      <c r="O41" s="149">
        <f t="shared" si="9"/>
        <v>0.77894287197975298</v>
      </c>
      <c r="P41" s="206"/>
      <c r="Q41" s="149">
        <f t="shared" si="10"/>
        <v>-0.95484125387218866</v>
      </c>
      <c r="R41" s="149">
        <f t="shared" si="11"/>
        <v>-1.35080340847858</v>
      </c>
      <c r="S41" s="149">
        <f t="shared" si="12"/>
        <v>-13.387499999999999</v>
      </c>
      <c r="T41" s="149">
        <f t="shared" si="13"/>
        <v>7.4375</v>
      </c>
      <c r="U41" s="149">
        <f t="shared" si="14"/>
        <v>-0.95484125387218866</v>
      </c>
      <c r="V41" s="150">
        <f t="shared" si="15"/>
        <v>0.99986114003960003</v>
      </c>
      <c r="W41" s="150">
        <f t="shared" si="16"/>
        <v>0.99999996141975533</v>
      </c>
      <c r="X41" s="150">
        <f t="shared" si="41"/>
        <v>1</v>
      </c>
      <c r="Y41" s="149">
        <f t="shared" si="17"/>
        <v>0</v>
      </c>
      <c r="Z41" s="206"/>
      <c r="AA41" s="149">
        <f t="shared" si="18"/>
        <v>-0.3581499187910025</v>
      </c>
      <c r="AB41" s="149">
        <f t="shared" si="19"/>
        <v>179.64185008120899</v>
      </c>
      <c r="AC41" s="149">
        <f t="shared" si="42"/>
        <v>-0.3581499187910025</v>
      </c>
      <c r="AD41" s="149">
        <f t="shared" si="43"/>
        <v>-2.8411889868198849E-2</v>
      </c>
      <c r="AE41" s="135">
        <f t="shared" si="44"/>
        <v>1</v>
      </c>
      <c r="AF41" s="149">
        <f t="shared" si="45"/>
        <v>0</v>
      </c>
      <c r="AG41" s="206"/>
      <c r="AH41" s="149">
        <f t="shared" si="20"/>
        <v>-1.1321802751313002</v>
      </c>
      <c r="AI41" s="149">
        <f t="shared" si="21"/>
        <v>178.8678197248687</v>
      </c>
      <c r="AJ41" s="149">
        <f t="shared" si="46"/>
        <v>-1.1321802751313002</v>
      </c>
      <c r="AK41" s="149">
        <f t="shared" si="47"/>
        <v>-8.9198090158403326E-2</v>
      </c>
      <c r="AL41" s="135">
        <f t="shared" si="48"/>
        <v>1</v>
      </c>
      <c r="AM41" s="149">
        <f t="shared" si="49"/>
        <v>0</v>
      </c>
      <c r="AN41" s="206"/>
      <c r="AO41" s="149">
        <f t="shared" si="22"/>
        <v>-0.41672367055194759</v>
      </c>
      <c r="AP41" s="149">
        <f t="shared" si="23"/>
        <v>179.58327632944804</v>
      </c>
      <c r="AQ41" s="149">
        <f t="shared" si="24"/>
        <v>-0.41672367055194759</v>
      </c>
      <c r="AR41" s="149">
        <f t="shared" si="50"/>
        <v>-3.2186003187929441E-2</v>
      </c>
      <c r="AS41" s="135">
        <f t="shared" si="25"/>
        <v>0.99630130652291948</v>
      </c>
      <c r="AT41" s="149">
        <f t="shared" si="26"/>
        <v>0.23151315030663755</v>
      </c>
      <c r="AU41" s="206"/>
      <c r="AV41" s="151">
        <f t="shared" si="51"/>
        <v>2.1154560222863905</v>
      </c>
      <c r="AW41" s="209"/>
      <c r="AX41" s="152"/>
      <c r="AY41" s="150">
        <f t="shared" si="27"/>
        <v>-0.45840229627421675</v>
      </c>
      <c r="AZ41" s="150">
        <f t="shared" si="28"/>
        <v>179.54159770372578</v>
      </c>
      <c r="BA41" s="149">
        <f t="shared" si="52"/>
        <v>-0.45840229627421675</v>
      </c>
      <c r="BB41" s="149">
        <f t="shared" si="53"/>
        <v>-3.5470463623440369E-2</v>
      </c>
      <c r="BC41" s="135">
        <f t="shared" si="54"/>
        <v>1</v>
      </c>
      <c r="BD41" s="149">
        <f t="shared" si="55"/>
        <v>0</v>
      </c>
      <c r="BE41" s="201"/>
      <c r="BF41" s="149">
        <f t="shared" si="29"/>
        <v>-1.9711189197518593</v>
      </c>
      <c r="BG41" s="149">
        <f t="shared" si="30"/>
        <v>-1.9711189197518593</v>
      </c>
      <c r="BH41" s="149">
        <f t="shared" si="56"/>
        <v>-13.387499999999999</v>
      </c>
      <c r="BI41" s="149">
        <f t="shared" si="57"/>
        <v>7.4375</v>
      </c>
      <c r="BJ41" s="149">
        <f t="shared" si="31"/>
        <v>-1.3930321446845109</v>
      </c>
      <c r="BK41" s="150">
        <f t="shared" si="32"/>
        <v>0.99970445363510807</v>
      </c>
      <c r="BL41" s="150">
        <f t="shared" si="33"/>
        <v>0.99999982514975116</v>
      </c>
      <c r="BM41" s="150">
        <f t="shared" si="58"/>
        <v>0.99999982514975116</v>
      </c>
      <c r="BN41" s="149">
        <f t="shared" si="34"/>
        <v>1.0950660665288108</v>
      </c>
      <c r="BO41" s="201"/>
      <c r="BP41" s="149">
        <f t="shared" si="59"/>
        <v>-2.7023561142931753</v>
      </c>
      <c r="BQ41" s="149">
        <f t="shared" si="35"/>
        <v>-2.7023561142931753</v>
      </c>
      <c r="BR41" s="149">
        <f t="shared" si="60"/>
        <v>-13.387499999999999</v>
      </c>
      <c r="BS41" s="149">
        <f t="shared" si="61"/>
        <v>7.4375</v>
      </c>
      <c r="BT41" s="149">
        <f t="shared" si="62"/>
        <v>-1.9091524329963763</v>
      </c>
      <c r="BU41" s="150">
        <f t="shared" si="63"/>
        <v>0.99944490697915445</v>
      </c>
      <c r="BV41" s="150">
        <f t="shared" si="64"/>
        <v>0.99999938271662092</v>
      </c>
      <c r="BW41" s="150">
        <f t="shared" si="65"/>
        <v>0.99999938271662092</v>
      </c>
      <c r="BX41" s="149">
        <f t="shared" si="66"/>
        <v>1.5013089523850975</v>
      </c>
      <c r="BY41" s="201"/>
      <c r="BZ41" s="141">
        <f t="shared" si="36"/>
        <v>2.5963750189139083</v>
      </c>
      <c r="CA41" s="142">
        <f t="shared" si="37"/>
        <v>4.7118310412002984</v>
      </c>
      <c r="CB41" s="143">
        <f t="shared" si="38"/>
        <v>0.99630047270365674</v>
      </c>
      <c r="CC41" s="143">
        <f t="shared" si="67"/>
        <v>-1.6096636270080303E-2</v>
      </c>
      <c r="CD41" s="153">
        <f t="shared" si="68"/>
        <v>212.23171867921195</v>
      </c>
      <c r="CE41" s="208"/>
      <c r="CF41" s="156"/>
      <c r="CG41" s="158"/>
      <c r="CH41" s="156"/>
      <c r="CI41" s="156"/>
      <c r="CJ41" s="156"/>
      <c r="CK41" s="156"/>
      <c r="CL41" s="156"/>
      <c r="CM41" s="157"/>
      <c r="CN41" s="156"/>
      <c r="CO41" s="156"/>
      <c r="CP41" s="156"/>
      <c r="CQ41" s="156"/>
      <c r="CR41" s="156"/>
      <c r="CS41" s="156"/>
      <c r="CT41" s="156"/>
      <c r="CU41" s="156"/>
      <c r="CV41" s="156"/>
      <c r="CW41" s="156"/>
      <c r="CX41" s="156"/>
      <c r="CY41" s="156"/>
      <c r="CZ41" s="156"/>
      <c r="DA41" s="156"/>
      <c r="DB41" s="156"/>
      <c r="DC41" s="156"/>
      <c r="DD41" s="156"/>
      <c r="DE41" s="156"/>
    </row>
    <row r="42" spans="1:109" s="147" customFormat="1" x14ac:dyDescent="0.25">
      <c r="A42" s="147">
        <v>6</v>
      </c>
      <c r="B42" s="148">
        <f t="shared" si="69"/>
        <v>0.125</v>
      </c>
      <c r="C42" s="207"/>
      <c r="D42" s="149">
        <f t="shared" si="39"/>
        <v>-2.1168</v>
      </c>
      <c r="E42" s="150">
        <f t="shared" si="70"/>
        <v>0.98</v>
      </c>
      <c r="F42" s="206"/>
      <c r="G42" s="149">
        <f t="shared" si="2"/>
        <v>-1.6825903697095941</v>
      </c>
      <c r="H42" s="149">
        <f t="shared" si="3"/>
        <v>-1.6825903697095941</v>
      </c>
      <c r="I42" s="149">
        <f t="shared" si="4"/>
        <v>-16.065000000000001</v>
      </c>
      <c r="J42" s="149">
        <f t="shared" si="5"/>
        <v>7.4375</v>
      </c>
      <c r="K42" s="149">
        <f t="shared" si="6"/>
        <v>-1.189249863367676</v>
      </c>
      <c r="L42" s="150">
        <f t="shared" si="7"/>
        <v>0.9997845952044393</v>
      </c>
      <c r="M42" s="150">
        <f t="shared" si="8"/>
        <v>0.99999990714156639</v>
      </c>
      <c r="N42" s="150">
        <f t="shared" si="40"/>
        <v>0.99999990714156639</v>
      </c>
      <c r="O42" s="149">
        <f t="shared" si="9"/>
        <v>0.77897702301370098</v>
      </c>
      <c r="P42" s="206"/>
      <c r="Q42" s="149">
        <f t="shared" si="10"/>
        <v>-1.1457628381751035</v>
      </c>
      <c r="R42" s="149">
        <f t="shared" si="11"/>
        <v>-1.6210300565669502</v>
      </c>
      <c r="S42" s="149">
        <f t="shared" si="12"/>
        <v>-16.065000000000001</v>
      </c>
      <c r="T42" s="149">
        <f t="shared" si="13"/>
        <v>7.4375</v>
      </c>
      <c r="U42" s="149">
        <f t="shared" si="14"/>
        <v>-1.1457628381751035</v>
      </c>
      <c r="V42" s="150">
        <f t="shared" si="15"/>
        <v>0.99980005998000709</v>
      </c>
      <c r="W42" s="150">
        <f t="shared" si="16"/>
        <v>0.99999992000000959</v>
      </c>
      <c r="X42" s="150">
        <f t="shared" si="41"/>
        <v>1</v>
      </c>
      <c r="Y42" s="149">
        <f t="shared" si="17"/>
        <v>0</v>
      </c>
      <c r="Z42" s="206"/>
      <c r="AA42" s="149">
        <f t="shared" si="18"/>
        <v>-0.42980699234759706</v>
      </c>
      <c r="AB42" s="149">
        <f t="shared" si="19"/>
        <v>179.57019300765239</v>
      </c>
      <c r="AC42" s="149">
        <f t="shared" si="42"/>
        <v>-0.42980699234759706</v>
      </c>
      <c r="AD42" s="149">
        <f t="shared" si="43"/>
        <v>-3.4397600800085595E-2</v>
      </c>
      <c r="AE42" s="135">
        <f t="shared" si="44"/>
        <v>1</v>
      </c>
      <c r="AF42" s="149">
        <f t="shared" si="45"/>
        <v>0</v>
      </c>
      <c r="AG42" s="206"/>
      <c r="AH42" s="149">
        <f t="shared" si="20"/>
        <v>-1.3588338260012292</v>
      </c>
      <c r="AI42" s="149">
        <f t="shared" si="21"/>
        <v>178.64116617399878</v>
      </c>
      <c r="AJ42" s="149">
        <f t="shared" si="46"/>
        <v>-1.3588338260012292</v>
      </c>
      <c r="AK42" s="149">
        <f t="shared" si="47"/>
        <v>-0.10784791983653487</v>
      </c>
      <c r="AL42" s="135">
        <f t="shared" si="48"/>
        <v>1</v>
      </c>
      <c r="AM42" s="149">
        <f t="shared" si="49"/>
        <v>0</v>
      </c>
      <c r="AN42" s="206"/>
      <c r="AO42" s="149">
        <f t="shared" si="22"/>
        <v>-0.50008271033984153</v>
      </c>
      <c r="AP42" s="149">
        <f t="shared" si="23"/>
        <v>179.49991728966015</v>
      </c>
      <c r="AQ42" s="149">
        <f t="shared" si="24"/>
        <v>-0.50008271033984153</v>
      </c>
      <c r="AR42" s="149">
        <f t="shared" si="50"/>
        <v>-3.8766850622177433E-2</v>
      </c>
      <c r="AS42" s="135">
        <f t="shared" si="25"/>
        <v>0.99554674665229492</v>
      </c>
      <c r="AT42" s="149">
        <f t="shared" si="26"/>
        <v>0.23151977330548221</v>
      </c>
      <c r="AU42" s="206"/>
      <c r="AV42" s="151">
        <f t="shared" si="51"/>
        <v>2.1154967963191833</v>
      </c>
      <c r="AW42" s="209"/>
      <c r="AX42" s="152"/>
      <c r="AY42" s="150">
        <f t="shared" si="27"/>
        <v>-0.55010179683878757</v>
      </c>
      <c r="AZ42" s="150">
        <f t="shared" si="28"/>
        <v>179.44989820316121</v>
      </c>
      <c r="BA42" s="149">
        <f t="shared" si="52"/>
        <v>-0.55010179683878757</v>
      </c>
      <c r="BB42" s="149">
        <f t="shared" si="53"/>
        <v>-4.2738241369672428E-2</v>
      </c>
      <c r="BC42" s="135">
        <f t="shared" si="54"/>
        <v>1</v>
      </c>
      <c r="BD42" s="149">
        <f t="shared" si="55"/>
        <v>0</v>
      </c>
      <c r="BE42" s="201"/>
      <c r="BF42" s="149">
        <f t="shared" si="29"/>
        <v>-2.3655475125848962</v>
      </c>
      <c r="BG42" s="149">
        <f t="shared" si="30"/>
        <v>-2.3655475125848962</v>
      </c>
      <c r="BH42" s="149">
        <f t="shared" si="56"/>
        <v>-16.065000000000001</v>
      </c>
      <c r="BI42" s="149">
        <f t="shared" si="57"/>
        <v>7.4375</v>
      </c>
      <c r="BJ42" s="149">
        <f t="shared" si="31"/>
        <v>-1.6714936858552056</v>
      </c>
      <c r="BK42" s="150">
        <f t="shared" si="32"/>
        <v>0.9995744962236035</v>
      </c>
      <c r="BL42" s="150">
        <f t="shared" si="33"/>
        <v>0.99999963743062614</v>
      </c>
      <c r="BM42" s="150">
        <f t="shared" si="58"/>
        <v>0.99999963743062614</v>
      </c>
      <c r="BN42" s="149">
        <f t="shared" si="34"/>
        <v>1.0951608854559705</v>
      </c>
      <c r="BO42" s="201"/>
      <c r="BP42" s="149">
        <f t="shared" si="59"/>
        <v>-3.2433544222406567</v>
      </c>
      <c r="BQ42" s="149">
        <f t="shared" si="35"/>
        <v>-3.2433544222406567</v>
      </c>
      <c r="BR42" s="149">
        <f t="shared" si="60"/>
        <v>-16.065000000000001</v>
      </c>
      <c r="BS42" s="149">
        <f t="shared" si="61"/>
        <v>7.4375</v>
      </c>
      <c r="BT42" s="149">
        <f t="shared" si="62"/>
        <v>-2.2906100426385296</v>
      </c>
      <c r="BU42" s="150">
        <f t="shared" si="63"/>
        <v>0.99920095872178949</v>
      </c>
      <c r="BV42" s="150">
        <f t="shared" si="64"/>
        <v>0.99999872000245749</v>
      </c>
      <c r="BW42" s="150">
        <f t="shared" si="65"/>
        <v>0.99999872000245749</v>
      </c>
      <c r="BX42" s="149">
        <f t="shared" si="66"/>
        <v>1.5015529732595634</v>
      </c>
      <c r="BY42" s="201"/>
      <c r="BZ42" s="141">
        <f t="shared" si="36"/>
        <v>2.5967138587155336</v>
      </c>
      <c r="CA42" s="142">
        <f t="shared" si="37"/>
        <v>4.7122106550347169</v>
      </c>
      <c r="CB42" s="143">
        <f t="shared" si="38"/>
        <v>0.99554501895584746</v>
      </c>
      <c r="CC42" s="143">
        <f t="shared" si="67"/>
        <v>-1.9390962171483873E-2</v>
      </c>
      <c r="CD42" s="153">
        <f t="shared" si="68"/>
        <v>212.21462137554471</v>
      </c>
      <c r="CE42" s="208"/>
      <c r="CF42" s="156"/>
      <c r="CG42" s="156"/>
      <c r="CH42" s="156"/>
      <c r="CI42" s="156"/>
      <c r="CJ42" s="156"/>
      <c r="CK42" s="156"/>
      <c r="CL42" s="156"/>
      <c r="CM42" s="157"/>
      <c r="CN42" s="156"/>
      <c r="CO42" s="156"/>
      <c r="CP42" s="156"/>
      <c r="CQ42" s="156"/>
      <c r="CR42" s="156"/>
      <c r="CS42" s="156"/>
      <c r="CT42" s="156"/>
      <c r="CU42" s="156"/>
      <c r="CV42" s="156"/>
      <c r="CW42" s="156"/>
      <c r="CX42" s="156"/>
      <c r="CY42" s="156"/>
      <c r="CZ42" s="156"/>
      <c r="DA42" s="156"/>
      <c r="DB42" s="156"/>
      <c r="DC42" s="156"/>
      <c r="DD42" s="156"/>
      <c r="DE42" s="156"/>
    </row>
    <row r="43" spans="1:109" s="147" customFormat="1" x14ac:dyDescent="0.25">
      <c r="A43" s="147">
        <v>7</v>
      </c>
      <c r="B43" s="148">
        <f t="shared" si="69"/>
        <v>0.125</v>
      </c>
      <c r="C43" s="207"/>
      <c r="D43" s="149">
        <f t="shared" si="39"/>
        <v>-2.4695999999999998</v>
      </c>
      <c r="E43" s="150">
        <f t="shared" si="70"/>
        <v>0.98</v>
      </c>
      <c r="F43" s="206"/>
      <c r="G43" s="149">
        <f t="shared" si="2"/>
        <v>-1.9631237884051567</v>
      </c>
      <c r="H43" s="149">
        <f t="shared" si="3"/>
        <v>-1.9631237884051567</v>
      </c>
      <c r="I43" s="149">
        <f t="shared" si="4"/>
        <v>-18.7425</v>
      </c>
      <c r="J43" s="149">
        <f t="shared" si="5"/>
        <v>7.4375</v>
      </c>
      <c r="K43" s="149">
        <f t="shared" si="6"/>
        <v>-1.3873862352432438</v>
      </c>
      <c r="L43" s="150">
        <f t="shared" si="7"/>
        <v>0.99970684434117463</v>
      </c>
      <c r="M43" s="150">
        <f t="shared" si="8"/>
        <v>0.99999982796830833</v>
      </c>
      <c r="N43" s="150">
        <f t="shared" si="40"/>
        <v>0.99999982796830833</v>
      </c>
      <c r="O43" s="149">
        <f t="shared" si="9"/>
        <v>0.77901737635125268</v>
      </c>
      <c r="P43" s="206"/>
      <c r="Q43" s="149">
        <f t="shared" si="10"/>
        <v>-1.3366589783291134</v>
      </c>
      <c r="R43" s="149">
        <f t="shared" si="11"/>
        <v>-1.8912926717352263</v>
      </c>
      <c r="S43" s="149">
        <f t="shared" si="12"/>
        <v>-18.7425</v>
      </c>
      <c r="T43" s="149">
        <f t="shared" si="13"/>
        <v>7.4375</v>
      </c>
      <c r="U43" s="149">
        <f t="shared" si="14"/>
        <v>-1.3366589783291134</v>
      </c>
      <c r="V43" s="150">
        <f t="shared" si="15"/>
        <v>0.99972788888477671</v>
      </c>
      <c r="W43" s="150">
        <f t="shared" si="16"/>
        <v>0.99999985179015649</v>
      </c>
      <c r="X43" s="150">
        <f t="shared" si="41"/>
        <v>1</v>
      </c>
      <c r="Y43" s="149">
        <f t="shared" si="17"/>
        <v>0</v>
      </c>
      <c r="Z43" s="206"/>
      <c r="AA43" s="149">
        <f t="shared" si="18"/>
        <v>-0.50147884681913335</v>
      </c>
      <c r="AB43" s="149">
        <f t="shared" si="19"/>
        <v>179.49852115318086</v>
      </c>
      <c r="AC43" s="149">
        <f t="shared" si="42"/>
        <v>-0.50147884681913335</v>
      </c>
      <c r="AD43" s="149">
        <f t="shared" si="43"/>
        <v>-4.0483997814783061E-2</v>
      </c>
      <c r="AE43" s="135">
        <f t="shared" si="44"/>
        <v>1</v>
      </c>
      <c r="AF43" s="149">
        <f t="shared" si="45"/>
        <v>0</v>
      </c>
      <c r="AG43" s="206"/>
      <c r="AH43" s="149">
        <f t="shared" si="20"/>
        <v>-1.585606075523716</v>
      </c>
      <c r="AI43" s="149">
        <f t="shared" si="21"/>
        <v>178.41439392447629</v>
      </c>
      <c r="AJ43" s="149">
        <f t="shared" si="46"/>
        <v>-1.585606075523716</v>
      </c>
      <c r="AK43" s="149">
        <f t="shared" si="47"/>
        <v>-0.12676460255784539</v>
      </c>
      <c r="AL43" s="135">
        <f t="shared" si="48"/>
        <v>1</v>
      </c>
      <c r="AM43" s="149">
        <f t="shared" si="49"/>
        <v>0</v>
      </c>
      <c r="AN43" s="206"/>
      <c r="AO43" s="149">
        <f t="shared" si="22"/>
        <v>-0.58344955410365551</v>
      </c>
      <c r="AP43" s="149">
        <f t="shared" si="23"/>
        <v>179.41655044589635</v>
      </c>
      <c r="AQ43" s="149">
        <f t="shared" si="24"/>
        <v>-0.58344955410365551</v>
      </c>
      <c r="AR43" s="149">
        <f t="shared" si="50"/>
        <v>-4.5395356856829619E-2</v>
      </c>
      <c r="AS43" s="135">
        <f t="shared" si="25"/>
        <v>0.99478729992051385</v>
      </c>
      <c r="AT43" s="149">
        <f t="shared" si="26"/>
        <v>0.23152760083478394</v>
      </c>
      <c r="AU43" s="206"/>
      <c r="AV43" s="151">
        <f t="shared" si="51"/>
        <v>2.1155449771860368</v>
      </c>
      <c r="AW43" s="209"/>
      <c r="AX43" s="152"/>
      <c r="AY43" s="150">
        <f t="shared" si="27"/>
        <v>-0.64181168498808139</v>
      </c>
      <c r="AZ43" s="150">
        <f t="shared" si="28"/>
        <v>179.35818831501192</v>
      </c>
      <c r="BA43" s="149">
        <f t="shared" si="52"/>
        <v>-0.64181168498808139</v>
      </c>
      <c r="BB43" s="149">
        <f t="shared" si="53"/>
        <v>-5.0063617572826395E-2</v>
      </c>
      <c r="BC43" s="135">
        <f t="shared" si="54"/>
        <v>1</v>
      </c>
      <c r="BD43" s="149">
        <f t="shared" si="55"/>
        <v>0</v>
      </c>
      <c r="BE43" s="201"/>
      <c r="BF43" s="149">
        <f t="shared" si="29"/>
        <v>-2.7600877227883482</v>
      </c>
      <c r="BG43" s="149">
        <f t="shared" si="30"/>
        <v>-2.7600877227883482</v>
      </c>
      <c r="BH43" s="149">
        <f t="shared" si="56"/>
        <v>-18.7425</v>
      </c>
      <c r="BI43" s="149">
        <f t="shared" si="57"/>
        <v>7.4375</v>
      </c>
      <c r="BJ43" s="149">
        <f t="shared" si="31"/>
        <v>-1.949876265313323</v>
      </c>
      <c r="BK43" s="150">
        <f t="shared" si="32"/>
        <v>0.99942097551404918</v>
      </c>
      <c r="BL43" s="150">
        <f t="shared" si="33"/>
        <v>0.99999932829578464</v>
      </c>
      <c r="BM43" s="150">
        <f t="shared" si="58"/>
        <v>0.99999932829578464</v>
      </c>
      <c r="BN43" s="149">
        <f t="shared" si="34"/>
        <v>1.0952729058683923</v>
      </c>
      <c r="BO43" s="201"/>
      <c r="BP43" s="149">
        <f t="shared" si="59"/>
        <v>-3.7846397630884092</v>
      </c>
      <c r="BQ43" s="149">
        <f t="shared" si="35"/>
        <v>-3.7846397630884092</v>
      </c>
      <c r="BR43" s="149">
        <f t="shared" si="60"/>
        <v>-18.7425</v>
      </c>
      <c r="BS43" s="149">
        <f t="shared" si="61"/>
        <v>7.4375</v>
      </c>
      <c r="BT43" s="149">
        <f t="shared" si="62"/>
        <v>-2.6718645932725882</v>
      </c>
      <c r="BU43" s="150">
        <f t="shared" si="63"/>
        <v>0.9989128864080864</v>
      </c>
      <c r="BV43" s="150">
        <f t="shared" si="64"/>
        <v>0.9999976286504102</v>
      </c>
      <c r="BW43" s="150">
        <f t="shared" si="65"/>
        <v>0.9999976286504102</v>
      </c>
      <c r="BX43" s="149">
        <f t="shared" si="66"/>
        <v>1.5018411758287338</v>
      </c>
      <c r="BY43" s="201"/>
      <c r="BZ43" s="141">
        <f t="shared" si="36"/>
        <v>2.5971140816971259</v>
      </c>
      <c r="CA43" s="142">
        <f t="shared" si="37"/>
        <v>4.7126590588831627</v>
      </c>
      <c r="CB43" s="143">
        <f t="shared" si="38"/>
        <v>0.99478410159639863</v>
      </c>
      <c r="CC43" s="143">
        <f t="shared" si="67"/>
        <v>-2.2711641380571919E-2</v>
      </c>
      <c r="CD43" s="153">
        <f t="shared" si="68"/>
        <v>212.19442940924029</v>
      </c>
      <c r="CE43" s="208"/>
      <c r="CF43" s="156"/>
      <c r="CG43" s="156"/>
      <c r="CH43" s="156"/>
      <c r="CI43" s="156"/>
      <c r="CJ43" s="156"/>
      <c r="CK43" s="156"/>
      <c r="CL43" s="156"/>
      <c r="CM43" s="157"/>
      <c r="CN43" s="156"/>
      <c r="CO43" s="156"/>
      <c r="CP43" s="156"/>
      <c r="CQ43" s="156"/>
      <c r="CR43" s="156"/>
      <c r="CS43" s="156"/>
      <c r="CT43" s="156"/>
      <c r="CU43" s="156"/>
      <c r="CV43" s="156"/>
      <c r="CW43" s="156"/>
      <c r="CX43" s="156"/>
      <c r="CY43" s="156"/>
      <c r="CZ43" s="156"/>
      <c r="DA43" s="156"/>
      <c r="DB43" s="156"/>
      <c r="DC43" s="156"/>
      <c r="DD43" s="156"/>
      <c r="DE43" s="156"/>
    </row>
    <row r="44" spans="1:109" s="147" customFormat="1" x14ac:dyDescent="0.25">
      <c r="A44" s="147">
        <v>8</v>
      </c>
      <c r="B44" s="148">
        <f t="shared" si="69"/>
        <v>0.125</v>
      </c>
      <c r="C44" s="207"/>
      <c r="D44" s="149">
        <f t="shared" si="39"/>
        <v>-2.8224</v>
      </c>
      <c r="E44" s="150">
        <f t="shared" si="70"/>
        <v>0.98</v>
      </c>
      <c r="F44" s="206"/>
      <c r="G44" s="149">
        <f t="shared" si="2"/>
        <v>-2.2437041140847311</v>
      </c>
      <c r="H44" s="149">
        <f t="shared" si="3"/>
        <v>-2.2437041140847311</v>
      </c>
      <c r="I44" s="149">
        <f t="shared" si="4"/>
        <v>-21.42</v>
      </c>
      <c r="J44" s="149">
        <f t="shared" si="5"/>
        <v>7.4375</v>
      </c>
      <c r="K44" s="149">
        <f t="shared" si="6"/>
        <v>-1.5854894237139205</v>
      </c>
      <c r="L44" s="150">
        <f t="shared" si="7"/>
        <v>0.99961715434288789</v>
      </c>
      <c r="M44" s="150">
        <f t="shared" si="8"/>
        <v>0.99999970652158221</v>
      </c>
      <c r="N44" s="150">
        <f t="shared" si="40"/>
        <v>0.99999970652158221</v>
      </c>
      <c r="O44" s="149">
        <f t="shared" si="9"/>
        <v>0.77906392850164274</v>
      </c>
      <c r="P44" s="206"/>
      <c r="Q44" s="149">
        <f t="shared" si="10"/>
        <v>-1.5275254422129272</v>
      </c>
      <c r="R44" s="149">
        <f t="shared" si="11"/>
        <v>-2.1615972363324869</v>
      </c>
      <c r="S44" s="149">
        <f t="shared" si="12"/>
        <v>-21.42</v>
      </c>
      <c r="T44" s="149">
        <f t="shared" si="13"/>
        <v>7.4375</v>
      </c>
      <c r="U44" s="149">
        <f t="shared" si="14"/>
        <v>-1.5275254422129272</v>
      </c>
      <c r="V44" s="150">
        <f t="shared" si="15"/>
        <v>0.99964463396177083</v>
      </c>
      <c r="W44" s="150">
        <f t="shared" si="16"/>
        <v>0.9999997471605897</v>
      </c>
      <c r="X44" s="150">
        <f t="shared" si="41"/>
        <v>1</v>
      </c>
      <c r="Y44" s="149">
        <f t="shared" si="17"/>
        <v>0</v>
      </c>
      <c r="Z44" s="206"/>
      <c r="AA44" s="149">
        <f t="shared" si="18"/>
        <v>-0.57316794957711215</v>
      </c>
      <c r="AB44" s="149">
        <f t="shared" si="19"/>
        <v>179.42683205042289</v>
      </c>
      <c r="AC44" s="149">
        <f t="shared" si="42"/>
        <v>-0.57316794957711215</v>
      </c>
      <c r="AD44" s="149">
        <f t="shared" si="43"/>
        <v>-4.6670900928618794E-2</v>
      </c>
      <c r="AE44" s="135">
        <f t="shared" si="44"/>
        <v>1</v>
      </c>
      <c r="AF44" s="149">
        <f t="shared" si="45"/>
        <v>0</v>
      </c>
      <c r="AG44" s="206"/>
      <c r="AH44" s="149">
        <f t="shared" si="20"/>
        <v>-1.8125168605979731</v>
      </c>
      <c r="AI44" s="149">
        <f t="shared" si="21"/>
        <v>178.18748313940202</v>
      </c>
      <c r="AJ44" s="149">
        <f t="shared" si="46"/>
        <v>-1.8125168605979731</v>
      </c>
      <c r="AK44" s="149">
        <f t="shared" si="47"/>
        <v>-0.14594681377851323</v>
      </c>
      <c r="AL44" s="135">
        <f t="shared" si="48"/>
        <v>1</v>
      </c>
      <c r="AM44" s="149">
        <f t="shared" si="49"/>
        <v>0</v>
      </c>
      <c r="AN44" s="206"/>
      <c r="AO44" s="149">
        <f t="shared" si="22"/>
        <v>-0.66682550323863299</v>
      </c>
      <c r="AP44" s="149">
        <f t="shared" si="23"/>
        <v>179.33317449676136</v>
      </c>
      <c r="AQ44" s="149">
        <f t="shared" si="24"/>
        <v>-0.66682550323863299</v>
      </c>
      <c r="AR44" s="149">
        <f t="shared" si="50"/>
        <v>-5.2071427384120995E-2</v>
      </c>
      <c r="AS44" s="135">
        <f t="shared" si="25"/>
        <v>0.99402298920191201</v>
      </c>
      <c r="AT44" s="149">
        <f t="shared" si="26"/>
        <v>0.23153663306896979</v>
      </c>
      <c r="AU44" s="206"/>
      <c r="AV44" s="151">
        <f t="shared" si="51"/>
        <v>2.1156005615706128</v>
      </c>
      <c r="AW44" s="209"/>
      <c r="AX44" s="152"/>
      <c r="AY44" s="150">
        <f t="shared" si="27"/>
        <v>-0.73353369316611117</v>
      </c>
      <c r="AZ44" s="150">
        <f t="shared" si="28"/>
        <v>179.26646630683388</v>
      </c>
      <c r="BA44" s="149">
        <f t="shared" si="52"/>
        <v>-0.73353369316611117</v>
      </c>
      <c r="BB44" s="149">
        <f t="shared" si="53"/>
        <v>-5.7446466994754225E-2</v>
      </c>
      <c r="BC44" s="135">
        <f t="shared" si="54"/>
        <v>1</v>
      </c>
      <c r="BD44" s="149">
        <f t="shared" si="55"/>
        <v>0</v>
      </c>
      <c r="BE44" s="201"/>
      <c r="BF44" s="149">
        <f t="shared" si="29"/>
        <v>-3.1547580726887956</v>
      </c>
      <c r="BG44" s="149">
        <f t="shared" si="30"/>
        <v>-3.1547580726887956</v>
      </c>
      <c r="BH44" s="149">
        <f t="shared" si="56"/>
        <v>-21.42</v>
      </c>
      <c r="BI44" s="149">
        <f t="shared" si="57"/>
        <v>7.4375</v>
      </c>
      <c r="BJ44" s="149">
        <f t="shared" si="31"/>
        <v>-2.2281667793530127</v>
      </c>
      <c r="BK44" s="150">
        <f t="shared" si="32"/>
        <v>0.99924392410005336</v>
      </c>
      <c r="BL44" s="150">
        <f t="shared" si="33"/>
        <v>0.99999885410307809</v>
      </c>
      <c r="BM44" s="150">
        <f t="shared" si="58"/>
        <v>0.99999885410307809</v>
      </c>
      <c r="BN44" s="149">
        <f t="shared" si="34"/>
        <v>1.0954021085724985</v>
      </c>
      <c r="BO44" s="201"/>
      <c r="BP44" s="149">
        <f t="shared" si="59"/>
        <v>-4.3262595847239629</v>
      </c>
      <c r="BQ44" s="149">
        <f t="shared" si="35"/>
        <v>-4.3262595847239629</v>
      </c>
      <c r="BR44" s="149">
        <f t="shared" si="60"/>
        <v>-21.42</v>
      </c>
      <c r="BS44" s="149">
        <f t="shared" si="61"/>
        <v>7.4375</v>
      </c>
      <c r="BT44" s="149">
        <f t="shared" si="62"/>
        <v>-3.0528825147924286</v>
      </c>
      <c r="BU44" s="150">
        <f t="shared" si="63"/>
        <v>0.99858080467782651</v>
      </c>
      <c r="BV44" s="150">
        <f t="shared" si="64"/>
        <v>0.99999595459244928</v>
      </c>
      <c r="BW44" s="150">
        <f t="shared" si="65"/>
        <v>0.99999595459244928</v>
      </c>
      <c r="BX44" s="149">
        <f t="shared" si="66"/>
        <v>1.5021734669180427</v>
      </c>
      <c r="BY44" s="201"/>
      <c r="BZ44" s="141">
        <f t="shared" si="36"/>
        <v>2.5975755754905414</v>
      </c>
      <c r="CA44" s="142">
        <f t="shared" si="37"/>
        <v>4.7131761370611542</v>
      </c>
      <c r="CB44" s="143">
        <f t="shared" si="38"/>
        <v>0.99401753720775043</v>
      </c>
      <c r="CC44" s="143">
        <f t="shared" si="67"/>
        <v>-2.6059533840073704E-2</v>
      </c>
      <c r="CD44" s="153">
        <f t="shared" si="68"/>
        <v>212.17114975540426</v>
      </c>
      <c r="CE44" s="208"/>
      <c r="CF44" s="156"/>
      <c r="CG44" s="156"/>
      <c r="CH44" s="156"/>
      <c r="CI44" s="156"/>
      <c r="CJ44" s="156"/>
      <c r="CK44" s="156"/>
      <c r="CL44" s="156"/>
      <c r="CM44" s="157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</row>
    <row r="45" spans="1:109" s="147" customFormat="1" x14ac:dyDescent="0.25">
      <c r="A45" s="147">
        <v>9</v>
      </c>
      <c r="B45" s="148">
        <f t="shared" si="69"/>
        <v>0.125</v>
      </c>
      <c r="C45" s="207"/>
      <c r="D45" s="149">
        <f t="shared" si="39"/>
        <v>-3.1752000000000002</v>
      </c>
      <c r="E45" s="150">
        <f t="shared" si="70"/>
        <v>0.98</v>
      </c>
      <c r="F45" s="206"/>
      <c r="G45" s="149">
        <f t="shared" si="2"/>
        <v>-2.524338028408319</v>
      </c>
      <c r="H45" s="149">
        <f t="shared" si="3"/>
        <v>-2.524338028408319</v>
      </c>
      <c r="I45" s="149">
        <f t="shared" si="4"/>
        <v>-24.0975</v>
      </c>
      <c r="J45" s="149">
        <f t="shared" si="5"/>
        <v>7.4375</v>
      </c>
      <c r="K45" s="149">
        <f t="shared" si="6"/>
        <v>-1.7835547019007825</v>
      </c>
      <c r="L45" s="150">
        <f t="shared" si="7"/>
        <v>0.99951553485488032</v>
      </c>
      <c r="M45" s="150">
        <f t="shared" si="8"/>
        <v>0.99999952990444607</v>
      </c>
      <c r="N45" s="150">
        <f t="shared" si="40"/>
        <v>0.99999952990444607</v>
      </c>
      <c r="O45" s="149">
        <f t="shared" si="9"/>
        <v>0.77911667543466634</v>
      </c>
      <c r="P45" s="206"/>
      <c r="Q45" s="149">
        <f t="shared" si="10"/>
        <v>-1.7183580016554572</v>
      </c>
      <c r="R45" s="149">
        <f t="shared" si="11"/>
        <v>-2.4319497270860704</v>
      </c>
      <c r="S45" s="149">
        <f t="shared" si="12"/>
        <v>-24.0975</v>
      </c>
      <c r="T45" s="149">
        <f t="shared" si="13"/>
        <v>7.4375</v>
      </c>
      <c r="U45" s="149">
        <f t="shared" si="14"/>
        <v>-1.7183580016554572</v>
      </c>
      <c r="V45" s="150">
        <f t="shared" si="15"/>
        <v>0.99955030352236685</v>
      </c>
      <c r="W45" s="150">
        <f t="shared" si="16"/>
        <v>0.99999959500024593</v>
      </c>
      <c r="X45" s="150">
        <f t="shared" si="41"/>
        <v>1</v>
      </c>
      <c r="Y45" s="149">
        <f t="shared" si="17"/>
        <v>0</v>
      </c>
      <c r="Z45" s="206"/>
      <c r="AA45" s="149">
        <f t="shared" si="18"/>
        <v>-0.64487676978780872</v>
      </c>
      <c r="AB45" s="149">
        <f t="shared" si="19"/>
        <v>179.3551232302122</v>
      </c>
      <c r="AC45" s="149">
        <f t="shared" si="42"/>
        <v>-0.64487676978780872</v>
      </c>
      <c r="AD45" s="149">
        <f t="shared" si="43"/>
        <v>-5.2958131254413954E-2</v>
      </c>
      <c r="AE45" s="135">
        <f t="shared" si="44"/>
        <v>1</v>
      </c>
      <c r="AF45" s="149">
        <f t="shared" si="45"/>
        <v>0</v>
      </c>
      <c r="AG45" s="206"/>
      <c r="AH45" s="149">
        <f t="shared" si="20"/>
        <v>-2.0395860429428234</v>
      </c>
      <c r="AI45" s="149">
        <f t="shared" si="21"/>
        <v>177.96041395705717</v>
      </c>
      <c r="AJ45" s="149">
        <f t="shared" si="46"/>
        <v>-2.0395860429428234</v>
      </c>
      <c r="AK45" s="149">
        <f t="shared" si="47"/>
        <v>-0.16539325663965038</v>
      </c>
      <c r="AL45" s="135">
        <f t="shared" si="48"/>
        <v>1</v>
      </c>
      <c r="AM45" s="149">
        <f t="shared" si="49"/>
        <v>0</v>
      </c>
      <c r="AN45" s="206"/>
      <c r="AO45" s="149">
        <f t="shared" si="22"/>
        <v>-0.75021185947818625</v>
      </c>
      <c r="AP45" s="149">
        <f t="shared" si="23"/>
        <v>179.24978814052182</v>
      </c>
      <c r="AQ45" s="149">
        <f t="shared" si="24"/>
        <v>-0.75021185947818625</v>
      </c>
      <c r="AR45" s="149">
        <f t="shared" si="50"/>
        <v>-5.8794968334465361E-2</v>
      </c>
      <c r="AS45" s="135">
        <f t="shared" si="25"/>
        <v>0.99325383733535144</v>
      </c>
      <c r="AT45" s="149">
        <f t="shared" si="26"/>
        <v>0.23154687020931675</v>
      </c>
      <c r="AU45" s="206"/>
      <c r="AV45" s="151">
        <f t="shared" si="51"/>
        <v>2.115663545643983</v>
      </c>
      <c r="AW45" s="209"/>
      <c r="AX45" s="152"/>
      <c r="AY45" s="150">
        <f t="shared" si="27"/>
        <v>-0.82526955436154092</v>
      </c>
      <c r="AZ45" s="150">
        <f t="shared" si="28"/>
        <v>179.17473044563846</v>
      </c>
      <c r="BA45" s="149">
        <f t="shared" si="52"/>
        <v>-0.82526955436154092</v>
      </c>
      <c r="BB45" s="149">
        <f t="shared" si="53"/>
        <v>-6.4886665335478863E-2</v>
      </c>
      <c r="BC45" s="135">
        <f t="shared" si="54"/>
        <v>1</v>
      </c>
      <c r="BD45" s="149">
        <f t="shared" si="55"/>
        <v>0</v>
      </c>
      <c r="BE45" s="201"/>
      <c r="BF45" s="149">
        <f t="shared" si="29"/>
        <v>-3.5495770473227566</v>
      </c>
      <c r="BG45" s="149">
        <f t="shared" si="30"/>
        <v>-3.5495770473227566</v>
      </c>
      <c r="BH45" s="149">
        <f t="shared" si="56"/>
        <v>-24.0975</v>
      </c>
      <c r="BI45" s="149">
        <f t="shared" si="57"/>
        <v>7.4375</v>
      </c>
      <c r="BJ45" s="149">
        <f t="shared" si="31"/>
        <v>-2.5063521503080826</v>
      </c>
      <c r="BK45" s="150">
        <f t="shared" si="32"/>
        <v>0.9990433795378173</v>
      </c>
      <c r="BL45" s="150">
        <f t="shared" si="33"/>
        <v>0.99999816449659984</v>
      </c>
      <c r="BM45" s="150">
        <f t="shared" si="58"/>
        <v>0.99999816449659984</v>
      </c>
      <c r="BN45" s="149">
        <f t="shared" si="34"/>
        <v>1.0955484713959125</v>
      </c>
      <c r="BO45" s="201"/>
      <c r="BP45" s="149">
        <f t="shared" si="59"/>
        <v>-4.8682611536595708</v>
      </c>
      <c r="BQ45" s="149">
        <f t="shared" si="35"/>
        <v>-4.8682611536595708</v>
      </c>
      <c r="BR45" s="149">
        <f t="shared" si="60"/>
        <v>-24.0975</v>
      </c>
      <c r="BS45" s="149">
        <f t="shared" si="61"/>
        <v>7.4375</v>
      </c>
      <c r="BT45" s="149">
        <f t="shared" si="62"/>
        <v>-3.4336303624505224</v>
      </c>
      <c r="BU45" s="150">
        <f t="shared" si="63"/>
        <v>0.9982048454657787</v>
      </c>
      <c r="BV45" s="150">
        <f t="shared" si="64"/>
        <v>0.99999352006298492</v>
      </c>
      <c r="BW45" s="150">
        <f t="shared" si="65"/>
        <v>0.99999352006298492</v>
      </c>
      <c r="BX45" s="149">
        <f t="shared" si="66"/>
        <v>1.502549738783818</v>
      </c>
      <c r="BY45" s="201"/>
      <c r="BZ45" s="141">
        <f t="shared" si="36"/>
        <v>2.5980982101797307</v>
      </c>
      <c r="CA45" s="142">
        <f t="shared" si="37"/>
        <v>4.7137617558237137</v>
      </c>
      <c r="CB45" s="143">
        <f t="shared" si="38"/>
        <v>0.99324511108373348</v>
      </c>
      <c r="CC45" s="143">
        <f t="shared" si="67"/>
        <v>-2.943563936412745E-2</v>
      </c>
      <c r="CD45" s="153">
        <f t="shared" si="68"/>
        <v>212.144790466877</v>
      </c>
      <c r="CE45" s="208"/>
      <c r="CF45" s="156"/>
      <c r="CG45" s="156"/>
      <c r="CH45" s="156"/>
      <c r="CI45" s="156"/>
      <c r="CJ45" s="156"/>
      <c r="CK45" s="156"/>
      <c r="CL45" s="156"/>
      <c r="CM45" s="157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156"/>
      <c r="DD45" s="156"/>
      <c r="DE45" s="156"/>
    </row>
    <row r="46" spans="1:109" s="147" customFormat="1" x14ac:dyDescent="0.25">
      <c r="A46" s="147">
        <v>10</v>
      </c>
      <c r="B46" s="148">
        <f t="shared" si="69"/>
        <v>0.125</v>
      </c>
      <c r="C46" s="207"/>
      <c r="D46" s="149">
        <f t="shared" si="39"/>
        <v>-3.528</v>
      </c>
      <c r="E46" s="150">
        <f t="shared" si="70"/>
        <v>0.98</v>
      </c>
      <c r="F46" s="206"/>
      <c r="G46" s="149">
        <f t="shared" si="2"/>
        <v>-2.8050322052867673</v>
      </c>
      <c r="H46" s="149">
        <f t="shared" si="3"/>
        <v>-2.8050322052867673</v>
      </c>
      <c r="I46" s="149">
        <f t="shared" si="4"/>
        <v>-26.774999999999999</v>
      </c>
      <c r="J46" s="149">
        <f t="shared" si="5"/>
        <v>7.4375</v>
      </c>
      <c r="K46" s="149">
        <f t="shared" si="6"/>
        <v>-1.9815773483579435</v>
      </c>
      <c r="L46" s="150">
        <f t="shared" si="7"/>
        <v>0.99940199679977859</v>
      </c>
      <c r="M46" s="150">
        <f t="shared" si="8"/>
        <v>0.99999928350041101</v>
      </c>
      <c r="N46" s="150">
        <f t="shared" si="40"/>
        <v>0.99999928350041101</v>
      </c>
      <c r="O46" s="149">
        <f t="shared" si="9"/>
        <v>0.77917561257965762</v>
      </c>
      <c r="P46" s="206"/>
      <c r="Q46" s="149">
        <f t="shared" si="10"/>
        <v>-1.9091524329963763</v>
      </c>
      <c r="R46" s="149">
        <f t="shared" si="11"/>
        <v>-2.7023561142931753</v>
      </c>
      <c r="S46" s="149">
        <f t="shared" si="12"/>
        <v>-26.774999999999999</v>
      </c>
      <c r="T46" s="149">
        <f t="shared" si="13"/>
        <v>7.4375</v>
      </c>
      <c r="U46" s="149">
        <f t="shared" si="14"/>
        <v>-1.9091524329963763</v>
      </c>
      <c r="V46" s="150">
        <f t="shared" si="15"/>
        <v>0.99944490697915445</v>
      </c>
      <c r="W46" s="150">
        <f t="shared" si="16"/>
        <v>0.99999938271662092</v>
      </c>
      <c r="X46" s="150">
        <f t="shared" si="41"/>
        <v>1</v>
      </c>
      <c r="Y46" s="149">
        <f t="shared" si="17"/>
        <v>0</v>
      </c>
      <c r="Z46" s="206"/>
      <c r="AA46" s="149">
        <f t="shared" si="18"/>
        <v>-0.71660777866965586</v>
      </c>
      <c r="AB46" s="149">
        <f t="shared" si="19"/>
        <v>179.28339222133033</v>
      </c>
      <c r="AC46" s="149">
        <f t="shared" si="42"/>
        <v>-0.71660777866965586</v>
      </c>
      <c r="AD46" s="149">
        <f t="shared" si="43"/>
        <v>-5.9345511022802784E-2</v>
      </c>
      <c r="AE46" s="135">
        <f t="shared" si="44"/>
        <v>1</v>
      </c>
      <c r="AF46" s="149">
        <f t="shared" si="45"/>
        <v>0</v>
      </c>
      <c r="AG46" s="206"/>
      <c r="AH46" s="149">
        <f t="shared" si="20"/>
        <v>-2.2668335126373966</v>
      </c>
      <c r="AI46" s="149">
        <f t="shared" si="21"/>
        <v>177.73316648736261</v>
      </c>
      <c r="AJ46" s="149">
        <f t="shared" si="46"/>
        <v>-2.2668335126373966</v>
      </c>
      <c r="AK46" s="149">
        <f t="shared" si="47"/>
        <v>-0.18510266224182351</v>
      </c>
      <c r="AL46" s="135">
        <f t="shared" si="48"/>
        <v>1</v>
      </c>
      <c r="AM46" s="149">
        <f t="shared" si="49"/>
        <v>0</v>
      </c>
      <c r="AN46" s="206"/>
      <c r="AO46" s="149">
        <f t="shared" si="22"/>
        <v>-0.83360992494224162</v>
      </c>
      <c r="AP46" s="149">
        <f t="shared" si="23"/>
        <v>179.16639007505776</v>
      </c>
      <c r="AQ46" s="149">
        <f t="shared" si="24"/>
        <v>-0.83360992494224162</v>
      </c>
      <c r="AR46" s="149">
        <f t="shared" si="50"/>
        <v>-6.5565886480175736E-2</v>
      </c>
      <c r="AS46" s="135">
        <f t="shared" si="25"/>
        <v>0.99247986712323333</v>
      </c>
      <c r="AT46" s="149">
        <f t="shared" si="26"/>
        <v>0.231558312483956</v>
      </c>
      <c r="AU46" s="206"/>
      <c r="AV46" s="151">
        <f t="shared" si="51"/>
        <v>2.1157339250636138</v>
      </c>
      <c r="AW46" s="209"/>
      <c r="AX46" s="152"/>
      <c r="AY46" s="150">
        <f t="shared" si="27"/>
        <v>-0.91702100218555815</v>
      </c>
      <c r="AZ46" s="150">
        <f t="shared" si="28"/>
        <v>179.08297899781445</v>
      </c>
      <c r="BA46" s="149">
        <f t="shared" si="52"/>
        <v>-0.91702100218555815</v>
      </c>
      <c r="BB46" s="149">
        <f t="shared" si="53"/>
        <v>-7.2384089239192984E-2</v>
      </c>
      <c r="BC46" s="135">
        <f t="shared" si="54"/>
        <v>1</v>
      </c>
      <c r="BD46" s="149">
        <f t="shared" si="55"/>
        <v>0</v>
      </c>
      <c r="BE46" s="201"/>
      <c r="BF46" s="149">
        <f t="shared" si="29"/>
        <v>-3.9445630890352126</v>
      </c>
      <c r="BG46" s="149">
        <f t="shared" si="30"/>
        <v>-3.9445630890352126</v>
      </c>
      <c r="BH46" s="149">
        <f t="shared" si="56"/>
        <v>-26.774999999999999</v>
      </c>
      <c r="BI46" s="149">
        <f t="shared" si="57"/>
        <v>7.4375</v>
      </c>
      <c r="BJ46" s="149">
        <f t="shared" si="31"/>
        <v>-2.7844193302192481</v>
      </c>
      <c r="BK46" s="150">
        <f t="shared" si="32"/>
        <v>0.99881938432404693</v>
      </c>
      <c r="BL46" s="150">
        <f t="shared" si="33"/>
        <v>0.99999720240702439</v>
      </c>
      <c r="BM46" s="150">
        <f t="shared" si="58"/>
        <v>0.99999720240702439</v>
      </c>
      <c r="BN46" s="149">
        <f t="shared" si="34"/>
        <v>1.0957119691764479</v>
      </c>
      <c r="BO46" s="201"/>
      <c r="BP46" s="149">
        <f t="shared" si="59"/>
        <v>-5.4106915284493997</v>
      </c>
      <c r="BQ46" s="149">
        <f t="shared" si="35"/>
        <v>-5.4106915284493997</v>
      </c>
      <c r="BR46" s="149">
        <f t="shared" si="60"/>
        <v>-26.774999999999999</v>
      </c>
      <c r="BS46" s="149">
        <f t="shared" si="61"/>
        <v>7.4375</v>
      </c>
      <c r="BT46" s="149">
        <f t="shared" si="62"/>
        <v>-3.8140748342903548</v>
      </c>
      <c r="BU46" s="150">
        <f t="shared" si="63"/>
        <v>0.99778515785660904</v>
      </c>
      <c r="BV46" s="150">
        <f t="shared" si="64"/>
        <v>0.99999012360310702</v>
      </c>
      <c r="BW46" s="150">
        <f t="shared" si="65"/>
        <v>0.99999012360310702</v>
      </c>
      <c r="BX46" s="149">
        <f t="shared" si="66"/>
        <v>1.5029698690137221</v>
      </c>
      <c r="BY46" s="201"/>
      <c r="BZ46" s="141">
        <f t="shared" si="36"/>
        <v>2.5986818381901697</v>
      </c>
      <c r="CA46" s="142">
        <f t="shared" si="37"/>
        <v>4.7144157632537835</v>
      </c>
      <c r="CB46" s="143">
        <f t="shared" si="38"/>
        <v>0.99246657736847077</v>
      </c>
      <c r="CC46" s="143">
        <f t="shared" si="67"/>
        <v>-3.2841097626825903E-2</v>
      </c>
      <c r="CD46" s="153">
        <f t="shared" si="68"/>
        <v>212.11536067617052</v>
      </c>
      <c r="CE46" s="208"/>
      <c r="CF46" s="156"/>
      <c r="CG46" s="156"/>
      <c r="CH46" s="156"/>
      <c r="CI46" s="156"/>
      <c r="CJ46" s="156"/>
      <c r="CK46" s="156"/>
      <c r="CL46" s="156"/>
      <c r="CM46" s="157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</row>
    <row r="47" spans="1:109" s="147" customFormat="1" ht="15" customHeight="1" x14ac:dyDescent="0.25">
      <c r="A47" s="159">
        <v>12</v>
      </c>
      <c r="B47" s="160">
        <f t="shared" si="69"/>
        <v>0.125</v>
      </c>
      <c r="C47" s="207"/>
      <c r="D47" s="149">
        <f t="shared" si="39"/>
        <v>-4.2336</v>
      </c>
      <c r="E47" s="150">
        <f t="shared" si="70"/>
        <v>0.98</v>
      </c>
      <c r="F47" s="206"/>
      <c r="G47" s="149">
        <f t="shared" si="2"/>
        <v>-3.3666279977383078</v>
      </c>
      <c r="H47" s="149">
        <f t="shared" si="3"/>
        <v>-3.3666279977383078</v>
      </c>
      <c r="I47" s="149">
        <f t="shared" si="4"/>
        <v>-32.130000000000003</v>
      </c>
      <c r="J47" s="149">
        <f t="shared" si="5"/>
        <v>7.4375</v>
      </c>
      <c r="K47" s="149">
        <f t="shared" si="6"/>
        <v>-2.3774758915001284</v>
      </c>
      <c r="L47" s="150">
        <f t="shared" si="7"/>
        <v>0.99913921504550252</v>
      </c>
      <c r="M47" s="150">
        <f t="shared" si="8"/>
        <v>0.99999851426816699</v>
      </c>
      <c r="N47" s="150">
        <f t="shared" si="40"/>
        <v>0.99999851426816699</v>
      </c>
      <c r="O47" s="149">
        <f t="shared" si="9"/>
        <v>0.77931203651349723</v>
      </c>
      <c r="P47" s="206"/>
      <c r="Q47" s="149">
        <f t="shared" si="10"/>
        <v>-2.2906100426385296</v>
      </c>
      <c r="R47" s="149">
        <f t="shared" si="11"/>
        <v>-3.2433544222406567</v>
      </c>
      <c r="S47" s="149">
        <f t="shared" si="12"/>
        <v>-32.130000000000003</v>
      </c>
      <c r="T47" s="149">
        <f t="shared" si="13"/>
        <v>7.4375</v>
      </c>
      <c r="U47" s="149">
        <f t="shared" si="14"/>
        <v>-2.2906100426385296</v>
      </c>
      <c r="V47" s="150">
        <f t="shared" si="15"/>
        <v>0.99920095872178949</v>
      </c>
      <c r="W47" s="150">
        <f t="shared" si="16"/>
        <v>0.99999872000245749</v>
      </c>
      <c r="X47" s="150">
        <f t="shared" si="41"/>
        <v>1</v>
      </c>
      <c r="Y47" s="149">
        <f t="shared" si="17"/>
        <v>0</v>
      </c>
      <c r="Z47" s="206"/>
      <c r="AA47" s="149">
        <f t="shared" si="18"/>
        <v>-0.86014625912850684</v>
      </c>
      <c r="AB47" s="149">
        <f t="shared" si="19"/>
        <v>179.1398537408715</v>
      </c>
      <c r="AC47" s="149">
        <f t="shared" si="42"/>
        <v>-0.86014625912850684</v>
      </c>
      <c r="AD47" s="149">
        <f t="shared" si="43"/>
        <v>-7.2420013528548849E-2</v>
      </c>
      <c r="AE47" s="135">
        <f t="shared" si="44"/>
        <v>1</v>
      </c>
      <c r="AF47" s="149">
        <f t="shared" si="45"/>
        <v>0</v>
      </c>
      <c r="AG47" s="206"/>
      <c r="AH47" s="149">
        <f t="shared" si="20"/>
        <v>-2.7219430374228719</v>
      </c>
      <c r="AI47" s="149">
        <f t="shared" si="21"/>
        <v>177.27805696257712</v>
      </c>
      <c r="AJ47" s="149">
        <f t="shared" si="46"/>
        <v>-2.7219430374228719</v>
      </c>
      <c r="AK47" s="149">
        <f t="shared" si="47"/>
        <v>-0.2253054275237904</v>
      </c>
      <c r="AL47" s="135">
        <f t="shared" si="48"/>
        <v>1</v>
      </c>
      <c r="AM47" s="149">
        <f t="shared" si="49"/>
        <v>0</v>
      </c>
      <c r="AN47" s="206"/>
      <c r="AO47" s="149">
        <f t="shared" si="22"/>
        <v>-1.0004463942461228</v>
      </c>
      <c r="AP47" s="149">
        <f t="shared" si="23"/>
        <v>178.99955360575387</v>
      </c>
      <c r="AQ47" s="149">
        <f t="shared" si="24"/>
        <v>-1.0004463942461228</v>
      </c>
      <c r="AR47" s="149">
        <f t="shared" si="50"/>
        <v>-7.9249484678821647E-2</v>
      </c>
      <c r="AS47" s="135">
        <f t="shared" si="25"/>
        <v>0.99091756268376108</v>
      </c>
      <c r="AT47" s="149">
        <f t="shared" si="26"/>
        <v>0.2315848134828988</v>
      </c>
      <c r="AU47" s="206"/>
      <c r="AV47" s="151">
        <f t="shared" si="51"/>
        <v>2.1158968499963962</v>
      </c>
      <c r="AW47" s="209"/>
      <c r="AX47" s="152"/>
      <c r="AY47" s="150">
        <f t="shared" si="27"/>
        <v>-1.1005775957437809</v>
      </c>
      <c r="AZ47" s="150">
        <f t="shared" si="28"/>
        <v>178.89942240425623</v>
      </c>
      <c r="BA47" s="149">
        <f t="shared" si="52"/>
        <v>-1.1005775957437809</v>
      </c>
      <c r="BB47" s="149">
        <f t="shared" si="53"/>
        <v>-8.7550125069318196E-2</v>
      </c>
      <c r="BC47" s="135">
        <f t="shared" si="54"/>
        <v>1</v>
      </c>
      <c r="BD47" s="149">
        <f t="shared" si="55"/>
        <v>0</v>
      </c>
      <c r="BE47" s="201"/>
      <c r="BF47" s="149">
        <f t="shared" si="29"/>
        <v>-4.735109896997292</v>
      </c>
      <c r="BG47" s="149">
        <f t="shared" si="30"/>
        <v>-4.735109896997292</v>
      </c>
      <c r="BH47" s="149">
        <f t="shared" si="56"/>
        <v>-32.130000000000003</v>
      </c>
      <c r="BI47" s="149">
        <f t="shared" si="57"/>
        <v>7.4375</v>
      </c>
      <c r="BJ47" s="149">
        <f t="shared" si="31"/>
        <v>-3.3401470954616559</v>
      </c>
      <c r="BK47" s="150">
        <f t="shared" si="32"/>
        <v>0.99830123647868119</v>
      </c>
      <c r="BL47" s="150">
        <f t="shared" si="33"/>
        <v>0.99999419893734098</v>
      </c>
      <c r="BM47" s="150">
        <f t="shared" si="58"/>
        <v>0.99999419893734098</v>
      </c>
      <c r="BN47" s="149">
        <f t="shared" si="34"/>
        <v>1.0960902539345583</v>
      </c>
      <c r="BO47" s="201"/>
      <c r="BP47" s="149">
        <f t="shared" si="59"/>
        <v>-6.4970257286313462</v>
      </c>
      <c r="BQ47" s="149">
        <f t="shared" si="35"/>
        <v>-6.4970257286313462</v>
      </c>
      <c r="BR47" s="149">
        <f t="shared" si="60"/>
        <v>-32.130000000000003</v>
      </c>
      <c r="BS47" s="149">
        <f t="shared" si="61"/>
        <v>7.4375</v>
      </c>
      <c r="BT47" s="149">
        <f t="shared" si="62"/>
        <v>-4.5739212599008612</v>
      </c>
      <c r="BU47" s="150">
        <f t="shared" si="63"/>
        <v>0.99681527853612495</v>
      </c>
      <c r="BV47" s="150">
        <f t="shared" si="64"/>
        <v>0.99997952062912421</v>
      </c>
      <c r="BW47" s="150">
        <f t="shared" si="65"/>
        <v>0.99997952062912421</v>
      </c>
      <c r="BX47" s="149">
        <f t="shared" si="66"/>
        <v>1.5039411408868857</v>
      </c>
      <c r="BY47" s="201"/>
      <c r="BZ47" s="141">
        <f t="shared" si="36"/>
        <v>2.600031394821444</v>
      </c>
      <c r="CA47" s="142">
        <f t="shared" si="37"/>
        <v>4.7159282448178406</v>
      </c>
      <c r="CB47" s="143">
        <f t="shared" si="38"/>
        <v>0.99089004885926368</v>
      </c>
      <c r="CC47" s="143">
        <f t="shared" si="67"/>
        <v>-3.9745330252046039E-2</v>
      </c>
      <c r="CD47" s="153">
        <f t="shared" si="68"/>
        <v>212.04733152987708</v>
      </c>
      <c r="CE47" s="208"/>
      <c r="CF47" s="156"/>
      <c r="CG47" s="156"/>
      <c r="CH47" s="156"/>
      <c r="CI47" s="156"/>
      <c r="CJ47" s="156"/>
      <c r="CK47" s="156"/>
      <c r="CL47" s="156"/>
      <c r="CM47" s="157"/>
      <c r="CN47" s="156"/>
      <c r="CO47" s="156"/>
      <c r="CP47" s="156"/>
      <c r="CQ47" s="156"/>
      <c r="CR47" s="156"/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</row>
    <row r="48" spans="1:109" s="147" customFormat="1" x14ac:dyDescent="0.25">
      <c r="A48" s="159">
        <v>15</v>
      </c>
      <c r="B48" s="160">
        <f t="shared" si="69"/>
        <v>0.125</v>
      </c>
      <c r="C48" s="207"/>
      <c r="D48" s="149">
        <f t="shared" si="39"/>
        <v>-5.2919999999999998</v>
      </c>
      <c r="E48" s="150">
        <f t="shared" si="70"/>
        <v>0.98</v>
      </c>
      <c r="F48" s="206"/>
      <c r="G48" s="149">
        <f t="shared" si="2"/>
        <v>-4.2096399490152132</v>
      </c>
      <c r="H48" s="149">
        <f t="shared" si="3"/>
        <v>-4.2096399490152132</v>
      </c>
      <c r="I48" s="149">
        <f t="shared" si="4"/>
        <v>-40.162500000000001</v>
      </c>
      <c r="J48" s="149">
        <f t="shared" si="5"/>
        <v>7.4375</v>
      </c>
      <c r="K48" s="149">
        <f t="shared" si="6"/>
        <v>-2.9708863190004955</v>
      </c>
      <c r="L48" s="150">
        <f t="shared" si="7"/>
        <v>0.9986559992805466</v>
      </c>
      <c r="M48" s="150">
        <f t="shared" si="8"/>
        <v>0.99999637273666864</v>
      </c>
      <c r="N48" s="150">
        <f t="shared" si="40"/>
        <v>0.99999637273666864</v>
      </c>
      <c r="O48" s="149">
        <f t="shared" si="9"/>
        <v>0.77956295352133576</v>
      </c>
      <c r="P48" s="206"/>
      <c r="Q48" s="149">
        <f t="shared" si="10"/>
        <v>-2.8624052261117474</v>
      </c>
      <c r="R48" s="149">
        <f t="shared" si="11"/>
        <v>-4.0554049050894188</v>
      </c>
      <c r="S48" s="149">
        <f t="shared" si="12"/>
        <v>-40.162500000000001</v>
      </c>
      <c r="T48" s="149">
        <f t="shared" si="13"/>
        <v>7.4375</v>
      </c>
      <c r="U48" s="149">
        <f t="shared" si="14"/>
        <v>-2.8624052261117474</v>
      </c>
      <c r="V48" s="150">
        <f t="shared" si="15"/>
        <v>0.99875233887784465</v>
      </c>
      <c r="W48" s="150">
        <f t="shared" si="16"/>
        <v>0.9999968750146484</v>
      </c>
      <c r="X48" s="150">
        <f t="shared" si="41"/>
        <v>1</v>
      </c>
      <c r="Y48" s="149">
        <f t="shared" si="17"/>
        <v>0</v>
      </c>
      <c r="Z48" s="206"/>
      <c r="AA48" s="149">
        <f t="shared" si="18"/>
        <v>-1.0756823219624323</v>
      </c>
      <c r="AB48" s="149">
        <f t="shared" si="19"/>
        <v>178.92431767803757</v>
      </c>
      <c r="AC48" s="149">
        <f t="shared" si="42"/>
        <v>-1.0756823219624323</v>
      </c>
      <c r="AD48" s="149">
        <f t="shared" si="43"/>
        <v>-9.2778510559075669E-2</v>
      </c>
      <c r="AE48" s="135">
        <f t="shared" si="44"/>
        <v>1</v>
      </c>
      <c r="AF48" s="149">
        <f t="shared" si="45"/>
        <v>0</v>
      </c>
      <c r="AG48" s="206"/>
      <c r="AH48" s="149">
        <f t="shared" si="20"/>
        <v>-3.4064437549947124</v>
      </c>
      <c r="AI48" s="149">
        <f t="shared" si="21"/>
        <v>176.59355624500529</v>
      </c>
      <c r="AJ48" s="149">
        <f t="shared" si="46"/>
        <v>-3.4064437549947124</v>
      </c>
      <c r="AK48" s="149">
        <f t="shared" si="47"/>
        <v>-0.28755171188475059</v>
      </c>
      <c r="AL48" s="135">
        <f t="shared" si="48"/>
        <v>1</v>
      </c>
      <c r="AM48" s="149">
        <f t="shared" si="49"/>
        <v>0</v>
      </c>
      <c r="AN48" s="206"/>
      <c r="AO48" s="149">
        <f t="shared" si="22"/>
        <v>-1.2508214979751215</v>
      </c>
      <c r="AP48" s="149">
        <f t="shared" si="23"/>
        <v>178.74917850202488</v>
      </c>
      <c r="AQ48" s="149">
        <f t="shared" si="24"/>
        <v>-1.2508214979751215</v>
      </c>
      <c r="AR48" s="149">
        <f t="shared" si="50"/>
        <v>-0.10012791757350534</v>
      </c>
      <c r="AS48" s="135">
        <f t="shared" si="25"/>
        <v>0.98853853628844912</v>
      </c>
      <c r="AT48" s="149">
        <f t="shared" si="26"/>
        <v>0.23163361073613362</v>
      </c>
      <c r="AU48" s="206"/>
      <c r="AV48" s="151">
        <f t="shared" si="51"/>
        <v>2.1161965642574696</v>
      </c>
      <c r="AW48" s="209"/>
      <c r="AX48" s="152"/>
      <c r="AY48" s="150">
        <f t="shared" si="27"/>
        <v>-1.3760727705154452</v>
      </c>
      <c r="AZ48" s="150">
        <f t="shared" si="28"/>
        <v>178.62392722948456</v>
      </c>
      <c r="BA48" s="149">
        <f t="shared" si="52"/>
        <v>-1.3760727705154452</v>
      </c>
      <c r="BB48" s="149">
        <f t="shared" si="53"/>
        <v>-0.11072534160026461</v>
      </c>
      <c r="BC48" s="135">
        <f t="shared" si="54"/>
        <v>1</v>
      </c>
      <c r="BD48" s="149">
        <f t="shared" si="55"/>
        <v>0</v>
      </c>
      <c r="BE48" s="201"/>
      <c r="BF48" s="149">
        <f t="shared" si="29"/>
        <v>-5.9226411102002192</v>
      </c>
      <c r="BG48" s="149">
        <f t="shared" si="30"/>
        <v>-5.9226411102002192</v>
      </c>
      <c r="BH48" s="149">
        <f t="shared" si="56"/>
        <v>-40.162500000000001</v>
      </c>
      <c r="BI48" s="149">
        <f t="shared" si="57"/>
        <v>7.4375</v>
      </c>
      <c r="BJ48" s="149">
        <f t="shared" si="31"/>
        <v>-4.1725282223993405</v>
      </c>
      <c r="BK48" s="150">
        <f t="shared" si="32"/>
        <v>0.99734947832057463</v>
      </c>
      <c r="BL48" s="150">
        <f t="shared" si="33"/>
        <v>0.99998583742700187</v>
      </c>
      <c r="BM48" s="150">
        <f t="shared" si="58"/>
        <v>0.99998583742700187</v>
      </c>
      <c r="BN48" s="149">
        <f t="shared" si="34"/>
        <v>1.0967853907778184</v>
      </c>
      <c r="BO48" s="201"/>
      <c r="BP48" s="149">
        <f t="shared" si="59"/>
        <v>-8.1309045736866246</v>
      </c>
      <c r="BQ48" s="149">
        <f t="shared" si="35"/>
        <v>-8.1309045736866246</v>
      </c>
      <c r="BR48" s="149">
        <f t="shared" si="60"/>
        <v>-40.162500000000001</v>
      </c>
      <c r="BS48" s="149">
        <f t="shared" si="61"/>
        <v>7.4375</v>
      </c>
      <c r="BT48" s="149">
        <f t="shared" si="62"/>
        <v>-5.710593137499643</v>
      </c>
      <c r="BU48" s="150">
        <f t="shared" si="63"/>
        <v>0.99503719020998926</v>
      </c>
      <c r="BV48" s="150">
        <f t="shared" si="64"/>
        <v>0.99995000374968768</v>
      </c>
      <c r="BW48" s="150">
        <f t="shared" si="65"/>
        <v>0.99995000374968768</v>
      </c>
      <c r="BX48" s="149">
        <f t="shared" si="66"/>
        <v>1.5057230692012269</v>
      </c>
      <c r="BY48" s="201"/>
      <c r="BZ48" s="141">
        <f t="shared" si="36"/>
        <v>2.6025084599790453</v>
      </c>
      <c r="CA48" s="142">
        <f t="shared" si="37"/>
        <v>4.7187050242365149</v>
      </c>
      <c r="CB48" s="143">
        <f t="shared" si="38"/>
        <v>0.98847152805959049</v>
      </c>
      <c r="CC48" s="143">
        <f t="shared" si="67"/>
        <v>-5.0358355912709263E-2</v>
      </c>
      <c r="CD48" s="153">
        <f t="shared" si="68"/>
        <v>211.92254969610011</v>
      </c>
      <c r="CE48" s="208"/>
      <c r="CF48" s="156"/>
      <c r="CG48" s="156"/>
      <c r="CH48" s="156"/>
      <c r="CI48" s="156"/>
      <c r="CJ48" s="156"/>
      <c r="CK48" s="156"/>
      <c r="CL48" s="156"/>
      <c r="CM48" s="157"/>
      <c r="CN48" s="156"/>
      <c r="CO48" s="156"/>
      <c r="CP48" s="156"/>
      <c r="CQ48" s="156"/>
      <c r="CR48" s="156"/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</row>
    <row r="49" spans="1:109" s="147" customFormat="1" x14ac:dyDescent="0.25">
      <c r="A49" s="159">
        <f t="shared" ref="A49:A55" si="71">A48+5</f>
        <v>20</v>
      </c>
      <c r="B49" s="160">
        <f t="shared" si="69"/>
        <v>0.125</v>
      </c>
      <c r="C49" s="207"/>
      <c r="D49" s="149">
        <f t="shared" si="39"/>
        <v>-7.056</v>
      </c>
      <c r="E49" s="150">
        <f t="shared" si="70"/>
        <v>0.98</v>
      </c>
      <c r="F49" s="206"/>
      <c r="G49" s="149">
        <f t="shared" si="2"/>
        <v>-5.6167491671334489</v>
      </c>
      <c r="H49" s="149">
        <f t="shared" si="3"/>
        <v>-5.6167491671334489</v>
      </c>
      <c r="I49" s="149">
        <f t="shared" si="4"/>
        <v>-53.55</v>
      </c>
      <c r="J49" s="149">
        <f t="shared" si="5"/>
        <v>7.4375</v>
      </c>
      <c r="K49" s="149">
        <f t="shared" si="6"/>
        <v>-3.9584255741367893</v>
      </c>
      <c r="L49" s="150">
        <f t="shared" si="7"/>
        <v>0.99761440367916721</v>
      </c>
      <c r="M49" s="150">
        <f t="shared" si="8"/>
        <v>0.9999885361913885</v>
      </c>
      <c r="N49" s="150">
        <f t="shared" si="40"/>
        <v>0.9999885361913885</v>
      </c>
      <c r="O49" s="149">
        <f t="shared" si="9"/>
        <v>0.78010405099075675</v>
      </c>
      <c r="P49" s="206"/>
      <c r="Q49" s="149">
        <f t="shared" si="10"/>
        <v>-3.8140748342903548</v>
      </c>
      <c r="R49" s="149">
        <f t="shared" si="11"/>
        <v>-5.4106915284493997</v>
      </c>
      <c r="S49" s="149">
        <f t="shared" si="12"/>
        <v>-53.55</v>
      </c>
      <c r="T49" s="149">
        <f t="shared" si="13"/>
        <v>7.4375</v>
      </c>
      <c r="U49" s="149">
        <f t="shared" si="14"/>
        <v>-3.8140748342903548</v>
      </c>
      <c r="V49" s="150">
        <f t="shared" si="15"/>
        <v>0.99778515785660904</v>
      </c>
      <c r="W49" s="150">
        <f t="shared" si="16"/>
        <v>0.99999012360310702</v>
      </c>
      <c r="X49" s="150">
        <f t="shared" si="41"/>
        <v>1</v>
      </c>
      <c r="Y49" s="149">
        <f t="shared" si="17"/>
        <v>0</v>
      </c>
      <c r="Z49" s="206"/>
      <c r="AA49" s="149">
        <f t="shared" si="18"/>
        <v>-1.4356838973417398</v>
      </c>
      <c r="AB49" s="149">
        <f t="shared" si="19"/>
        <v>178.56431610265827</v>
      </c>
      <c r="AC49" s="149">
        <f t="shared" si="42"/>
        <v>-1.4356838973417398</v>
      </c>
      <c r="AD49" s="149">
        <f t="shared" si="43"/>
        <v>-0.12868926189321009</v>
      </c>
      <c r="AE49" s="135">
        <f t="shared" si="44"/>
        <v>1</v>
      </c>
      <c r="AF49" s="149">
        <f t="shared" si="45"/>
        <v>0</v>
      </c>
      <c r="AG49" s="206"/>
      <c r="AH49" s="149">
        <f t="shared" si="20"/>
        <v>-4.5535171845692144</v>
      </c>
      <c r="AI49" s="149">
        <f t="shared" si="21"/>
        <v>175.44648281543078</v>
      </c>
      <c r="AJ49" s="149">
        <f t="shared" si="46"/>
        <v>-4.5535171845692144</v>
      </c>
      <c r="AK49" s="149">
        <f t="shared" si="47"/>
        <v>-0.3964010580509883</v>
      </c>
      <c r="AL49" s="135">
        <f t="shared" si="48"/>
        <v>1</v>
      </c>
      <c r="AM49" s="149">
        <f t="shared" si="49"/>
        <v>0</v>
      </c>
      <c r="AN49" s="206"/>
      <c r="AO49" s="149">
        <f t="shared" si="22"/>
        <v>-1.6685214264953117</v>
      </c>
      <c r="AP49" s="149">
        <f t="shared" si="23"/>
        <v>178.33147857350468</v>
      </c>
      <c r="AQ49" s="149">
        <f t="shared" si="24"/>
        <v>-1.6685214264953117</v>
      </c>
      <c r="AR49" s="149">
        <f t="shared" si="50"/>
        <v>-0.13586077003559455</v>
      </c>
      <c r="AS49" s="135">
        <f t="shared" si="25"/>
        <v>0.98448014452130483</v>
      </c>
      <c r="AT49" s="149">
        <f t="shared" si="26"/>
        <v>0.23173908701323773</v>
      </c>
      <c r="AU49" s="206"/>
      <c r="AV49" s="151">
        <f t="shared" si="51"/>
        <v>2.1168431380039943</v>
      </c>
      <c r="AW49" s="209"/>
      <c r="AX49" s="152"/>
      <c r="AY49" s="150">
        <f t="shared" si="27"/>
        <v>-1.8357747405456908</v>
      </c>
      <c r="AZ49" s="150">
        <f t="shared" si="28"/>
        <v>178.1642252594543</v>
      </c>
      <c r="BA49" s="149">
        <f t="shared" si="52"/>
        <v>-1.8357747405456908</v>
      </c>
      <c r="BB49" s="149">
        <f t="shared" si="53"/>
        <v>-0.15047928312660125</v>
      </c>
      <c r="BC49" s="135">
        <f t="shared" si="54"/>
        <v>1</v>
      </c>
      <c r="BD49" s="149">
        <f t="shared" si="55"/>
        <v>0</v>
      </c>
      <c r="BE49" s="201"/>
      <c r="BF49" s="149">
        <f t="shared" si="29"/>
        <v>-7.9076280022534506</v>
      </c>
      <c r="BG49" s="149">
        <f t="shared" si="30"/>
        <v>-7.9076280022534506</v>
      </c>
      <c r="BH49" s="149">
        <f t="shared" si="56"/>
        <v>-53.55</v>
      </c>
      <c r="BI49" s="149">
        <f t="shared" si="57"/>
        <v>7.4375</v>
      </c>
      <c r="BJ49" s="149">
        <f t="shared" si="31"/>
        <v>-5.5557485322886286</v>
      </c>
      <c r="BK49" s="150">
        <f t="shared" si="32"/>
        <v>0.99530246972082392</v>
      </c>
      <c r="BL49" s="150">
        <f t="shared" si="33"/>
        <v>0.99995524132974112</v>
      </c>
      <c r="BM49" s="150">
        <f t="shared" si="58"/>
        <v>0.99995524132974112</v>
      </c>
      <c r="BN49" s="149">
        <f t="shared" si="34"/>
        <v>1.098281666979646</v>
      </c>
      <c r="BO49" s="201"/>
      <c r="BP49" s="149">
        <f t="shared" si="59"/>
        <v>-10.868729049693595</v>
      </c>
      <c r="BQ49" s="149">
        <f t="shared" si="35"/>
        <v>-10.868729049693595</v>
      </c>
      <c r="BR49" s="149">
        <f t="shared" si="60"/>
        <v>-53.55</v>
      </c>
      <c r="BS49" s="149">
        <f t="shared" si="61"/>
        <v>7.4375</v>
      </c>
      <c r="BT49" s="149">
        <f t="shared" si="62"/>
        <v>-7.594643368591445</v>
      </c>
      <c r="BU49" s="150">
        <f t="shared" si="63"/>
        <v>0.99122790068263456</v>
      </c>
      <c r="BV49" s="150">
        <f t="shared" si="64"/>
        <v>0.99984201275648388</v>
      </c>
      <c r="BW49" s="150">
        <f t="shared" si="65"/>
        <v>0.99984201275648388</v>
      </c>
      <c r="BX49" s="149">
        <f t="shared" si="66"/>
        <v>1.5095457013463327</v>
      </c>
      <c r="BY49" s="201"/>
      <c r="BZ49" s="141">
        <f t="shared" si="36"/>
        <v>2.6078273683259789</v>
      </c>
      <c r="CA49" s="142">
        <f t="shared" si="37"/>
        <v>4.7246705063299732</v>
      </c>
      <c r="CB49" s="143">
        <f t="shared" si="38"/>
        <v>0.98426926855249386</v>
      </c>
      <c r="CC49" s="143">
        <f t="shared" si="67"/>
        <v>-6.8860744863114581E-2</v>
      </c>
      <c r="CD49" s="153">
        <f t="shared" si="68"/>
        <v>211.65497121126853</v>
      </c>
      <c r="CE49" s="208"/>
      <c r="CF49" s="156"/>
      <c r="CG49" s="156"/>
      <c r="CH49" s="156"/>
      <c r="CI49" s="156"/>
      <c r="CJ49" s="156"/>
      <c r="CK49" s="156"/>
      <c r="CL49" s="156"/>
      <c r="CM49" s="157"/>
      <c r="CN49" s="156"/>
      <c r="CO49" s="156"/>
      <c r="CP49" s="156"/>
      <c r="CQ49" s="156"/>
      <c r="CR49" s="156"/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</row>
    <row r="50" spans="1:109" s="172" customFormat="1" ht="15" customHeight="1" x14ac:dyDescent="0.25">
      <c r="A50" s="161">
        <f t="shared" si="71"/>
        <v>25</v>
      </c>
      <c r="B50" s="162">
        <f t="shared" si="69"/>
        <v>0.125</v>
      </c>
      <c r="C50" s="207"/>
      <c r="D50" s="163">
        <f t="shared" si="39"/>
        <v>-8.82</v>
      </c>
      <c r="E50" s="164">
        <f t="shared" si="70"/>
        <v>0.98</v>
      </c>
      <c r="F50" s="205">
        <f>AVERAGE(E50:E59)</f>
        <v>0.9800000000000002</v>
      </c>
      <c r="G50" s="163">
        <f t="shared" si="2"/>
        <v>-7.0271794462126858</v>
      </c>
      <c r="H50" s="163">
        <f t="shared" si="3"/>
        <v>-7.0271794462126858</v>
      </c>
      <c r="I50" s="163">
        <f t="shared" si="4"/>
        <v>-66.9375</v>
      </c>
      <c r="J50" s="163">
        <f t="shared" si="5"/>
        <v>7.4375</v>
      </c>
      <c r="K50" s="163">
        <f t="shared" si="6"/>
        <v>-4.9436150331572257</v>
      </c>
      <c r="L50" s="164">
        <f t="shared" si="7"/>
        <v>0.99627998594670608</v>
      </c>
      <c r="M50" s="164">
        <f t="shared" si="8"/>
        <v>0.99997201287969173</v>
      </c>
      <c r="N50" s="164">
        <f t="shared" si="40"/>
        <v>0.99997201287969173</v>
      </c>
      <c r="O50" s="163">
        <f t="shared" si="9"/>
        <v>0.78079771624585392</v>
      </c>
      <c r="P50" s="205">
        <f>AVERAGE(O50:O59)</f>
        <v>0.78839257899622028</v>
      </c>
      <c r="Q50" s="163">
        <f t="shared" si="10"/>
        <v>-4.7636416907261774</v>
      </c>
      <c r="R50" s="163">
        <f t="shared" si="11"/>
        <v>-6.7689501204818736</v>
      </c>
      <c r="S50" s="163">
        <f t="shared" si="12"/>
        <v>-66.9375</v>
      </c>
      <c r="T50" s="163">
        <f t="shared" si="13"/>
        <v>7.4375</v>
      </c>
      <c r="U50" s="163">
        <f t="shared" si="14"/>
        <v>-4.7636416907261774</v>
      </c>
      <c r="V50" s="164">
        <f t="shared" si="15"/>
        <v>0.99654575824487956</v>
      </c>
      <c r="W50" s="164">
        <f t="shared" si="16"/>
        <v>0.99997588821777406</v>
      </c>
      <c r="X50" s="164">
        <f t="shared" si="41"/>
        <v>1</v>
      </c>
      <c r="Y50" s="163">
        <f t="shared" si="17"/>
        <v>0</v>
      </c>
      <c r="Z50" s="205">
        <f>AVERAGE(Y50:Y59)</f>
        <v>0</v>
      </c>
      <c r="AA50" s="163">
        <f t="shared" si="18"/>
        <v>-1.7969252726959686</v>
      </c>
      <c r="AB50" s="163">
        <f t="shared" si="19"/>
        <v>178.20307472730403</v>
      </c>
      <c r="AC50" s="163">
        <f t="shared" si="42"/>
        <v>-1.7969252726959686</v>
      </c>
      <c r="AD50" s="163">
        <f t="shared" si="43"/>
        <v>-0.16705693502852675</v>
      </c>
      <c r="AE50" s="135">
        <f t="shared" si="44"/>
        <v>1</v>
      </c>
      <c r="AF50" s="163">
        <f t="shared" si="45"/>
        <v>0</v>
      </c>
      <c r="AG50" s="205">
        <f>AVERAGE(AF50:AF59)</f>
        <v>0</v>
      </c>
      <c r="AH50" s="163">
        <f t="shared" si="20"/>
        <v>-5.7105931374996457</v>
      </c>
      <c r="AI50" s="163">
        <f t="shared" si="21"/>
        <v>174.28940686250036</v>
      </c>
      <c r="AJ50" s="163">
        <f t="shared" si="46"/>
        <v>-5.7105931374996457</v>
      </c>
      <c r="AK50" s="163">
        <f t="shared" si="47"/>
        <v>-0.5115252244738131</v>
      </c>
      <c r="AL50" s="135">
        <f t="shared" si="48"/>
        <v>1</v>
      </c>
      <c r="AM50" s="163">
        <f t="shared" si="49"/>
        <v>0</v>
      </c>
      <c r="AN50" s="205">
        <f>AVERAGE(AM50:AM59)</f>
        <v>0</v>
      </c>
      <c r="AO50" s="163">
        <f t="shared" si="22"/>
        <v>-2.0868732006792339</v>
      </c>
      <c r="AP50" s="163">
        <f t="shared" si="23"/>
        <v>177.91312679932076</v>
      </c>
      <c r="AQ50" s="163">
        <f t="shared" si="24"/>
        <v>-2.0868732006792339</v>
      </c>
      <c r="AR50" s="163">
        <f t="shared" si="50"/>
        <v>-0.17275353505045013</v>
      </c>
      <c r="AS50" s="135">
        <f t="shared" si="25"/>
        <v>0.98030749538872763</v>
      </c>
      <c r="AT50" s="163">
        <f t="shared" si="26"/>
        <v>0.23187480007547046</v>
      </c>
      <c r="AU50" s="205">
        <f>AVERAGE(AT50:AT59)</f>
        <v>0.23343491253083964</v>
      </c>
      <c r="AV50" s="165">
        <f t="shared" si="51"/>
        <v>2.1176725163213241</v>
      </c>
      <c r="AW50" s="210">
        <f>SUM(C32,F50,P50,Z50,AG50,AN50,AU50)</f>
        <v>2.12682749152706</v>
      </c>
      <c r="AX50" s="166"/>
      <c r="AY50" s="164">
        <f t="shared" si="27"/>
        <v>-2.2963447818359812</v>
      </c>
      <c r="AZ50" s="164">
        <f t="shared" si="28"/>
        <v>177.70365521816402</v>
      </c>
      <c r="BA50" s="163">
        <f t="shared" si="52"/>
        <v>-2.2963447818359812</v>
      </c>
      <c r="BB50" s="163">
        <f t="shared" si="53"/>
        <v>-0.19163159287009265</v>
      </c>
      <c r="BC50" s="135">
        <f t="shared" si="54"/>
        <v>1</v>
      </c>
      <c r="BD50" s="163">
        <f t="shared" si="55"/>
        <v>0</v>
      </c>
      <c r="BE50" s="202">
        <f>AVERAGE(BD50:BD59)</f>
        <v>0</v>
      </c>
      <c r="BF50" s="163">
        <f t="shared" si="29"/>
        <v>-9.9017476967157574</v>
      </c>
      <c r="BG50" s="163">
        <f t="shared" si="30"/>
        <v>-9.9017476967157574</v>
      </c>
      <c r="BH50" s="163">
        <f t="shared" si="56"/>
        <v>-66.9375</v>
      </c>
      <c r="BI50" s="163">
        <f t="shared" si="57"/>
        <v>7.4375</v>
      </c>
      <c r="BJ50" s="163">
        <f t="shared" si="31"/>
        <v>-6.9325040339917869</v>
      </c>
      <c r="BK50" s="164">
        <f t="shared" si="32"/>
        <v>0.99268902826394945</v>
      </c>
      <c r="BL50" s="164">
        <f t="shared" si="33"/>
        <v>0.99989073647619153</v>
      </c>
      <c r="BM50" s="164">
        <f t="shared" si="58"/>
        <v>0.99989073647619153</v>
      </c>
      <c r="BN50" s="163">
        <f t="shared" si="34"/>
        <v>1.100194188523973</v>
      </c>
      <c r="BO50" s="202">
        <f>AVERAGE(BN50:BN59)</f>
        <v>1.1202236541708035</v>
      </c>
      <c r="BP50" s="163">
        <f t="shared" si="59"/>
        <v>-13.62964564747042</v>
      </c>
      <c r="BQ50" s="163">
        <f t="shared" si="35"/>
        <v>-13.62964564747042</v>
      </c>
      <c r="BR50" s="163">
        <f t="shared" si="60"/>
        <v>-66.9375</v>
      </c>
      <c r="BS50" s="163">
        <f t="shared" si="61"/>
        <v>7.4375</v>
      </c>
      <c r="BT50" s="163">
        <f t="shared" si="62"/>
        <v>-9.4623222080256166</v>
      </c>
      <c r="BU50" s="164">
        <f t="shared" si="63"/>
        <v>0.98639392383214386</v>
      </c>
      <c r="BV50" s="164">
        <f t="shared" si="64"/>
        <v>0.99961442065271833</v>
      </c>
      <c r="BW50" s="164">
        <f t="shared" si="65"/>
        <v>0.99961442065271833</v>
      </c>
      <c r="BX50" s="163">
        <f t="shared" si="66"/>
        <v>1.5144050719411579</v>
      </c>
      <c r="BY50" s="202">
        <f>AVERAGE(BX50:BX59)</f>
        <v>1.5607993078714957</v>
      </c>
      <c r="BZ50" s="141">
        <f t="shared" si="36"/>
        <v>2.6145992604651309</v>
      </c>
      <c r="CA50" s="142">
        <f t="shared" si="37"/>
        <v>4.7322717767864546</v>
      </c>
      <c r="CB50" s="167">
        <f t="shared" si="38"/>
        <v>0.97979501610480868</v>
      </c>
      <c r="CC50" s="167">
        <f t="shared" si="67"/>
        <v>-8.8647739873478876E-2</v>
      </c>
      <c r="CD50" s="168">
        <f t="shared" si="68"/>
        <v>211.31499777873501</v>
      </c>
      <c r="CE50" s="169"/>
      <c r="CF50" s="170"/>
      <c r="CG50" s="170"/>
      <c r="CH50" s="170"/>
      <c r="CI50" s="170"/>
      <c r="CJ50" s="170"/>
      <c r="CK50" s="170"/>
      <c r="CL50" s="170"/>
      <c r="CM50" s="171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</row>
    <row r="51" spans="1:109" s="172" customFormat="1" x14ac:dyDescent="0.25">
      <c r="A51" s="161">
        <f t="shared" si="71"/>
        <v>30</v>
      </c>
      <c r="B51" s="162">
        <f t="shared" si="69"/>
        <v>0.125</v>
      </c>
      <c r="C51" s="207"/>
      <c r="D51" s="163">
        <f t="shared" si="39"/>
        <v>-10.584</v>
      </c>
      <c r="E51" s="164">
        <f t="shared" si="70"/>
        <v>0.98</v>
      </c>
      <c r="F51" s="205"/>
      <c r="G51" s="163">
        <f t="shared" si="2"/>
        <v>-8.4417380100119459</v>
      </c>
      <c r="H51" s="163">
        <f t="shared" si="3"/>
        <v>-8.4417380100119459</v>
      </c>
      <c r="I51" s="163">
        <f t="shared" si="4"/>
        <v>-80.325000000000003</v>
      </c>
      <c r="J51" s="163">
        <f t="shared" si="5"/>
        <v>7.4375</v>
      </c>
      <c r="K51" s="163">
        <f t="shared" si="6"/>
        <v>-5.925882924148679</v>
      </c>
      <c r="L51" s="164">
        <f t="shared" si="7"/>
        <v>0.99465627989224215</v>
      </c>
      <c r="M51" s="164">
        <f t="shared" si="8"/>
        <v>0.99994196852279638</v>
      </c>
      <c r="N51" s="164">
        <f t="shared" si="40"/>
        <v>0.99994196852279638</v>
      </c>
      <c r="O51" s="163">
        <f t="shared" si="9"/>
        <v>0.78164240833443943</v>
      </c>
      <c r="P51" s="205"/>
      <c r="Q51" s="163">
        <f t="shared" si="10"/>
        <v>-5.710593137499643</v>
      </c>
      <c r="R51" s="163">
        <f t="shared" si="11"/>
        <v>-8.1309045736866246</v>
      </c>
      <c r="S51" s="163">
        <f t="shared" si="12"/>
        <v>-80.325000000000003</v>
      </c>
      <c r="T51" s="163">
        <f t="shared" si="13"/>
        <v>7.4375</v>
      </c>
      <c r="U51" s="163">
        <f t="shared" si="14"/>
        <v>-5.710593137499643</v>
      </c>
      <c r="V51" s="164">
        <f t="shared" si="15"/>
        <v>0.99503719020998926</v>
      </c>
      <c r="W51" s="164">
        <f t="shared" si="16"/>
        <v>0.99995000374968768</v>
      </c>
      <c r="X51" s="164">
        <f t="shared" si="41"/>
        <v>1</v>
      </c>
      <c r="Y51" s="163">
        <f t="shared" si="17"/>
        <v>0</v>
      </c>
      <c r="Z51" s="205"/>
      <c r="AA51" s="163">
        <f t="shared" si="18"/>
        <v>-2.1597224597100335</v>
      </c>
      <c r="AB51" s="163">
        <f t="shared" si="19"/>
        <v>177.84027754028997</v>
      </c>
      <c r="AC51" s="163">
        <f t="shared" si="42"/>
        <v>-2.1597224597100335</v>
      </c>
      <c r="AD51" s="163">
        <f t="shared" si="43"/>
        <v>-0.20786157032665198</v>
      </c>
      <c r="AE51" s="135">
        <f t="shared" si="44"/>
        <v>1</v>
      </c>
      <c r="AF51" s="163">
        <f t="shared" si="45"/>
        <v>0</v>
      </c>
      <c r="AG51" s="205"/>
      <c r="AH51" s="163">
        <f t="shared" si="20"/>
        <v>-6.8802550352737333</v>
      </c>
      <c r="AI51" s="163">
        <f t="shared" si="21"/>
        <v>173.11974496472627</v>
      </c>
      <c r="AJ51" s="163">
        <f t="shared" si="46"/>
        <v>-6.8802550352737333</v>
      </c>
      <c r="AK51" s="163">
        <f t="shared" si="47"/>
        <v>-0.63281835544207865</v>
      </c>
      <c r="AL51" s="135">
        <f t="shared" si="48"/>
        <v>1</v>
      </c>
      <c r="AM51" s="163">
        <f t="shared" si="49"/>
        <v>0</v>
      </c>
      <c r="AN51" s="205"/>
      <c r="AO51" s="163">
        <f t="shared" si="22"/>
        <v>-2.5060409156485002</v>
      </c>
      <c r="AP51" s="163">
        <f t="shared" si="23"/>
        <v>177.4939590843515</v>
      </c>
      <c r="AQ51" s="163">
        <f t="shared" si="24"/>
        <v>-2.5060409156485002</v>
      </c>
      <c r="AR51" s="163">
        <f t="shared" si="50"/>
        <v>-0.21079573328600695</v>
      </c>
      <c r="AS51" s="135">
        <f t="shared" si="25"/>
        <v>0.97602336270620382</v>
      </c>
      <c r="AT51" s="163">
        <f t="shared" si="26"/>
        <v>0.23204082552300928</v>
      </c>
      <c r="AU51" s="205"/>
      <c r="AV51" s="165">
        <f t="shared" si="51"/>
        <v>2.1186832338574488</v>
      </c>
      <c r="AW51" s="210"/>
      <c r="AX51" s="166"/>
      <c r="AY51" s="164">
        <f t="shared" si="27"/>
        <v>-2.7580017386267301</v>
      </c>
      <c r="AZ51" s="164">
        <f t="shared" si="28"/>
        <v>177.24199826137328</v>
      </c>
      <c r="BA51" s="163">
        <f t="shared" si="52"/>
        <v>-2.7580017386267301</v>
      </c>
      <c r="BB51" s="163">
        <f t="shared" si="53"/>
        <v>-0.23416858569856264</v>
      </c>
      <c r="BC51" s="135">
        <f t="shared" si="54"/>
        <v>1</v>
      </c>
      <c r="BD51" s="163">
        <f t="shared" si="55"/>
        <v>0</v>
      </c>
      <c r="BE51" s="202"/>
      <c r="BF51" s="163">
        <f t="shared" si="29"/>
        <v>-11.907154706958121</v>
      </c>
      <c r="BG51" s="163">
        <f t="shared" si="30"/>
        <v>-11.907154706958121</v>
      </c>
      <c r="BH51" s="163">
        <f t="shared" si="56"/>
        <v>-80.325000000000003</v>
      </c>
      <c r="BI51" s="163">
        <f t="shared" si="57"/>
        <v>7.4375</v>
      </c>
      <c r="BJ51" s="163">
        <f t="shared" si="31"/>
        <v>-8.3012629949757386</v>
      </c>
      <c r="BK51" s="164">
        <f t="shared" si="32"/>
        <v>0.98952260672407999</v>
      </c>
      <c r="BL51" s="164">
        <f t="shared" si="33"/>
        <v>0.99977347101438241</v>
      </c>
      <c r="BM51" s="164">
        <f t="shared" si="58"/>
        <v>0.99977347101438241</v>
      </c>
      <c r="BN51" s="163">
        <f t="shared" si="34"/>
        <v>1.1025143247183444</v>
      </c>
      <c r="BO51" s="202"/>
      <c r="BP51" s="163">
        <f t="shared" si="59"/>
        <v>-16.418786301334567</v>
      </c>
      <c r="BQ51" s="163">
        <f t="shared" si="35"/>
        <v>-16.418786301334567</v>
      </c>
      <c r="BR51" s="163">
        <f t="shared" si="60"/>
        <v>-80.325000000000003</v>
      </c>
      <c r="BS51" s="163">
        <f t="shared" si="61"/>
        <v>7.4375</v>
      </c>
      <c r="BT51" s="163">
        <f t="shared" si="62"/>
        <v>-11.309932474020213</v>
      </c>
      <c r="BU51" s="164">
        <f t="shared" si="63"/>
        <v>0.98058067569092011</v>
      </c>
      <c r="BV51" s="164">
        <f t="shared" si="64"/>
        <v>0.99920095872178949</v>
      </c>
      <c r="BW51" s="164">
        <f t="shared" si="65"/>
        <v>0.99920095872178949</v>
      </c>
      <c r="BX51" s="163">
        <f t="shared" si="66"/>
        <v>1.5202579908643117</v>
      </c>
      <c r="BY51" s="202"/>
      <c r="BZ51" s="141">
        <f t="shared" si="36"/>
        <v>2.6227723155826563</v>
      </c>
      <c r="CA51" s="142">
        <f t="shared" si="37"/>
        <v>4.7414555494401052</v>
      </c>
      <c r="CB51" s="167">
        <f t="shared" si="38"/>
        <v>0.97496597683530961</v>
      </c>
      <c r="CC51" s="167">
        <f t="shared" si="67"/>
        <v>-0.11010539512229889</v>
      </c>
      <c r="CD51" s="168">
        <f t="shared" si="68"/>
        <v>210.90569964703877</v>
      </c>
      <c r="CE51" s="169"/>
      <c r="CF51" s="170"/>
      <c r="CG51" s="170"/>
      <c r="CH51" s="170"/>
      <c r="CI51" s="170"/>
      <c r="CJ51" s="170"/>
      <c r="CK51" s="170"/>
      <c r="CL51" s="170"/>
      <c r="CM51" s="171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</row>
    <row r="52" spans="1:109" s="172" customFormat="1" x14ac:dyDescent="0.25">
      <c r="A52" s="161">
        <f t="shared" si="71"/>
        <v>35</v>
      </c>
      <c r="B52" s="162">
        <f t="shared" si="69"/>
        <v>0.125</v>
      </c>
      <c r="C52" s="207"/>
      <c r="D52" s="163">
        <f t="shared" si="39"/>
        <v>-12.348000000000001</v>
      </c>
      <c r="E52" s="164">
        <f t="shared" si="70"/>
        <v>0.98</v>
      </c>
      <c r="F52" s="205"/>
      <c r="G52" s="163">
        <f t="shared" si="2"/>
        <v>-9.8612164338194237</v>
      </c>
      <c r="H52" s="163">
        <f t="shared" si="3"/>
        <v>-9.8612164338194237</v>
      </c>
      <c r="I52" s="163">
        <f t="shared" si="4"/>
        <v>-93.712500000000006</v>
      </c>
      <c r="J52" s="163">
        <f t="shared" si="5"/>
        <v>7.4375</v>
      </c>
      <c r="K52" s="163">
        <f t="shared" si="6"/>
        <v>-6.9046677228164262</v>
      </c>
      <c r="L52" s="164">
        <f t="shared" si="7"/>
        <v>0.99274755143137061</v>
      </c>
      <c r="M52" s="164">
        <f t="shared" si="8"/>
        <v>0.99989249750255382</v>
      </c>
      <c r="N52" s="164">
        <f t="shared" si="40"/>
        <v>0.99989249750255382</v>
      </c>
      <c r="O52" s="163">
        <f t="shared" si="9"/>
        <v>0.78263622490630347</v>
      </c>
      <c r="P52" s="205"/>
      <c r="Q52" s="163">
        <f t="shared" si="10"/>
        <v>-6.6544250460065957</v>
      </c>
      <c r="R52" s="163">
        <f t="shared" si="11"/>
        <v>-9.4972658254217048</v>
      </c>
      <c r="S52" s="163">
        <f t="shared" si="12"/>
        <v>-93.712500000000006</v>
      </c>
      <c r="T52" s="163">
        <f t="shared" si="13"/>
        <v>7.4375</v>
      </c>
      <c r="U52" s="163">
        <f t="shared" si="14"/>
        <v>-6.6544250460065957</v>
      </c>
      <c r="V52" s="164">
        <f t="shared" si="15"/>
        <v>0.99326313908724306</v>
      </c>
      <c r="W52" s="164">
        <f t="shared" si="16"/>
        <v>0.99990738169597504</v>
      </c>
      <c r="X52" s="164">
        <f t="shared" si="41"/>
        <v>1</v>
      </c>
      <c r="Y52" s="163">
        <f t="shared" si="17"/>
        <v>0</v>
      </c>
      <c r="Z52" s="205"/>
      <c r="AA52" s="163">
        <f t="shared" si="18"/>
        <v>-2.5243955541834815</v>
      </c>
      <c r="AB52" s="163">
        <f t="shared" si="19"/>
        <v>177.47560444581651</v>
      </c>
      <c r="AC52" s="163">
        <f t="shared" si="42"/>
        <v>-2.5243955541834815</v>
      </c>
      <c r="AD52" s="163">
        <f t="shared" si="43"/>
        <v>-0.25108415563555803</v>
      </c>
      <c r="AE52" s="135">
        <f t="shared" si="44"/>
        <v>1</v>
      </c>
      <c r="AF52" s="163">
        <f t="shared" si="45"/>
        <v>0</v>
      </c>
      <c r="AG52" s="205"/>
      <c r="AH52" s="163">
        <f t="shared" si="20"/>
        <v>-8.065141180729249</v>
      </c>
      <c r="AI52" s="163">
        <f t="shared" si="21"/>
        <v>171.93485881927074</v>
      </c>
      <c r="AJ52" s="163">
        <f t="shared" si="46"/>
        <v>-8.065141180729249</v>
      </c>
      <c r="AK52" s="163">
        <f t="shared" si="47"/>
        <v>-0.76019518255806484</v>
      </c>
      <c r="AL52" s="135">
        <f t="shared" si="48"/>
        <v>1</v>
      </c>
      <c r="AM52" s="163">
        <f t="shared" si="49"/>
        <v>0</v>
      </c>
      <c r="AN52" s="205"/>
      <c r="AO52" s="163">
        <f t="shared" si="22"/>
        <v>-2.9261894235079322</v>
      </c>
      <c r="AP52" s="163">
        <f t="shared" si="23"/>
        <v>177.07381057649206</v>
      </c>
      <c r="AQ52" s="163">
        <f t="shared" si="24"/>
        <v>-2.9261894235079322</v>
      </c>
      <c r="AR52" s="163">
        <f t="shared" si="50"/>
        <v>-0.24997732688935206</v>
      </c>
      <c r="AS52" s="135">
        <f t="shared" si="25"/>
        <v>0.97163048785810036</v>
      </c>
      <c r="AT52" s="163">
        <f t="shared" si="26"/>
        <v>0.23223725583396287</v>
      </c>
      <c r="AU52" s="205"/>
      <c r="AV52" s="165">
        <f t="shared" si="51"/>
        <v>2.1198734807402664</v>
      </c>
      <c r="AW52" s="210"/>
      <c r="AX52" s="166"/>
      <c r="AY52" s="164">
        <f t="shared" si="27"/>
        <v>-3.2209656750644005</v>
      </c>
      <c r="AZ52" s="164">
        <f t="shared" si="28"/>
        <v>176.77903432493559</v>
      </c>
      <c r="BA52" s="163">
        <f t="shared" si="52"/>
        <v>-3.2209656750644005</v>
      </c>
      <c r="BB52" s="163">
        <f t="shared" si="53"/>
        <v>-0.2780772317119965</v>
      </c>
      <c r="BC52" s="135">
        <f t="shared" si="54"/>
        <v>1</v>
      </c>
      <c r="BD52" s="163">
        <f t="shared" si="55"/>
        <v>0</v>
      </c>
      <c r="BE52" s="202"/>
      <c r="BF52" s="163">
        <f t="shared" si="29"/>
        <v>-13.925914744344366</v>
      </c>
      <c r="BG52" s="163">
        <f t="shared" si="30"/>
        <v>-13.925914744344366</v>
      </c>
      <c r="BH52" s="163">
        <f t="shared" si="56"/>
        <v>-93.712500000000006</v>
      </c>
      <c r="BI52" s="163">
        <f t="shared" si="57"/>
        <v>7.4375</v>
      </c>
      <c r="BJ52" s="163">
        <f t="shared" si="31"/>
        <v>-9.6605478527415283</v>
      </c>
      <c r="BK52" s="164">
        <f t="shared" si="32"/>
        <v>0.98581925211427812</v>
      </c>
      <c r="BL52" s="164">
        <f t="shared" si="33"/>
        <v>0.99958044862521267</v>
      </c>
      <c r="BM52" s="164">
        <f t="shared" si="58"/>
        <v>0.99958044862521267</v>
      </c>
      <c r="BN52" s="163">
        <f t="shared" si="34"/>
        <v>1.1052313289162194</v>
      </c>
      <c r="BO52" s="202"/>
      <c r="BP52" s="163">
        <f t="shared" si="59"/>
        <v>-19.240829993694579</v>
      </c>
      <c r="BQ52" s="163">
        <f t="shared" si="35"/>
        <v>-19.240829993694579</v>
      </c>
      <c r="BR52" s="163">
        <f t="shared" si="60"/>
        <v>-93.712500000000006</v>
      </c>
      <c r="BS52" s="163">
        <f t="shared" si="61"/>
        <v>7.4375</v>
      </c>
      <c r="BT52" s="163">
        <f t="shared" si="62"/>
        <v>-13.134022306396323</v>
      </c>
      <c r="BU52" s="164">
        <f t="shared" si="63"/>
        <v>0.97384120974179322</v>
      </c>
      <c r="BV52" s="164">
        <f t="shared" si="64"/>
        <v>0.99852118804173984</v>
      </c>
      <c r="BW52" s="164">
        <f t="shared" si="65"/>
        <v>0.99852118804173984</v>
      </c>
      <c r="BX52" s="163">
        <f t="shared" si="66"/>
        <v>1.5270499994995697</v>
      </c>
      <c r="BY52" s="202"/>
      <c r="BZ52" s="141">
        <f t="shared" si="36"/>
        <v>2.6322813284157891</v>
      </c>
      <c r="CA52" s="142">
        <f t="shared" si="37"/>
        <v>4.752154809156055</v>
      </c>
      <c r="CB52" s="167">
        <f t="shared" si="38"/>
        <v>0.96968232852309533</v>
      </c>
      <c r="CC52" s="167">
        <f t="shared" si="67"/>
        <v>-0.13370518894164457</v>
      </c>
      <c r="CD52" s="168">
        <f t="shared" si="68"/>
        <v>210.43085508773481</v>
      </c>
      <c r="CE52" s="169"/>
      <c r="CF52" s="170"/>
      <c r="CG52" s="170"/>
      <c r="CH52" s="170"/>
      <c r="CI52" s="170"/>
      <c r="CJ52" s="170"/>
      <c r="CK52" s="170"/>
      <c r="CL52" s="170"/>
      <c r="CM52" s="171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0"/>
      <c r="DC52" s="170"/>
      <c r="DD52" s="170"/>
      <c r="DE52" s="170"/>
    </row>
    <row r="53" spans="1:109" s="172" customFormat="1" x14ac:dyDescent="0.25">
      <c r="A53" s="161">
        <f t="shared" si="71"/>
        <v>40</v>
      </c>
      <c r="B53" s="162">
        <f t="shared" si="69"/>
        <v>0.125</v>
      </c>
      <c r="C53" s="207"/>
      <c r="D53" s="163">
        <f t="shared" si="39"/>
        <v>-14.112</v>
      </c>
      <c r="E53" s="164">
        <f t="shared" si="70"/>
        <v>0.98</v>
      </c>
      <c r="F53" s="205"/>
      <c r="G53" s="163">
        <f t="shared" si="2"/>
        <v>-11.286387234076075</v>
      </c>
      <c r="H53" s="163">
        <f t="shared" si="3"/>
        <v>-11.286387234076075</v>
      </c>
      <c r="I53" s="163">
        <f t="shared" si="4"/>
        <v>-107.1</v>
      </c>
      <c r="J53" s="163">
        <f t="shared" si="5"/>
        <v>7.4375</v>
      </c>
      <c r="K53" s="163">
        <f t="shared" si="6"/>
        <v>-7.8794200025803436</v>
      </c>
      <c r="L53" s="164">
        <f t="shared" si="7"/>
        <v>0.99055876787107777</v>
      </c>
      <c r="M53" s="164">
        <f t="shared" si="8"/>
        <v>0.99981662635928781</v>
      </c>
      <c r="N53" s="164">
        <f t="shared" si="40"/>
        <v>0.99981662635928781</v>
      </c>
      <c r="O53" s="163">
        <f t="shared" si="9"/>
        <v>0.78377689125528305</v>
      </c>
      <c r="P53" s="205"/>
      <c r="Q53" s="163">
        <f t="shared" si="10"/>
        <v>-7.594643368591445</v>
      </c>
      <c r="R53" s="163">
        <f t="shared" si="11"/>
        <v>-10.868729049693595</v>
      </c>
      <c r="S53" s="163">
        <f t="shared" si="12"/>
        <v>-107.1</v>
      </c>
      <c r="T53" s="163">
        <f t="shared" si="13"/>
        <v>7.4375</v>
      </c>
      <c r="U53" s="163">
        <f t="shared" si="14"/>
        <v>-7.594643368591445</v>
      </c>
      <c r="V53" s="164">
        <f t="shared" si="15"/>
        <v>0.99122790068263456</v>
      </c>
      <c r="W53" s="164">
        <f t="shared" si="16"/>
        <v>0.99984201275648388</v>
      </c>
      <c r="X53" s="164">
        <f t="shared" si="41"/>
        <v>1</v>
      </c>
      <c r="Y53" s="163">
        <f t="shared" si="17"/>
        <v>0</v>
      </c>
      <c r="Z53" s="205"/>
      <c r="AA53" s="163">
        <f t="shared" si="18"/>
        <v>-2.8912695962205626</v>
      </c>
      <c r="AB53" s="163">
        <f t="shared" si="19"/>
        <v>177.10873040377945</v>
      </c>
      <c r="AC53" s="163">
        <f t="shared" si="42"/>
        <v>-2.8912695962205626</v>
      </c>
      <c r="AD53" s="163">
        <f t="shared" si="43"/>
        <v>-0.29670670667220367</v>
      </c>
      <c r="AE53" s="135">
        <f t="shared" si="44"/>
        <v>1</v>
      </c>
      <c r="AF53" s="163">
        <f t="shared" si="45"/>
        <v>0</v>
      </c>
      <c r="AG53" s="205"/>
      <c r="AH53" s="163">
        <f t="shared" si="20"/>
        <v>-9.2679553415030274</v>
      </c>
      <c r="AI53" s="163">
        <f t="shared" si="21"/>
        <v>170.73204465849696</v>
      </c>
      <c r="AJ53" s="163">
        <f t="shared" si="46"/>
        <v>-9.2679553415030274</v>
      </c>
      <c r="AK53" s="163">
        <f t="shared" si="47"/>
        <v>-0.89359206330559293</v>
      </c>
      <c r="AL53" s="135">
        <f t="shared" si="48"/>
        <v>1</v>
      </c>
      <c r="AM53" s="163">
        <f t="shared" si="49"/>
        <v>0</v>
      </c>
      <c r="AN53" s="205"/>
      <c r="AO53" s="163">
        <f t="shared" si="22"/>
        <v>-3.3474844859062092</v>
      </c>
      <c r="AP53" s="163">
        <f t="shared" si="23"/>
        <v>176.65251551409378</v>
      </c>
      <c r="AQ53" s="163">
        <f t="shared" si="24"/>
        <v>-3.3474844859062092</v>
      </c>
      <c r="AR53" s="163">
        <f t="shared" si="50"/>
        <v>-0.29028873161889185</v>
      </c>
      <c r="AS53" s="135">
        <f t="shared" si="25"/>
        <v>0.96713157725382937</v>
      </c>
      <c r="AT53" s="163">
        <f t="shared" si="26"/>
        <v>0.23246420041015342</v>
      </c>
      <c r="AU53" s="205"/>
      <c r="AV53" s="165">
        <f t="shared" si="51"/>
        <v>2.1212410916654365</v>
      </c>
      <c r="AW53" s="210"/>
      <c r="AX53" s="166"/>
      <c r="AY53" s="164">
        <f t="shared" si="27"/>
        <v>-3.685458121435643</v>
      </c>
      <c r="AZ53" s="164">
        <f t="shared" si="28"/>
        <v>176.31454187856437</v>
      </c>
      <c r="BA53" s="163">
        <f t="shared" si="52"/>
        <v>-3.685458121435643</v>
      </c>
      <c r="BB53" s="163">
        <f t="shared" si="53"/>
        <v>-0.32334517591242917</v>
      </c>
      <c r="BC53" s="135">
        <f t="shared" si="54"/>
        <v>1</v>
      </c>
      <c r="BD53" s="163">
        <f t="shared" si="55"/>
        <v>0</v>
      </c>
      <c r="BE53" s="202"/>
      <c r="BF53" s="163">
        <f t="shared" si="29"/>
        <v>-15.959984099095486</v>
      </c>
      <c r="BG53" s="163">
        <f t="shared" si="30"/>
        <v>-15.959984099095486</v>
      </c>
      <c r="BH53" s="163">
        <f t="shared" si="56"/>
        <v>-107.1</v>
      </c>
      <c r="BI53" s="163">
        <f t="shared" si="57"/>
        <v>7.4375</v>
      </c>
      <c r="BJ53" s="163">
        <f t="shared" si="31"/>
        <v>-11.008943995071961</v>
      </c>
      <c r="BK53" s="164">
        <f t="shared" si="32"/>
        <v>0.98159738579093347</v>
      </c>
      <c r="BL53" s="164">
        <f t="shared" si="33"/>
        <v>0.99928458166095568</v>
      </c>
      <c r="BM53" s="164">
        <f t="shared" si="58"/>
        <v>0.99928458166095568</v>
      </c>
      <c r="BN53" s="163">
        <f t="shared" si="34"/>
        <v>1.1083322291038531</v>
      </c>
      <c r="BO53" s="202"/>
      <c r="BP53" s="163">
        <f t="shared" si="59"/>
        <v>-22.099889366927123</v>
      </c>
      <c r="BQ53" s="163">
        <f t="shared" si="35"/>
        <v>-22.099889366927123</v>
      </c>
      <c r="BR53" s="163">
        <f t="shared" si="60"/>
        <v>-107.1</v>
      </c>
      <c r="BS53" s="163">
        <f t="shared" si="61"/>
        <v>7.4375</v>
      </c>
      <c r="BT53" s="163">
        <f t="shared" si="62"/>
        <v>-14.931417178137551</v>
      </c>
      <c r="BU53" s="164">
        <f t="shared" si="63"/>
        <v>0.96623493960124629</v>
      </c>
      <c r="BV53" s="164">
        <f t="shared" si="64"/>
        <v>0.9974811538799464</v>
      </c>
      <c r="BW53" s="164">
        <f t="shared" si="65"/>
        <v>0.9974811538799464</v>
      </c>
      <c r="BX53" s="163">
        <f t="shared" si="66"/>
        <v>1.5347145393699391</v>
      </c>
      <c r="BY53" s="202"/>
      <c r="BZ53" s="141">
        <f t="shared" si="36"/>
        <v>2.6430467684737922</v>
      </c>
      <c r="CA53" s="142">
        <f t="shared" si="37"/>
        <v>4.7642878601392287</v>
      </c>
      <c r="CB53" s="167">
        <f t="shared" si="38"/>
        <v>0.96382858759244261</v>
      </c>
      <c r="CC53" s="167">
        <f t="shared" si="67"/>
        <v>-0.16000196472740191</v>
      </c>
      <c r="CD53" s="168">
        <f t="shared" si="68"/>
        <v>209.89495793622692</v>
      </c>
      <c r="CE53" s="169"/>
      <c r="CF53" s="170"/>
      <c r="CG53" s="170"/>
      <c r="CH53" s="170"/>
      <c r="CI53" s="170"/>
      <c r="CJ53" s="170"/>
      <c r="CK53" s="170"/>
      <c r="CL53" s="170"/>
      <c r="CM53" s="171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0"/>
      <c r="DC53" s="170"/>
      <c r="DD53" s="170"/>
      <c r="DE53" s="170"/>
    </row>
    <row r="54" spans="1:109" s="172" customFormat="1" x14ac:dyDescent="0.25">
      <c r="A54" s="161">
        <f t="shared" si="71"/>
        <v>45</v>
      </c>
      <c r="B54" s="162">
        <f t="shared" si="69"/>
        <v>0.125</v>
      </c>
      <c r="C54" s="207"/>
      <c r="D54" s="163">
        <f t="shared" si="39"/>
        <v>-15.875999999999999</v>
      </c>
      <c r="E54" s="164">
        <f t="shared" si="70"/>
        <v>0.98</v>
      </c>
      <c r="F54" s="205"/>
      <c r="G54" s="163">
        <f t="shared" si="2"/>
        <v>-12.718000313751601</v>
      </c>
      <c r="H54" s="163">
        <f t="shared" si="3"/>
        <v>-12.718000313751601</v>
      </c>
      <c r="I54" s="163">
        <f t="shared" si="4"/>
        <v>-120.4875</v>
      </c>
      <c r="J54" s="163">
        <f t="shared" si="5"/>
        <v>7.4375</v>
      </c>
      <c r="K54" s="163">
        <f t="shared" si="6"/>
        <v>-8.8496041813081412</v>
      </c>
      <c r="L54" s="164">
        <f t="shared" si="7"/>
        <v>0.98809556265824072</v>
      </c>
      <c r="M54" s="164">
        <f t="shared" si="8"/>
        <v>0.99970631949460353</v>
      </c>
      <c r="N54" s="164">
        <f t="shared" si="40"/>
        <v>0.99970631949460353</v>
      </c>
      <c r="O54" s="163">
        <f t="shared" si="9"/>
        <v>0.78506174776244453</v>
      </c>
      <c r="P54" s="205"/>
      <c r="Q54" s="163">
        <f t="shared" si="10"/>
        <v>-8.5307656099481335</v>
      </c>
      <c r="R54" s="163">
        <f t="shared" si="11"/>
        <v>-12.245970736785575</v>
      </c>
      <c r="S54" s="163">
        <f t="shared" si="12"/>
        <v>-120.4875</v>
      </c>
      <c r="T54" s="163">
        <f t="shared" si="13"/>
        <v>7.4375</v>
      </c>
      <c r="U54" s="163">
        <f t="shared" si="14"/>
        <v>-8.5307656099481335</v>
      </c>
      <c r="V54" s="164">
        <f t="shared" si="15"/>
        <v>0.98893635286829751</v>
      </c>
      <c r="W54" s="164">
        <f t="shared" si="16"/>
        <v>0.99974697106787069</v>
      </c>
      <c r="X54" s="164">
        <f t="shared" si="41"/>
        <v>1</v>
      </c>
      <c r="Y54" s="163">
        <f t="shared" si="17"/>
        <v>0</v>
      </c>
      <c r="Z54" s="205"/>
      <c r="AA54" s="163">
        <f t="shared" si="18"/>
        <v>-3.260675454561476</v>
      </c>
      <c r="AB54" s="163">
        <f t="shared" si="19"/>
        <v>176.73932454543854</v>
      </c>
      <c r="AC54" s="163">
        <f t="shared" si="42"/>
        <v>-3.260675454561476</v>
      </c>
      <c r="AD54" s="163">
        <f t="shared" si="43"/>
        <v>-0.34471235060561578</v>
      </c>
      <c r="AE54" s="135">
        <f t="shared" si="44"/>
        <v>1</v>
      </c>
      <c r="AF54" s="163">
        <f t="shared" si="45"/>
        <v>0</v>
      </c>
      <c r="AG54" s="205"/>
      <c r="AH54" s="163">
        <f t="shared" si="20"/>
        <v>-10.491477012331604</v>
      </c>
      <c r="AI54" s="163">
        <f t="shared" si="21"/>
        <v>169.50852298766839</v>
      </c>
      <c r="AJ54" s="163">
        <f t="shared" si="46"/>
        <v>-10.491477012331604</v>
      </c>
      <c r="AK54" s="163">
        <f t="shared" si="47"/>
        <v>-1.032968116694571</v>
      </c>
      <c r="AL54" s="135">
        <f t="shared" si="48"/>
        <v>1</v>
      </c>
      <c r="AM54" s="163">
        <f t="shared" si="49"/>
        <v>0</v>
      </c>
      <c r="AN54" s="205"/>
      <c r="AO54" s="163">
        <f t="shared" si="22"/>
        <v>-3.7700929272120196</v>
      </c>
      <c r="AP54" s="163">
        <f t="shared" si="23"/>
        <v>176.22990707278797</v>
      </c>
      <c r="AQ54" s="163">
        <f t="shared" si="24"/>
        <v>-3.7700929272120196</v>
      </c>
      <c r="AR54" s="163">
        <f t="shared" si="50"/>
        <v>-0.33172082912647083</v>
      </c>
      <c r="AS54" s="135">
        <f t="shared" si="25"/>
        <v>0.96252929991912761</v>
      </c>
      <c r="AT54" s="163">
        <f t="shared" si="26"/>
        <v>0.23272178563037157</v>
      </c>
      <c r="AU54" s="205"/>
      <c r="AV54" s="165">
        <f t="shared" si="51"/>
        <v>2.1227835333928162</v>
      </c>
      <c r="AW54" s="210"/>
      <c r="AX54" s="166"/>
      <c r="AY54" s="164">
        <f t="shared" si="27"/>
        <v>-4.1517023215831568</v>
      </c>
      <c r="AZ54" s="164">
        <f t="shared" si="28"/>
        <v>175.84829767841686</v>
      </c>
      <c r="BA54" s="163">
        <f t="shared" si="52"/>
        <v>-4.1517023215831568</v>
      </c>
      <c r="BB54" s="163">
        <f t="shared" si="53"/>
        <v>-0.3699607581568789</v>
      </c>
      <c r="BC54" s="135">
        <f t="shared" si="54"/>
        <v>1</v>
      </c>
      <c r="BD54" s="163">
        <f t="shared" si="55"/>
        <v>0</v>
      </c>
      <c r="BE54" s="202"/>
      <c r="BF54" s="163">
        <f t="shared" si="29"/>
        <v>-18.01118766260311</v>
      </c>
      <c r="BG54" s="163">
        <f t="shared" si="30"/>
        <v>-18.01118766260311</v>
      </c>
      <c r="BH54" s="163">
        <f t="shared" si="56"/>
        <v>-120.4875</v>
      </c>
      <c r="BI54" s="163">
        <f t="shared" si="57"/>
        <v>7.4375</v>
      </c>
      <c r="BJ54" s="163">
        <f t="shared" si="31"/>
        <v>-12.345107528079815</v>
      </c>
      <c r="BK54" s="164">
        <f t="shared" si="32"/>
        <v>0.97687755819302191</v>
      </c>
      <c r="BL54" s="164">
        <f t="shared" si="33"/>
        <v>0.99885477752647756</v>
      </c>
      <c r="BM54" s="164">
        <f t="shared" si="58"/>
        <v>0.99885477752647756</v>
      </c>
      <c r="BN54" s="163">
        <f t="shared" si="34"/>
        <v>1.1118017075680933</v>
      </c>
      <c r="BO54" s="202"/>
      <c r="BP54" s="163">
        <f t="shared" si="59"/>
        <v>-24.999388608791595</v>
      </c>
      <c r="BQ54" s="163">
        <f t="shared" si="35"/>
        <v>-24.999388608791595</v>
      </c>
      <c r="BR54" s="163">
        <f t="shared" si="60"/>
        <v>-120.4875</v>
      </c>
      <c r="BS54" s="163">
        <f t="shared" si="61"/>
        <v>7.4375</v>
      </c>
      <c r="BT54" s="163">
        <f t="shared" si="62"/>
        <v>-16.699244233993621</v>
      </c>
      <c r="BU54" s="164">
        <f t="shared" si="63"/>
        <v>0.95782628522115132</v>
      </c>
      <c r="BV54" s="164">
        <f t="shared" si="64"/>
        <v>0.99597443884322889</v>
      </c>
      <c r="BW54" s="164">
        <f t="shared" si="65"/>
        <v>0.99597443884322889</v>
      </c>
      <c r="BX54" s="163">
        <f t="shared" si="66"/>
        <v>1.5431721363451603</v>
      </c>
      <c r="BY54" s="202"/>
      <c r="BZ54" s="141">
        <f t="shared" si="36"/>
        <v>2.6549738439132535</v>
      </c>
      <c r="CA54" s="142">
        <f t="shared" si="37"/>
        <v>4.7777573773060702</v>
      </c>
      <c r="CB54" s="167">
        <f t="shared" si="38"/>
        <v>0.95727549085095742</v>
      </c>
      <c r="CC54" s="167">
        <f t="shared" si="67"/>
        <v>-0.18963060197289774</v>
      </c>
      <c r="CD54" s="168">
        <f t="shared" si="68"/>
        <v>209.30321927813088</v>
      </c>
      <c r="CE54" s="169"/>
      <c r="CF54" s="170"/>
      <c r="CG54" s="170"/>
      <c r="CH54" s="170"/>
      <c r="CI54" s="170"/>
      <c r="CJ54" s="170"/>
      <c r="CK54" s="170"/>
      <c r="CL54" s="170"/>
      <c r="CM54" s="171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0"/>
      <c r="DC54" s="170"/>
      <c r="DD54" s="170"/>
      <c r="DE54" s="170"/>
    </row>
    <row r="55" spans="1:109" s="172" customFormat="1" x14ac:dyDescent="0.25">
      <c r="A55" s="161">
        <f t="shared" si="71"/>
        <v>50</v>
      </c>
      <c r="B55" s="162">
        <f t="shared" si="69"/>
        <v>0.125</v>
      </c>
      <c r="C55" s="207"/>
      <c r="D55" s="163">
        <f t="shared" si="39"/>
        <v>-17.64</v>
      </c>
      <c r="E55" s="164">
        <f t="shared" si="70"/>
        <v>0.98</v>
      </c>
      <c r="F55" s="205"/>
      <c r="G55" s="163">
        <f t="shared" si="2"/>
        <v>-14.156779247090324</v>
      </c>
      <c r="H55" s="163">
        <f t="shared" si="3"/>
        <v>-14.156779247090324</v>
      </c>
      <c r="I55" s="163">
        <f t="shared" si="4"/>
        <v>-133.875</v>
      </c>
      <c r="J55" s="163">
        <f t="shared" si="5"/>
        <v>7.4375</v>
      </c>
      <c r="K55" s="163">
        <f t="shared" si="6"/>
        <v>-9.8147001517685695</v>
      </c>
      <c r="L55" s="164">
        <f t="shared" si="7"/>
        <v>0.98536419607248449</v>
      </c>
      <c r="M55" s="164">
        <f t="shared" si="8"/>
        <v>0.99955248785569339</v>
      </c>
      <c r="N55" s="164">
        <f t="shared" si="40"/>
        <v>0.99955248785569339</v>
      </c>
      <c r="O55" s="163">
        <f t="shared" si="9"/>
        <v>0.78648773594946242</v>
      </c>
      <c r="P55" s="205"/>
      <c r="Q55" s="163">
        <f t="shared" si="10"/>
        <v>-9.4623222080256166</v>
      </c>
      <c r="R55" s="163">
        <f t="shared" si="11"/>
        <v>-13.62964564747042</v>
      </c>
      <c r="S55" s="163">
        <f t="shared" si="12"/>
        <v>-133.875</v>
      </c>
      <c r="T55" s="163">
        <f t="shared" si="13"/>
        <v>7.4375</v>
      </c>
      <c r="U55" s="163">
        <f t="shared" si="14"/>
        <v>-9.4623222080256166</v>
      </c>
      <c r="V55" s="164">
        <f t="shared" si="15"/>
        <v>0.98639392383214386</v>
      </c>
      <c r="W55" s="164">
        <f t="shared" si="16"/>
        <v>0.99961442065271833</v>
      </c>
      <c r="X55" s="164">
        <f t="shared" si="41"/>
        <v>1</v>
      </c>
      <c r="Y55" s="163">
        <f t="shared" si="17"/>
        <v>0</v>
      </c>
      <c r="Z55" s="205"/>
      <c r="AA55" s="163">
        <f t="shared" si="18"/>
        <v>-3.6329507394882015</v>
      </c>
      <c r="AB55" s="163">
        <f t="shared" si="19"/>
        <v>176.36704926051181</v>
      </c>
      <c r="AC55" s="163">
        <f t="shared" si="42"/>
        <v>-3.6329507394882015</v>
      </c>
      <c r="AD55" s="163">
        <f t="shared" si="43"/>
        <v>-0.39508541283673637</v>
      </c>
      <c r="AE55" s="135">
        <f t="shared" si="44"/>
        <v>1</v>
      </c>
      <c r="AF55" s="163">
        <f t="shared" si="45"/>
        <v>0</v>
      </c>
      <c r="AG55" s="205"/>
      <c r="AH55" s="163">
        <f t="shared" si="20"/>
        <v>-11.738571206722327</v>
      </c>
      <c r="AI55" s="163">
        <f t="shared" si="21"/>
        <v>168.26142879327767</v>
      </c>
      <c r="AJ55" s="163">
        <f t="shared" si="46"/>
        <v>-11.738571206722327</v>
      </c>
      <c r="AK55" s="163">
        <f t="shared" si="47"/>
        <v>-1.178306486101607</v>
      </c>
      <c r="AL55" s="135">
        <f t="shared" si="48"/>
        <v>1</v>
      </c>
      <c r="AM55" s="163">
        <f t="shared" si="49"/>
        <v>0</v>
      </c>
      <c r="AN55" s="205"/>
      <c r="AO55" s="163">
        <f t="shared" si="22"/>
        <v>-4.1941827883908598</v>
      </c>
      <c r="AP55" s="163">
        <f t="shared" si="23"/>
        <v>175.80581721160914</v>
      </c>
      <c r="AQ55" s="163">
        <f t="shared" si="24"/>
        <v>-4.1941827883908598</v>
      </c>
      <c r="AR55" s="163">
        <f t="shared" si="50"/>
        <v>-0.3742649794062361</v>
      </c>
      <c r="AS55" s="135">
        <f t="shared" si="25"/>
        <v>0.95782628522115132</v>
      </c>
      <c r="AT55" s="163">
        <f t="shared" si="26"/>
        <v>0.23301015491060334</v>
      </c>
      <c r="AU55" s="205"/>
      <c r="AV55" s="165">
        <f t="shared" si="51"/>
        <v>2.1244978908600656</v>
      </c>
      <c r="AW55" s="210"/>
      <c r="AX55" s="166"/>
      <c r="AY55" s="164">
        <f t="shared" si="27"/>
        <v>-4.6199234816603951</v>
      </c>
      <c r="AZ55" s="164">
        <f t="shared" si="28"/>
        <v>175.38007651833959</v>
      </c>
      <c r="BA55" s="163">
        <f t="shared" si="52"/>
        <v>-4.6199234816603951</v>
      </c>
      <c r="BB55" s="163">
        <f t="shared" si="53"/>
        <v>-0.41791303343073771</v>
      </c>
      <c r="BC55" s="135">
        <f t="shared" si="54"/>
        <v>1</v>
      </c>
      <c r="BD55" s="163">
        <f t="shared" si="55"/>
        <v>0</v>
      </c>
      <c r="BE55" s="202"/>
      <c r="BF55" s="163">
        <f t="shared" si="29"/>
        <v>-20.081195542481815</v>
      </c>
      <c r="BG55" s="163">
        <f t="shared" si="30"/>
        <v>-20.081195542481815</v>
      </c>
      <c r="BH55" s="163">
        <f t="shared" si="56"/>
        <v>-133.875</v>
      </c>
      <c r="BI55" s="163">
        <f t="shared" si="57"/>
        <v>7.4375</v>
      </c>
      <c r="BJ55" s="163">
        <f t="shared" si="31"/>
        <v>-13.667771945585907</v>
      </c>
      <c r="BK55" s="164">
        <f t="shared" si="32"/>
        <v>0.97168218435750331</v>
      </c>
      <c r="BL55" s="164">
        <f t="shared" si="33"/>
        <v>0.99825606962340929</v>
      </c>
      <c r="BM55" s="164">
        <f t="shared" si="58"/>
        <v>0.99825606962340929</v>
      </c>
      <c r="BN55" s="163">
        <f t="shared" si="34"/>
        <v>1.115621974582323</v>
      </c>
      <c r="BO55" s="202"/>
      <c r="BP55" s="163">
        <f t="shared" si="59"/>
        <v>-27.94193448520851</v>
      </c>
      <c r="BQ55" s="163">
        <f t="shared" si="35"/>
        <v>-27.94193448520851</v>
      </c>
      <c r="BR55" s="163">
        <f t="shared" si="60"/>
        <v>-133.875</v>
      </c>
      <c r="BS55" s="163">
        <f t="shared" si="61"/>
        <v>7.4375</v>
      </c>
      <c r="BT55" s="163">
        <f t="shared" si="62"/>
        <v>-18.43494882292201</v>
      </c>
      <c r="BU55" s="164">
        <f t="shared" si="63"/>
        <v>0.94868329805051377</v>
      </c>
      <c r="BV55" s="164">
        <f t="shared" si="64"/>
        <v>0.9938837346736189</v>
      </c>
      <c r="BW55" s="164">
        <f t="shared" si="65"/>
        <v>0.9938837346736189</v>
      </c>
      <c r="BX55" s="163">
        <f t="shared" si="66"/>
        <v>1.5523296936226949</v>
      </c>
      <c r="BY55" s="202"/>
      <c r="BZ55" s="141">
        <f t="shared" si="36"/>
        <v>2.6679516682050179</v>
      </c>
      <c r="CA55" s="142">
        <f t="shared" si="37"/>
        <v>4.7924495590650835</v>
      </c>
      <c r="CB55" s="167">
        <f t="shared" si="38"/>
        <v>0.94988252539035567</v>
      </c>
      <c r="CC55" s="167">
        <f t="shared" si="67"/>
        <v>-0.22330101794738158</v>
      </c>
      <c r="CD55" s="168">
        <f t="shared" si="68"/>
        <v>208.66155974630252</v>
      </c>
      <c r="CE55" s="169"/>
      <c r="CF55" s="170"/>
      <c r="CG55" s="170"/>
      <c r="CH55" s="170"/>
      <c r="CI55" s="170"/>
      <c r="CJ55" s="170"/>
      <c r="CK55" s="170"/>
      <c r="CL55" s="170"/>
      <c r="CM55" s="171"/>
      <c r="CN55" s="170"/>
      <c r="CO55" s="170"/>
      <c r="CP55" s="170"/>
      <c r="CQ55" s="170"/>
      <c r="CR55" s="170"/>
      <c r="CS55" s="170"/>
      <c r="CT55" s="170"/>
      <c r="CU55" s="170"/>
      <c r="CV55" s="170"/>
      <c r="CW55" s="170"/>
      <c r="CX55" s="170"/>
      <c r="CY55" s="170"/>
      <c r="CZ55" s="170"/>
      <c r="DA55" s="170"/>
      <c r="DB55" s="170"/>
      <c r="DC55" s="170"/>
      <c r="DD55" s="170"/>
      <c r="DE55" s="170"/>
    </row>
    <row r="56" spans="1:109" s="172" customFormat="1" x14ac:dyDescent="0.25">
      <c r="A56" s="161">
        <v>60</v>
      </c>
      <c r="B56" s="162">
        <f t="shared" si="69"/>
        <v>0.125</v>
      </c>
      <c r="C56" s="207"/>
      <c r="D56" s="163">
        <f t="shared" si="39"/>
        <v>-21.167999999999999</v>
      </c>
      <c r="E56" s="164">
        <f t="shared" si="70"/>
        <v>0.98</v>
      </c>
      <c r="F56" s="205"/>
      <c r="G56" s="163">
        <f t="shared" si="2"/>
        <v>-17.058573816228041</v>
      </c>
      <c r="H56" s="163">
        <f t="shared" si="3"/>
        <v>-17.058573816228041</v>
      </c>
      <c r="I56" s="163">
        <f t="shared" si="4"/>
        <v>-160.65</v>
      </c>
      <c r="J56" s="163">
        <f t="shared" si="5"/>
        <v>7.4375</v>
      </c>
      <c r="K56" s="163">
        <f t="shared" si="6"/>
        <v>-11.727633295036838</v>
      </c>
      <c r="L56" s="164">
        <f t="shared" si="7"/>
        <v>0.97912489405271241</v>
      </c>
      <c r="M56" s="164">
        <f t="shared" si="8"/>
        <v>0.99907270694001649</v>
      </c>
      <c r="N56" s="164">
        <f t="shared" si="40"/>
        <v>0.99907270694001649</v>
      </c>
      <c r="O56" s="163">
        <f t="shared" si="9"/>
        <v>0.78974878778833513</v>
      </c>
      <c r="P56" s="205"/>
      <c r="Q56" s="163">
        <f t="shared" si="10"/>
        <v>-11.309932474020213</v>
      </c>
      <c r="R56" s="163">
        <f t="shared" si="11"/>
        <v>-16.418786301334567</v>
      </c>
      <c r="S56" s="163">
        <f t="shared" si="12"/>
        <v>-160.65</v>
      </c>
      <c r="T56" s="163">
        <f t="shared" si="13"/>
        <v>7.4375</v>
      </c>
      <c r="U56" s="163">
        <f t="shared" si="14"/>
        <v>-11.309932474020213</v>
      </c>
      <c r="V56" s="164">
        <f t="shared" si="15"/>
        <v>0.98058067569092011</v>
      </c>
      <c r="W56" s="164">
        <f t="shared" si="16"/>
        <v>0.99920095872178949</v>
      </c>
      <c r="X56" s="164">
        <f t="shared" si="41"/>
        <v>1</v>
      </c>
      <c r="Y56" s="163">
        <f t="shared" si="17"/>
        <v>0</v>
      </c>
      <c r="Z56" s="205"/>
      <c r="AA56" s="163">
        <f t="shared" si="18"/>
        <v>-4.3874994526324365</v>
      </c>
      <c r="AB56" s="163">
        <f t="shared" si="19"/>
        <v>175.61250054736757</v>
      </c>
      <c r="AC56" s="163">
        <f t="shared" si="42"/>
        <v>-4.3874994526324365</v>
      </c>
      <c r="AD56" s="163">
        <f t="shared" si="43"/>
        <v>-0.50287762846254513</v>
      </c>
      <c r="AE56" s="135">
        <f t="shared" si="44"/>
        <v>1</v>
      </c>
      <c r="AF56" s="163">
        <f t="shared" si="45"/>
        <v>0</v>
      </c>
      <c r="AG56" s="205"/>
      <c r="AH56" s="163">
        <f t="shared" si="20"/>
        <v>-14.315418595017984</v>
      </c>
      <c r="AI56" s="163">
        <f t="shared" si="21"/>
        <v>165.68458140498203</v>
      </c>
      <c r="AJ56" s="163">
        <f t="shared" si="46"/>
        <v>-14.315418595017984</v>
      </c>
      <c r="AK56" s="163">
        <f t="shared" si="47"/>
        <v>-1.4869316274685214</v>
      </c>
      <c r="AL56" s="135">
        <f t="shared" si="48"/>
        <v>1</v>
      </c>
      <c r="AM56" s="163">
        <f t="shared" si="49"/>
        <v>0</v>
      </c>
      <c r="AN56" s="205"/>
      <c r="AO56" s="163">
        <f t="shared" si="22"/>
        <v>-5.0474859459922854</v>
      </c>
      <c r="AP56" s="163">
        <f t="shared" si="23"/>
        <v>174.95251405400771</v>
      </c>
      <c r="AQ56" s="163">
        <f t="shared" si="24"/>
        <v>-5.0474859459922854</v>
      </c>
      <c r="AR56" s="163">
        <f t="shared" si="50"/>
        <v>-0.46265734599842778</v>
      </c>
      <c r="AS56" s="135">
        <f t="shared" si="25"/>
        <v>0.9481283501831661</v>
      </c>
      <c r="AT56" s="163">
        <f t="shared" si="26"/>
        <v>0.23367990490705026</v>
      </c>
      <c r="AU56" s="205"/>
      <c r="AV56" s="165">
        <f t="shared" si="51"/>
        <v>2.128428692695385</v>
      </c>
      <c r="AW56" s="210"/>
      <c r="AX56" s="166"/>
      <c r="AY56" s="164">
        <f t="shared" si="27"/>
        <v>-5.5632088207439914</v>
      </c>
      <c r="AZ56" s="164">
        <f t="shared" si="28"/>
        <v>174.43679117925601</v>
      </c>
      <c r="BA56" s="163">
        <f t="shared" si="52"/>
        <v>-5.5632088207439914</v>
      </c>
      <c r="BB56" s="163">
        <f t="shared" si="53"/>
        <v>-0.5177875829042945</v>
      </c>
      <c r="BC56" s="135">
        <f t="shared" si="54"/>
        <v>1</v>
      </c>
      <c r="BD56" s="163">
        <f t="shared" si="55"/>
        <v>0</v>
      </c>
      <c r="BE56" s="202"/>
      <c r="BF56" s="163">
        <f t="shared" si="29"/>
        <v>-24.283381054406536</v>
      </c>
      <c r="BG56" s="163">
        <f t="shared" si="30"/>
        <v>-24.283381054406536</v>
      </c>
      <c r="BH56" s="163">
        <f t="shared" si="56"/>
        <v>-160.65</v>
      </c>
      <c r="BI56" s="163">
        <f t="shared" si="57"/>
        <v>7.4375</v>
      </c>
      <c r="BJ56" s="163">
        <f t="shared" si="31"/>
        <v>-16.267956254165558</v>
      </c>
      <c r="BK56" s="164">
        <f t="shared" si="32"/>
        <v>0.95996211001525744</v>
      </c>
      <c r="BL56" s="164">
        <f t="shared" si="33"/>
        <v>0.99639390438860576</v>
      </c>
      <c r="BM56" s="164">
        <f t="shared" si="58"/>
        <v>0.99639390438860576</v>
      </c>
      <c r="BN56" s="163">
        <f t="shared" si="34"/>
        <v>1.1242306043706731</v>
      </c>
      <c r="BO56" s="202"/>
      <c r="BP56" s="163">
        <f t="shared" si="59"/>
        <v>-33.961714652044719</v>
      </c>
      <c r="BQ56" s="163">
        <f t="shared" si="35"/>
        <v>-33.961714652044719</v>
      </c>
      <c r="BR56" s="163">
        <f t="shared" si="60"/>
        <v>-160.65</v>
      </c>
      <c r="BS56" s="163">
        <f t="shared" si="61"/>
        <v>7.4375</v>
      </c>
      <c r="BT56" s="163">
        <f t="shared" si="62"/>
        <v>-21.801409486351812</v>
      </c>
      <c r="BU56" s="164">
        <f t="shared" si="63"/>
        <v>0.92847669088525941</v>
      </c>
      <c r="BV56" s="164">
        <f t="shared" si="64"/>
        <v>0.98744063191670528</v>
      </c>
      <c r="BW56" s="164">
        <f t="shared" si="65"/>
        <v>0.98744063191670528</v>
      </c>
      <c r="BX56" s="163">
        <f t="shared" si="66"/>
        <v>1.5723016042613296</v>
      </c>
      <c r="BY56" s="202"/>
      <c r="BZ56" s="141">
        <f t="shared" si="36"/>
        <v>2.6965322086320027</v>
      </c>
      <c r="CA56" s="142">
        <f t="shared" si="37"/>
        <v>4.8249609013273878</v>
      </c>
      <c r="CB56" s="143">
        <f t="shared" si="38"/>
        <v>0.9319793366627781</v>
      </c>
      <c r="CC56" s="143">
        <f t="shared" si="67"/>
        <v>-0.30593716479511623</v>
      </c>
      <c r="CD56" s="168">
        <f t="shared" si="68"/>
        <v>207.25556547512988</v>
      </c>
      <c r="CE56" s="169"/>
      <c r="CF56" s="170"/>
      <c r="CG56" s="170"/>
      <c r="CH56" s="170"/>
      <c r="CI56" s="170"/>
      <c r="CJ56" s="170"/>
      <c r="CK56" s="170"/>
      <c r="CL56" s="170"/>
      <c r="CM56" s="171"/>
      <c r="CN56" s="170"/>
      <c r="CO56" s="170"/>
      <c r="CP56" s="170"/>
      <c r="CQ56" s="170"/>
      <c r="CR56" s="170"/>
      <c r="CS56" s="170"/>
      <c r="CT56" s="170"/>
      <c r="CU56" s="170"/>
      <c r="CV56" s="170"/>
      <c r="CW56" s="170"/>
      <c r="CX56" s="170"/>
      <c r="CY56" s="170"/>
      <c r="CZ56" s="170"/>
      <c r="DA56" s="170"/>
      <c r="DB56" s="170"/>
      <c r="DC56" s="170"/>
      <c r="DD56" s="170"/>
      <c r="DE56" s="170"/>
    </row>
    <row r="57" spans="1:109" s="172" customFormat="1" x14ac:dyDescent="0.25">
      <c r="A57" s="161">
        <v>70</v>
      </c>
      <c r="B57" s="162">
        <f t="shared" si="69"/>
        <v>0.125</v>
      </c>
      <c r="C57" s="207"/>
      <c r="D57" s="163">
        <f t="shared" si="39"/>
        <v>-24.696000000000002</v>
      </c>
      <c r="E57" s="164">
        <f t="shared" si="70"/>
        <v>0.98</v>
      </c>
      <c r="F57" s="205"/>
      <c r="G57" s="163">
        <f t="shared" si="2"/>
        <v>-19.996880654404137</v>
      </c>
      <c r="H57" s="163">
        <f t="shared" si="3"/>
        <v>-19.996880654404137</v>
      </c>
      <c r="I57" s="163">
        <f t="shared" si="4"/>
        <v>-187.42500000000001</v>
      </c>
      <c r="J57" s="163">
        <f t="shared" si="5"/>
        <v>7.4375</v>
      </c>
      <c r="K57" s="163">
        <f t="shared" si="6"/>
        <v>-13.614421715522017</v>
      </c>
      <c r="L57" s="164">
        <f t="shared" si="7"/>
        <v>0.97190178300993468</v>
      </c>
      <c r="M57" s="164">
        <f t="shared" si="8"/>
        <v>0.99828410918599031</v>
      </c>
      <c r="N57" s="164">
        <f t="shared" si="40"/>
        <v>0.99828410918599031</v>
      </c>
      <c r="O57" s="163">
        <f t="shared" si="9"/>
        <v>0.79352701009540227</v>
      </c>
      <c r="P57" s="205"/>
      <c r="Q57" s="163">
        <f t="shared" si="10"/>
        <v>-13.134022306396323</v>
      </c>
      <c r="R57" s="163">
        <f t="shared" si="11"/>
        <v>-19.240829993694579</v>
      </c>
      <c r="S57" s="163">
        <f t="shared" si="12"/>
        <v>-187.42500000000001</v>
      </c>
      <c r="T57" s="163">
        <f t="shared" si="13"/>
        <v>7.4375</v>
      </c>
      <c r="U57" s="163">
        <f t="shared" si="14"/>
        <v>-13.134022306396323</v>
      </c>
      <c r="V57" s="164">
        <f t="shared" si="15"/>
        <v>0.97384120974179322</v>
      </c>
      <c r="W57" s="164">
        <f t="shared" si="16"/>
        <v>0.99852118804173984</v>
      </c>
      <c r="X57" s="164">
        <f t="shared" si="41"/>
        <v>1</v>
      </c>
      <c r="Y57" s="163">
        <f t="shared" si="17"/>
        <v>0</v>
      </c>
      <c r="Z57" s="205"/>
      <c r="AA57" s="163">
        <f t="shared" si="18"/>
        <v>-5.15778839330377</v>
      </c>
      <c r="AB57" s="163">
        <f t="shared" si="19"/>
        <v>174.84221160669622</v>
      </c>
      <c r="AC57" s="163">
        <f t="shared" si="42"/>
        <v>-5.15778839330377</v>
      </c>
      <c r="AD57" s="163">
        <f t="shared" si="43"/>
        <v>-0.6199854275376806</v>
      </c>
      <c r="AE57" s="135">
        <f t="shared" si="44"/>
        <v>1</v>
      </c>
      <c r="AF57" s="163">
        <f t="shared" si="45"/>
        <v>0</v>
      </c>
      <c r="AG57" s="205"/>
      <c r="AH57" s="163">
        <f t="shared" si="20"/>
        <v>-17.023448239296734</v>
      </c>
      <c r="AI57" s="163">
        <f t="shared" si="21"/>
        <v>162.97655176070327</v>
      </c>
      <c r="AJ57" s="163">
        <f t="shared" si="46"/>
        <v>-17.023448239296734</v>
      </c>
      <c r="AK57" s="163">
        <f t="shared" si="47"/>
        <v>-1.8198728338774268</v>
      </c>
      <c r="AL57" s="135">
        <f t="shared" si="48"/>
        <v>1</v>
      </c>
      <c r="AM57" s="163">
        <f t="shared" si="49"/>
        <v>0</v>
      </c>
      <c r="AN57" s="205"/>
      <c r="AO57" s="163">
        <f t="shared" si="22"/>
        <v>-5.9087685168737636</v>
      </c>
      <c r="AP57" s="163">
        <f t="shared" si="23"/>
        <v>174.09123148312625</v>
      </c>
      <c r="AQ57" s="163">
        <f t="shared" si="24"/>
        <v>-5.9087685168737636</v>
      </c>
      <c r="AR57" s="163">
        <f t="shared" si="50"/>
        <v>-0.55540676387881904</v>
      </c>
      <c r="AS57" s="135">
        <f t="shared" si="25"/>
        <v>0.93805793569243512</v>
      </c>
      <c r="AT57" s="163">
        <f t="shared" si="26"/>
        <v>0.23447494114578427</v>
      </c>
      <c r="AU57" s="205"/>
      <c r="AV57" s="165">
        <f t="shared" si="51"/>
        <v>2.1330019512411864</v>
      </c>
      <c r="AW57" s="210"/>
      <c r="AX57" s="166"/>
      <c r="AY57" s="164">
        <f t="shared" si="27"/>
        <v>-6.5171645832789808</v>
      </c>
      <c r="AZ57" s="164">
        <f t="shared" si="28"/>
        <v>173.48283541672103</v>
      </c>
      <c r="BA57" s="163">
        <f t="shared" si="52"/>
        <v>-6.5171645832789808</v>
      </c>
      <c r="BB57" s="163">
        <f t="shared" si="53"/>
        <v>-0.62289636204912813</v>
      </c>
      <c r="BC57" s="135">
        <f t="shared" si="54"/>
        <v>1</v>
      </c>
      <c r="BD57" s="163">
        <f t="shared" si="55"/>
        <v>0</v>
      </c>
      <c r="BE57" s="202"/>
      <c r="BF57" s="163">
        <f t="shared" si="29"/>
        <v>-28.575837404638278</v>
      </c>
      <c r="BG57" s="163">
        <f t="shared" si="30"/>
        <v>-28.575837404638278</v>
      </c>
      <c r="BH57" s="163">
        <f t="shared" si="56"/>
        <v>-187.42500000000001</v>
      </c>
      <c r="BI57" s="163">
        <f t="shared" si="57"/>
        <v>7.4375</v>
      </c>
      <c r="BJ57" s="163">
        <f t="shared" si="31"/>
        <v>-18.801092699584796</v>
      </c>
      <c r="BK57" s="164">
        <f t="shared" si="32"/>
        <v>0.94664311394824741</v>
      </c>
      <c r="BL57" s="164">
        <f t="shared" si="33"/>
        <v>0.99334988033547178</v>
      </c>
      <c r="BM57" s="164">
        <f t="shared" si="58"/>
        <v>0.99334988033547178</v>
      </c>
      <c r="BN57" s="163">
        <f t="shared" si="34"/>
        <v>1.1339618017713602</v>
      </c>
      <c r="BO57" s="202"/>
      <c r="BP57" s="163">
        <f t="shared" si="59"/>
        <v>-40.158823723341236</v>
      </c>
      <c r="BQ57" s="163">
        <f t="shared" si="35"/>
        <v>-40.158823723341236</v>
      </c>
      <c r="BR57" s="163">
        <f t="shared" si="60"/>
        <v>-187.42500000000001</v>
      </c>
      <c r="BS57" s="163">
        <f t="shared" si="61"/>
        <v>7.4375</v>
      </c>
      <c r="BT57" s="163">
        <f t="shared" si="62"/>
        <v>-25.016893478100023</v>
      </c>
      <c r="BU57" s="164">
        <f t="shared" si="63"/>
        <v>0.90618313999526556</v>
      </c>
      <c r="BV57" s="164">
        <f t="shared" si="64"/>
        <v>0.97709791007752711</v>
      </c>
      <c r="BW57" s="164">
        <f t="shared" si="65"/>
        <v>0.97709791007752711</v>
      </c>
      <c r="BX57" s="163">
        <f t="shared" si="66"/>
        <v>1.5936041160056047</v>
      </c>
      <c r="BY57" s="202"/>
      <c r="BZ57" s="141">
        <f t="shared" si="36"/>
        <v>2.7275659177769649</v>
      </c>
      <c r="CA57" s="142">
        <f t="shared" si="37"/>
        <v>4.8605678690181513</v>
      </c>
      <c r="CB57" s="143">
        <f t="shared" si="38"/>
        <v>0.90891683597658435</v>
      </c>
      <c r="CC57" s="143">
        <f t="shared" si="67"/>
        <v>-0.41475852013190417</v>
      </c>
      <c r="CD57" s="168">
        <f t="shared" si="68"/>
        <v>205.73727740211615</v>
      </c>
      <c r="CE57" s="169"/>
      <c r="CF57" s="170"/>
      <c r="CG57" s="170"/>
      <c r="CH57" s="170"/>
      <c r="CI57" s="170"/>
      <c r="CJ57" s="170"/>
      <c r="CK57" s="170"/>
      <c r="CL57" s="170"/>
      <c r="CM57" s="171"/>
      <c r="CN57" s="170"/>
      <c r="CO57" s="170"/>
      <c r="CP57" s="170"/>
      <c r="CQ57" s="170"/>
      <c r="CR57" s="170"/>
      <c r="CS57" s="170"/>
      <c r="CT57" s="170"/>
      <c r="CU57" s="170"/>
      <c r="CV57" s="170"/>
      <c r="CW57" s="170"/>
      <c r="CX57" s="170"/>
      <c r="CY57" s="170"/>
      <c r="CZ57" s="170"/>
      <c r="DA57" s="170"/>
      <c r="DB57" s="170"/>
      <c r="DC57" s="170"/>
      <c r="DD57" s="170"/>
      <c r="DE57" s="170"/>
    </row>
    <row r="58" spans="1:109" s="172" customFormat="1" x14ac:dyDescent="0.25">
      <c r="A58" s="161">
        <v>80</v>
      </c>
      <c r="B58" s="162">
        <f t="shared" si="69"/>
        <v>0.125</v>
      </c>
      <c r="C58" s="207"/>
      <c r="D58" s="163">
        <f t="shared" si="39"/>
        <v>-28.224</v>
      </c>
      <c r="E58" s="164">
        <f t="shared" si="70"/>
        <v>0.98</v>
      </c>
      <c r="F58" s="205"/>
      <c r="G58" s="163">
        <f t="shared" si="2"/>
        <v>-22.976120531328213</v>
      </c>
      <c r="H58" s="163">
        <f t="shared" si="3"/>
        <v>-22.976120531328213</v>
      </c>
      <c r="I58" s="163">
        <f t="shared" si="4"/>
        <v>-214.2</v>
      </c>
      <c r="J58" s="163">
        <f t="shared" si="5"/>
        <v>7.4375</v>
      </c>
      <c r="K58" s="163">
        <f t="shared" si="6"/>
        <v>-15.471596719928842</v>
      </c>
      <c r="L58" s="164">
        <f t="shared" si="7"/>
        <v>0.96376281307969858</v>
      </c>
      <c r="M58" s="164">
        <f t="shared" si="8"/>
        <v>0.99707807110829549</v>
      </c>
      <c r="N58" s="164">
        <f t="shared" si="40"/>
        <v>0.99707807110829549</v>
      </c>
      <c r="O58" s="163">
        <f t="shared" si="9"/>
        <v>0.79778196289334069</v>
      </c>
      <c r="P58" s="205"/>
      <c r="Q58" s="163">
        <f t="shared" si="10"/>
        <v>-14.931417178137551</v>
      </c>
      <c r="R58" s="163">
        <f t="shared" si="11"/>
        <v>-22.099889366927123</v>
      </c>
      <c r="S58" s="163">
        <f t="shared" si="12"/>
        <v>-214.2</v>
      </c>
      <c r="T58" s="163">
        <f t="shared" si="13"/>
        <v>7.4375</v>
      </c>
      <c r="U58" s="163">
        <f t="shared" si="14"/>
        <v>-14.931417178137551</v>
      </c>
      <c r="V58" s="164">
        <f t="shared" si="15"/>
        <v>0.96623493960124629</v>
      </c>
      <c r="W58" s="164">
        <f t="shared" si="16"/>
        <v>0.9974811538799464</v>
      </c>
      <c r="X58" s="164">
        <f t="shared" si="41"/>
        <v>1</v>
      </c>
      <c r="Y58" s="163">
        <f t="shared" si="17"/>
        <v>0</v>
      </c>
      <c r="Z58" s="205"/>
      <c r="AA58" s="163">
        <f t="shared" si="18"/>
        <v>-5.9468630539734901</v>
      </c>
      <c r="AB58" s="163">
        <f t="shared" si="19"/>
        <v>174.05313694602651</v>
      </c>
      <c r="AC58" s="163">
        <f t="shared" si="42"/>
        <v>-5.9468630539734901</v>
      </c>
      <c r="AD58" s="163">
        <f t="shared" si="43"/>
        <v>-0.74633618296904269</v>
      </c>
      <c r="AE58" s="135">
        <f t="shared" si="44"/>
        <v>1</v>
      </c>
      <c r="AF58" s="163">
        <f t="shared" si="45"/>
        <v>0</v>
      </c>
      <c r="AG58" s="205"/>
      <c r="AH58" s="163">
        <f t="shared" si="20"/>
        <v>-19.889430777106458</v>
      </c>
      <c r="AI58" s="163">
        <f t="shared" si="21"/>
        <v>160.11056922289353</v>
      </c>
      <c r="AJ58" s="163">
        <f t="shared" si="46"/>
        <v>-19.889430777106458</v>
      </c>
      <c r="AK58" s="163">
        <f t="shared" si="47"/>
        <v>-2.1780372406382664</v>
      </c>
      <c r="AL58" s="135">
        <f t="shared" si="48"/>
        <v>1</v>
      </c>
      <c r="AM58" s="163">
        <f t="shared" si="49"/>
        <v>0</v>
      </c>
      <c r="AN58" s="205"/>
      <c r="AO58" s="163">
        <f t="shared" si="22"/>
        <v>-6.7794345151418076</v>
      </c>
      <c r="AP58" s="163">
        <f t="shared" si="23"/>
        <v>173.22056548485818</v>
      </c>
      <c r="AQ58" s="163">
        <f t="shared" si="24"/>
        <v>-6.7794345151418076</v>
      </c>
      <c r="AR58" s="163">
        <f t="shared" si="50"/>
        <v>-0.65246265231630907</v>
      </c>
      <c r="AS58" s="135">
        <f t="shared" si="25"/>
        <v>0.92763444683629559</v>
      </c>
      <c r="AT58" s="163">
        <f t="shared" si="26"/>
        <v>0.23539703177575722</v>
      </c>
      <c r="AU58" s="205"/>
      <c r="AV58" s="165">
        <f t="shared" si="51"/>
        <v>2.1381789946690981</v>
      </c>
      <c r="AW58" s="210"/>
      <c r="AX58" s="166"/>
      <c r="AY58" s="164">
        <f t="shared" si="27"/>
        <v>-7.483688797097213</v>
      </c>
      <c r="AZ58" s="164">
        <f t="shared" si="28"/>
        <v>172.51631120290278</v>
      </c>
      <c r="BA58" s="163">
        <f t="shared" si="52"/>
        <v>-7.483688797097213</v>
      </c>
      <c r="BB58" s="163">
        <f t="shared" si="53"/>
        <v>-0.73317972086553651</v>
      </c>
      <c r="BC58" s="135">
        <f t="shared" si="54"/>
        <v>1</v>
      </c>
      <c r="BD58" s="163">
        <f t="shared" si="55"/>
        <v>0</v>
      </c>
      <c r="BE58" s="202"/>
      <c r="BF58" s="163">
        <f t="shared" si="29"/>
        <v>-32.9637051971578</v>
      </c>
      <c r="BG58" s="163">
        <f t="shared" si="30"/>
        <v>-32.9637051971578</v>
      </c>
      <c r="BH58" s="163">
        <f t="shared" si="56"/>
        <v>-214.2</v>
      </c>
      <c r="BI58" s="163">
        <f t="shared" si="57"/>
        <v>7.4375</v>
      </c>
      <c r="BJ58" s="163">
        <f t="shared" si="31"/>
        <v>-21.260246633787592</v>
      </c>
      <c r="BK58" s="164">
        <f t="shared" si="32"/>
        <v>0.93194303686748403</v>
      </c>
      <c r="BL58" s="164">
        <f t="shared" si="33"/>
        <v>0.98873428598114743</v>
      </c>
      <c r="BM58" s="164">
        <f t="shared" si="58"/>
        <v>0.98873428598114743</v>
      </c>
      <c r="BN58" s="163">
        <f t="shared" si="34"/>
        <v>1.1445730971235348</v>
      </c>
      <c r="BO58" s="202"/>
      <c r="BP58" s="163">
        <f t="shared" si="59"/>
        <v>-46.512249285250412</v>
      </c>
      <c r="BQ58" s="163">
        <f t="shared" si="35"/>
        <v>-46.512249285250412</v>
      </c>
      <c r="BR58" s="163">
        <f t="shared" si="60"/>
        <v>-214.2</v>
      </c>
      <c r="BS58" s="163">
        <f t="shared" si="61"/>
        <v>7.4375</v>
      </c>
      <c r="BT58" s="163">
        <f t="shared" si="62"/>
        <v>-28.072486935852954</v>
      </c>
      <c r="BU58" s="164">
        <f t="shared" si="63"/>
        <v>0.88235294117647056</v>
      </c>
      <c r="BV58" s="164">
        <f t="shared" si="64"/>
        <v>0.96184591632323502</v>
      </c>
      <c r="BW58" s="164">
        <f t="shared" si="65"/>
        <v>0.96184591632323502</v>
      </c>
      <c r="BX58" s="163">
        <f t="shared" si="66"/>
        <v>1.6150086557378616</v>
      </c>
      <c r="BY58" s="202"/>
      <c r="BZ58" s="141">
        <f t="shared" si="36"/>
        <v>2.7595817528613962</v>
      </c>
      <c r="CA58" s="142">
        <f t="shared" si="37"/>
        <v>4.8977607475304943</v>
      </c>
      <c r="CB58" s="143">
        <f t="shared" si="38"/>
        <v>0.87961197255205359</v>
      </c>
      <c r="CC58" s="143">
        <f t="shared" si="67"/>
        <v>-0.55708868013038282</v>
      </c>
      <c r="CD58" s="168">
        <f t="shared" si="68"/>
        <v>204.17493861949282</v>
      </c>
      <c r="CE58" s="169"/>
      <c r="CF58" s="170"/>
      <c r="CG58" s="170"/>
      <c r="CH58" s="170"/>
      <c r="CI58" s="170"/>
      <c r="CJ58" s="170"/>
      <c r="CK58" s="170"/>
      <c r="CL58" s="170"/>
      <c r="CM58" s="171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0"/>
      <c r="DC58" s="170"/>
      <c r="DD58" s="170"/>
      <c r="DE58" s="170"/>
    </row>
    <row r="59" spans="1:109" s="172" customFormat="1" x14ac:dyDescent="0.25">
      <c r="A59" s="161">
        <v>90</v>
      </c>
      <c r="B59" s="162">
        <f t="shared" si="69"/>
        <v>0.125</v>
      </c>
      <c r="C59" s="207"/>
      <c r="D59" s="163">
        <f t="shared" si="39"/>
        <v>-31.751999999999999</v>
      </c>
      <c r="E59" s="164">
        <f t="shared" si="70"/>
        <v>0.98</v>
      </c>
      <c r="F59" s="205"/>
      <c r="G59" s="163">
        <f t="shared" si="2"/>
        <v>-25.999875873295377</v>
      </c>
      <c r="H59" s="163">
        <f t="shared" si="3"/>
        <v>-25.999875873295377</v>
      </c>
      <c r="I59" s="163">
        <f t="shared" si="4"/>
        <v>-240.97499999999999</v>
      </c>
      <c r="J59" s="163">
        <f t="shared" si="5"/>
        <v>7.4375</v>
      </c>
      <c r="K59" s="163">
        <f t="shared" si="6"/>
        <v>-17.296045638321001</v>
      </c>
      <c r="L59" s="164">
        <f t="shared" si="7"/>
        <v>0.95478132104086377</v>
      </c>
      <c r="M59" s="164">
        <f t="shared" si="8"/>
        <v>0.99533193206859683</v>
      </c>
      <c r="N59" s="164">
        <f t="shared" si="40"/>
        <v>0.99533193206859683</v>
      </c>
      <c r="O59" s="163">
        <f t="shared" si="9"/>
        <v>0.80246530473133881</v>
      </c>
      <c r="P59" s="205"/>
      <c r="Q59" s="163">
        <f t="shared" si="10"/>
        <v>-16.699244233993621</v>
      </c>
      <c r="R59" s="163">
        <f t="shared" si="11"/>
        <v>-24.999388608791595</v>
      </c>
      <c r="S59" s="163">
        <f t="shared" si="12"/>
        <v>-240.97499999999999</v>
      </c>
      <c r="T59" s="163">
        <f t="shared" si="13"/>
        <v>7.4375</v>
      </c>
      <c r="U59" s="163">
        <f t="shared" si="14"/>
        <v>-16.699244233993621</v>
      </c>
      <c r="V59" s="164">
        <f t="shared" si="15"/>
        <v>0.95782628522115132</v>
      </c>
      <c r="W59" s="164">
        <f t="shared" si="16"/>
        <v>0.99597443884322889</v>
      </c>
      <c r="X59" s="164">
        <f t="shared" si="41"/>
        <v>1</v>
      </c>
      <c r="Y59" s="163">
        <f t="shared" si="17"/>
        <v>0</v>
      </c>
      <c r="Z59" s="205"/>
      <c r="AA59" s="163">
        <f t="shared" si="18"/>
        <v>-6.7579789936274262</v>
      </c>
      <c r="AB59" s="163">
        <f t="shared" si="19"/>
        <v>173.24202100637257</v>
      </c>
      <c r="AC59" s="163">
        <f t="shared" si="42"/>
        <v>-6.7579789936274262</v>
      </c>
      <c r="AD59" s="163">
        <f t="shared" si="43"/>
        <v>-0.88188599267980661</v>
      </c>
      <c r="AE59" s="135">
        <f t="shared" si="44"/>
        <v>1</v>
      </c>
      <c r="AF59" s="163">
        <f t="shared" si="45"/>
        <v>0</v>
      </c>
      <c r="AG59" s="205"/>
      <c r="AH59" s="163">
        <f t="shared" si="20"/>
        <v>-22.941989249972274</v>
      </c>
      <c r="AI59" s="163">
        <f t="shared" si="21"/>
        <v>157.05801075002773</v>
      </c>
      <c r="AJ59" s="163">
        <f t="shared" si="46"/>
        <v>-22.941989249972274</v>
      </c>
      <c r="AK59" s="163">
        <f t="shared" si="47"/>
        <v>-2.5629257481925363</v>
      </c>
      <c r="AL59" s="135">
        <f t="shared" si="48"/>
        <v>1</v>
      </c>
      <c r="AM59" s="163">
        <f t="shared" si="49"/>
        <v>0</v>
      </c>
      <c r="AN59" s="205"/>
      <c r="AO59" s="163">
        <f t="shared" si="22"/>
        <v>-7.6609224931179831</v>
      </c>
      <c r="AP59" s="163">
        <f t="shared" si="23"/>
        <v>172.33907750688201</v>
      </c>
      <c r="AQ59" s="163">
        <f t="shared" si="24"/>
        <v>-7.6609224931179831</v>
      </c>
      <c r="AR59" s="163">
        <f t="shared" si="50"/>
        <v>-0.7537833608196608</v>
      </c>
      <c r="AS59" s="135">
        <f t="shared" si="25"/>
        <v>0.91687647945820183</v>
      </c>
      <c r="AT59" s="163">
        <f t="shared" si="26"/>
        <v>0.23644822509623406</v>
      </c>
      <c r="AU59" s="205"/>
      <c r="AV59" s="165">
        <f t="shared" si="51"/>
        <v>2.1439135298275729</v>
      </c>
      <c r="AW59" s="210"/>
      <c r="AX59" s="166"/>
      <c r="AY59" s="164">
        <f t="shared" si="27"/>
        <v>-8.4647353231221079</v>
      </c>
      <c r="AZ59" s="164">
        <f t="shared" si="28"/>
        <v>171.53526467687789</v>
      </c>
      <c r="BA59" s="163">
        <f t="shared" si="52"/>
        <v>-8.4647353231221079</v>
      </c>
      <c r="BB59" s="163">
        <f t="shared" si="53"/>
        <v>-0.84859156145189696</v>
      </c>
      <c r="BC59" s="135">
        <f t="shared" si="54"/>
        <v>1</v>
      </c>
      <c r="BD59" s="163">
        <f t="shared" si="55"/>
        <v>0</v>
      </c>
      <c r="BE59" s="202"/>
      <c r="BF59" s="163">
        <f t="shared" si="29"/>
        <v>-37.447119234961015</v>
      </c>
      <c r="BG59" s="163">
        <f t="shared" si="30"/>
        <v>-37.447119234961015</v>
      </c>
      <c r="BH59" s="163">
        <f t="shared" si="56"/>
        <v>-240.97499999999999</v>
      </c>
      <c r="BI59" s="163">
        <f t="shared" si="57"/>
        <v>7.4375</v>
      </c>
      <c r="BJ59" s="163">
        <f t="shared" si="31"/>
        <v>-23.639966835725446</v>
      </c>
      <c r="BK59" s="164">
        <f t="shared" si="32"/>
        <v>0.91608324202433278</v>
      </c>
      <c r="BL59" s="164">
        <f t="shared" si="33"/>
        <v>0.98213529988943316</v>
      </c>
      <c r="BM59" s="164">
        <f t="shared" si="58"/>
        <v>0.98213529988943316</v>
      </c>
      <c r="BN59" s="163">
        <f t="shared" si="34"/>
        <v>1.155775285029661</v>
      </c>
      <c r="BO59" s="202"/>
      <c r="BP59" s="163">
        <f t="shared" si="59"/>
        <v>-52.97883638258142</v>
      </c>
      <c r="BQ59" s="163">
        <f t="shared" si="35"/>
        <v>-52.97883638258142</v>
      </c>
      <c r="BR59" s="163">
        <f t="shared" si="60"/>
        <v>-240.97499999999999</v>
      </c>
      <c r="BS59" s="163">
        <f t="shared" si="61"/>
        <v>7.4375</v>
      </c>
      <c r="BT59" s="163">
        <f t="shared" si="62"/>
        <v>-30.963756532073521</v>
      </c>
      <c r="BU59" s="164">
        <f t="shared" si="63"/>
        <v>0.85749292571254432</v>
      </c>
      <c r="BV59" s="164">
        <f t="shared" si="64"/>
        <v>0.94088741186872682</v>
      </c>
      <c r="BW59" s="164">
        <f t="shared" si="65"/>
        <v>0.94088741186872682</v>
      </c>
      <c r="BX59" s="163">
        <f t="shared" si="66"/>
        <v>1.6351492710673277</v>
      </c>
      <c r="BY59" s="202"/>
      <c r="BZ59" s="141">
        <f t="shared" si="36"/>
        <v>2.7909245560969884</v>
      </c>
      <c r="CA59" s="142">
        <f t="shared" si="37"/>
        <v>4.9348380859245609</v>
      </c>
      <c r="CB59" s="143">
        <f t="shared" si="38"/>
        <v>0.84331096672193373</v>
      </c>
      <c r="CC59" s="143">
        <f t="shared" si="67"/>
        <v>-0.7401225191308215</v>
      </c>
      <c r="CD59" s="168">
        <f t="shared" si="68"/>
        <v>202.64089370069902</v>
      </c>
      <c r="CE59" s="169"/>
      <c r="CF59" s="170"/>
      <c r="CG59" s="170"/>
      <c r="CH59" s="170"/>
      <c r="CI59" s="170"/>
      <c r="CJ59" s="170"/>
      <c r="CK59" s="170"/>
      <c r="CL59" s="170"/>
      <c r="CM59" s="171"/>
      <c r="CN59" s="170"/>
      <c r="CO59" s="170"/>
      <c r="CP59" s="170"/>
      <c r="CQ59" s="170"/>
      <c r="CR59" s="170"/>
      <c r="CS59" s="170"/>
      <c r="CT59" s="170"/>
      <c r="CU59" s="170"/>
      <c r="CV59" s="170"/>
      <c r="CW59" s="170"/>
      <c r="CX59" s="170"/>
      <c r="CY59" s="170"/>
      <c r="CZ59" s="170"/>
      <c r="DA59" s="170"/>
      <c r="DB59" s="170"/>
      <c r="DC59" s="170"/>
      <c r="DD59" s="170"/>
      <c r="DE59" s="170"/>
    </row>
    <row r="60" spans="1:109" x14ac:dyDescent="0.25">
      <c r="A60" s="173">
        <v>100</v>
      </c>
      <c r="B60" s="174">
        <f t="shared" si="69"/>
        <v>0.125</v>
      </c>
      <c r="C60" s="111"/>
      <c r="D60" s="175">
        <f t="shared" si="39"/>
        <v>-35.28</v>
      </c>
      <c r="E60" s="176">
        <f t="shared" si="70"/>
        <v>0.98</v>
      </c>
      <c r="F60" s="177"/>
      <c r="G60" s="175">
        <f t="shared" si="2"/>
        <v>-29.070733799819628</v>
      </c>
      <c r="H60" s="175">
        <f t="shared" si="3"/>
        <v>-29.070733799819628</v>
      </c>
      <c r="I60" s="175">
        <f t="shared" si="4"/>
        <v>-267.75</v>
      </c>
      <c r="J60" s="175">
        <f t="shared" si="5"/>
        <v>7.4375</v>
      </c>
      <c r="K60" s="175">
        <f t="shared" si="6"/>
        <v>-19.085029098754614</v>
      </c>
      <c r="L60" s="136">
        <f t="shared" si="7"/>
        <v>0.94503437916096533</v>
      </c>
      <c r="M60" s="136">
        <f t="shared" si="8"/>
        <v>0.99291109412955314</v>
      </c>
      <c r="N60" s="136">
        <f t="shared" si="40"/>
        <v>0.99291109412955314</v>
      </c>
      <c r="O60" s="175">
        <f t="shared" si="9"/>
        <v>0.80752038332832299</v>
      </c>
      <c r="P60" s="177"/>
      <c r="Q60" s="175">
        <f t="shared" si="10"/>
        <v>-18.43494882292201</v>
      </c>
      <c r="R60" s="175">
        <f t="shared" si="11"/>
        <v>-27.94193448520851</v>
      </c>
      <c r="S60" s="175">
        <f t="shared" si="12"/>
        <v>-267.75</v>
      </c>
      <c r="T60" s="175">
        <f t="shared" si="13"/>
        <v>7.4375</v>
      </c>
      <c r="U60" s="175">
        <f t="shared" si="14"/>
        <v>-18.43494882292201</v>
      </c>
      <c r="V60" s="136">
        <f t="shared" si="15"/>
        <v>0.94868329805051377</v>
      </c>
      <c r="W60" s="136">
        <f t="shared" si="16"/>
        <v>0.9938837346736189</v>
      </c>
      <c r="X60" s="136">
        <f t="shared" si="41"/>
        <v>1</v>
      </c>
      <c r="Y60" s="175">
        <f t="shared" si="17"/>
        <v>0</v>
      </c>
      <c r="Z60" s="177"/>
      <c r="AA60" s="175">
        <f t="shared" si="18"/>
        <v>-7.5946433685914396</v>
      </c>
      <c r="AB60" s="175">
        <f t="shared" si="19"/>
        <v>172.40535663140855</v>
      </c>
      <c r="AC60" s="175">
        <f t="shared" si="42"/>
        <v>-7.5946433685914396</v>
      </c>
      <c r="AD60" s="135">
        <f t="shared" si="43"/>
        <v>-1.0266234189714771</v>
      </c>
      <c r="AE60" s="135">
        <f t="shared" si="44"/>
        <v>1</v>
      </c>
      <c r="AF60" s="175">
        <f t="shared" si="45"/>
        <v>0</v>
      </c>
      <c r="AG60" s="177"/>
      <c r="AH60" s="175">
        <f t="shared" si="20"/>
        <v>-26.211378017831539</v>
      </c>
      <c r="AI60" s="175">
        <f t="shared" si="21"/>
        <v>153.78862198216845</v>
      </c>
      <c r="AJ60" s="175">
        <f t="shared" si="46"/>
        <v>-26.211378017831539</v>
      </c>
      <c r="AK60" s="135">
        <f t="shared" si="47"/>
        <v>-2.9767635365639338</v>
      </c>
      <c r="AL60" s="135">
        <f t="shared" si="48"/>
        <v>1</v>
      </c>
      <c r="AM60" s="175">
        <f t="shared" si="49"/>
        <v>0</v>
      </c>
      <c r="AN60" s="177"/>
      <c r="AO60" s="175">
        <f t="shared" si="22"/>
        <v>-8.5547106852479367</v>
      </c>
      <c r="AP60" s="175">
        <f t="shared" si="23"/>
        <v>171.44528931475207</v>
      </c>
      <c r="AQ60" s="175">
        <f t="shared" si="24"/>
        <v>-8.5547106852479367</v>
      </c>
      <c r="AR60" s="135">
        <f t="shared" si="50"/>
        <v>-0.85933663769685098</v>
      </c>
      <c r="AS60" s="135">
        <f t="shared" si="25"/>
        <v>0.90580177651902472</v>
      </c>
      <c r="AT60" s="175">
        <f t="shared" si="26"/>
        <v>0.23763085236799825</v>
      </c>
      <c r="AU60" s="177"/>
      <c r="AV60" s="139">
        <f t="shared" si="51"/>
        <v>2.1501512356963213</v>
      </c>
      <c r="AW60" s="77"/>
      <c r="AX60" s="78"/>
      <c r="AY60" s="176">
        <f t="shared" si="27"/>
        <v>-9.462322208025622</v>
      </c>
      <c r="AZ60" s="176">
        <f t="shared" si="28"/>
        <v>170.53767779197437</v>
      </c>
      <c r="BA60" s="175">
        <f t="shared" si="52"/>
        <v>-9.462322208025622</v>
      </c>
      <c r="BB60" s="135">
        <f t="shared" si="53"/>
        <v>-0.96910013008056395</v>
      </c>
      <c r="BC60" s="135">
        <f t="shared" si="54"/>
        <v>1</v>
      </c>
      <c r="BD60" s="175">
        <f t="shared" si="55"/>
        <v>0</v>
      </c>
      <c r="BE60" s="178"/>
      <c r="BF60" s="175">
        <f t="shared" si="29"/>
        <v>-42.020472622800284</v>
      </c>
      <c r="BG60" s="175">
        <f t="shared" si="30"/>
        <v>-42.020472622800284</v>
      </c>
      <c r="BH60" s="175">
        <f t="shared" si="56"/>
        <v>-267.75</v>
      </c>
      <c r="BI60" s="175">
        <f t="shared" si="57"/>
        <v>7.4375</v>
      </c>
      <c r="BJ60" s="175">
        <f t="shared" si="31"/>
        <v>-25.936239722349676</v>
      </c>
      <c r="BK60" s="136">
        <f t="shared" si="32"/>
        <v>0.89928132082311207</v>
      </c>
      <c r="BL60" s="136">
        <f t="shared" si="33"/>
        <v>0.97314575394718872</v>
      </c>
      <c r="BM60" s="136">
        <f t="shared" si="58"/>
        <v>0.97314575394718872</v>
      </c>
      <c r="BN60" s="175">
        <f t="shared" si="34"/>
        <v>1.1672353506333411</v>
      </c>
      <c r="BO60" s="178"/>
      <c r="BP60" s="175">
        <f t="shared" si="59"/>
        <v>-59.494825679842961</v>
      </c>
      <c r="BQ60" s="175">
        <f t="shared" si="35"/>
        <v>-59.494825679842961</v>
      </c>
      <c r="BR60" s="175">
        <f t="shared" si="60"/>
        <v>-267.75</v>
      </c>
      <c r="BS60" s="175">
        <f t="shared" si="61"/>
        <v>7.4375</v>
      </c>
      <c r="BT60" s="175">
        <f t="shared" si="62"/>
        <v>-33.690067525979785</v>
      </c>
      <c r="BU60" s="136">
        <f t="shared" si="63"/>
        <v>0.83205029433784372</v>
      </c>
      <c r="BV60" s="136">
        <f t="shared" si="64"/>
        <v>0.91381154862025715</v>
      </c>
      <c r="BW60" s="136">
        <f t="shared" si="65"/>
        <v>0.91381154862025715</v>
      </c>
      <c r="BX60" s="175">
        <f t="shared" si="66"/>
        <v>1.6526340466623044</v>
      </c>
      <c r="BY60" s="178"/>
      <c r="BZ60" s="141">
        <f t="shared" si="36"/>
        <v>2.8198693972956455</v>
      </c>
      <c r="CA60" s="142">
        <f t="shared" si="37"/>
        <v>4.9700206329919663</v>
      </c>
      <c r="CB60" s="143">
        <f t="shared" si="38"/>
        <v>0.79979385996769392</v>
      </c>
      <c r="CC60" s="143">
        <f t="shared" si="67"/>
        <v>-0.97021934276496802</v>
      </c>
      <c r="CD60" s="144">
        <f t="shared" si="68"/>
        <v>201.2064081508646</v>
      </c>
    </row>
    <row r="61" spans="1:109" x14ac:dyDescent="0.25">
      <c r="A61" s="173">
        <v>125</v>
      </c>
      <c r="B61" s="174">
        <f t="shared" si="69"/>
        <v>0.125</v>
      </c>
      <c r="C61" s="111"/>
      <c r="D61" s="175">
        <f t="shared" si="39"/>
        <v>-44.1</v>
      </c>
      <c r="E61" s="176">
        <f t="shared" si="70"/>
        <v>0.98</v>
      </c>
      <c r="F61" s="177"/>
      <c r="G61" s="175">
        <f t="shared" si="2"/>
        <v>-36.960100045258358</v>
      </c>
      <c r="H61" s="175">
        <f t="shared" si="3"/>
        <v>-36.960100045258358</v>
      </c>
      <c r="I61" s="175">
        <f t="shared" si="4"/>
        <v>-334.6875</v>
      </c>
      <c r="J61" s="175">
        <f t="shared" si="5"/>
        <v>7.4375</v>
      </c>
      <c r="K61" s="175">
        <f t="shared" si="6"/>
        <v>-23.387785609269766</v>
      </c>
      <c r="L61" s="136">
        <f t="shared" si="7"/>
        <v>0.91783926934633919</v>
      </c>
      <c r="M61" s="136">
        <f t="shared" si="8"/>
        <v>0.98295332197666707</v>
      </c>
      <c r="N61" s="136">
        <f t="shared" si="40"/>
        <v>0.98295332197666707</v>
      </c>
      <c r="O61" s="175">
        <f t="shared" si="9"/>
        <v>0.82133555656129675</v>
      </c>
      <c r="P61" s="177"/>
      <c r="Q61" s="175">
        <f t="shared" si="10"/>
        <v>-22.619864948040426</v>
      </c>
      <c r="R61" s="175">
        <f t="shared" si="11"/>
        <v>-35.494815425526951</v>
      </c>
      <c r="S61" s="175">
        <f t="shared" si="12"/>
        <v>-334.6875</v>
      </c>
      <c r="T61" s="175">
        <f t="shared" si="13"/>
        <v>7.4375</v>
      </c>
      <c r="U61" s="175">
        <f t="shared" si="14"/>
        <v>-22.619864948040426</v>
      </c>
      <c r="V61" s="136">
        <f t="shared" si="15"/>
        <v>0.92307692307692313</v>
      </c>
      <c r="W61" s="136">
        <f t="shared" si="16"/>
        <v>0.98526192972966198</v>
      </c>
      <c r="X61" s="136">
        <f t="shared" si="41"/>
        <v>1</v>
      </c>
      <c r="Y61" s="175">
        <f t="shared" si="17"/>
        <v>0</v>
      </c>
      <c r="Z61" s="177"/>
      <c r="AA61" s="175">
        <f t="shared" si="18"/>
        <v>-9.8239317234158481</v>
      </c>
      <c r="AB61" s="175">
        <f t="shared" si="19"/>
        <v>170.17606827658415</v>
      </c>
      <c r="AC61" s="175">
        <f t="shared" si="42"/>
        <v>-9.8239317234158481</v>
      </c>
      <c r="AD61" s="135">
        <f t="shared" si="43"/>
        <v>-1.4289305251272779</v>
      </c>
      <c r="AE61" s="135">
        <f t="shared" si="44"/>
        <v>1</v>
      </c>
      <c r="AF61" s="175">
        <f t="shared" si="45"/>
        <v>0</v>
      </c>
      <c r="AG61" s="177"/>
      <c r="AH61" s="175">
        <f t="shared" si="20"/>
        <v>-35.537677791974382</v>
      </c>
      <c r="AI61" s="175">
        <f t="shared" si="21"/>
        <v>144.46232220802563</v>
      </c>
      <c r="AJ61" s="175">
        <f t="shared" si="46"/>
        <v>-35.537677791974382</v>
      </c>
      <c r="AK61" s="135">
        <f t="shared" si="47"/>
        <v>-4.1616482877823664</v>
      </c>
      <c r="AL61" s="135">
        <f t="shared" si="48"/>
        <v>1</v>
      </c>
      <c r="AM61" s="175">
        <f t="shared" si="49"/>
        <v>0</v>
      </c>
      <c r="AN61" s="177"/>
      <c r="AO61" s="175">
        <f t="shared" si="22"/>
        <v>-10.853114705070233</v>
      </c>
      <c r="AP61" s="175">
        <f t="shared" si="23"/>
        <v>169.14688529492977</v>
      </c>
      <c r="AQ61" s="175">
        <f t="shared" si="24"/>
        <v>-10.853114705070233</v>
      </c>
      <c r="AR61" s="135">
        <f t="shared" si="50"/>
        <v>-1.1416164559210784</v>
      </c>
      <c r="AS61" s="135">
        <f t="shared" si="25"/>
        <v>0.87683762527934883</v>
      </c>
      <c r="AT61" s="175">
        <f t="shared" si="26"/>
        <v>0.24118032677933854</v>
      </c>
      <c r="AU61" s="177"/>
      <c r="AV61" s="139">
        <f t="shared" si="51"/>
        <v>2.1675158833406352</v>
      </c>
      <c r="AW61" s="77"/>
      <c r="AX61" s="78"/>
      <c r="AY61" s="176">
        <f t="shared" si="27"/>
        <v>-12.042575142884987</v>
      </c>
      <c r="AZ61" s="176">
        <f t="shared" si="28"/>
        <v>167.957424857115</v>
      </c>
      <c r="BA61" s="175">
        <f t="shared" si="52"/>
        <v>-12.042575142884987</v>
      </c>
      <c r="BB61" s="135">
        <f t="shared" si="53"/>
        <v>-1.2926011039094254</v>
      </c>
      <c r="BC61" s="135">
        <f t="shared" si="54"/>
        <v>1</v>
      </c>
      <c r="BD61" s="175">
        <f t="shared" si="55"/>
        <v>0</v>
      </c>
      <c r="BE61" s="178"/>
      <c r="BF61" s="175">
        <f t="shared" si="29"/>
        <v>-53.754196088386536</v>
      </c>
      <c r="BG61" s="175">
        <f t="shared" si="30"/>
        <v>-53.754196088386536</v>
      </c>
      <c r="BH61" s="175">
        <f t="shared" si="56"/>
        <v>-334.6875</v>
      </c>
      <c r="BI61" s="175">
        <f t="shared" si="57"/>
        <v>7.4375</v>
      </c>
      <c r="BJ61" s="175">
        <f t="shared" si="31"/>
        <v>-31.297289319557688</v>
      </c>
      <c r="BK61" s="136">
        <f t="shared" si="32"/>
        <v>0.85448340778090293</v>
      </c>
      <c r="BL61" s="136">
        <f t="shared" si="33"/>
        <v>0.93798486679900384</v>
      </c>
      <c r="BM61" s="136">
        <f t="shared" si="58"/>
        <v>0.93798486679900384</v>
      </c>
      <c r="BN61" s="175">
        <f t="shared" si="34"/>
        <v>1.1945376908530341</v>
      </c>
      <c r="BO61" s="178"/>
      <c r="BP61" s="175">
        <f t="shared" si="59"/>
        <v>-75.466936817985442</v>
      </c>
      <c r="BQ61" s="175">
        <f t="shared" si="35"/>
        <v>-75.466936817985442</v>
      </c>
      <c r="BR61" s="175">
        <f t="shared" si="60"/>
        <v>-334.6875</v>
      </c>
      <c r="BS61" s="175">
        <f t="shared" si="61"/>
        <v>7.4375</v>
      </c>
      <c r="BT61" s="175">
        <f t="shared" si="62"/>
        <v>-39.805571092265197</v>
      </c>
      <c r="BU61" s="136">
        <f t="shared" si="63"/>
        <v>0.76822127959737574</v>
      </c>
      <c r="BV61" s="136">
        <f t="shared" si="64"/>
        <v>0.82136996567329579</v>
      </c>
      <c r="BW61" s="136">
        <f t="shared" si="65"/>
        <v>0.82136996567329579</v>
      </c>
      <c r="BX61" s="175">
        <f t="shared" si="66"/>
        <v>1.6770430403996766</v>
      </c>
      <c r="BY61" s="178"/>
      <c r="BZ61" s="141">
        <f t="shared" si="36"/>
        <v>2.8715807312527106</v>
      </c>
      <c r="CA61" s="142">
        <f t="shared" si="37"/>
        <v>5.0390966145933458</v>
      </c>
      <c r="CB61" s="143">
        <f t="shared" si="38"/>
        <v>0.66402850353785325</v>
      </c>
      <c r="CC61" s="143">
        <f t="shared" si="67"/>
        <v>-1.7781327806644522</v>
      </c>
      <c r="CD61" s="144">
        <f t="shared" si="68"/>
        <v>198.44826890279813</v>
      </c>
    </row>
    <row r="62" spans="1:109" x14ac:dyDescent="0.25">
      <c r="A62" s="173">
        <v>150</v>
      </c>
      <c r="B62" s="174">
        <f t="shared" si="69"/>
        <v>0.125</v>
      </c>
      <c r="C62" s="111"/>
      <c r="D62" s="175">
        <f t="shared" si="39"/>
        <v>-52.92</v>
      </c>
      <c r="E62" s="176">
        <f t="shared" si="70"/>
        <v>0.98</v>
      </c>
      <c r="F62" s="177"/>
      <c r="G62" s="175">
        <f t="shared" si="2"/>
        <v>-45.133241180518652</v>
      </c>
      <c r="H62" s="175">
        <f t="shared" si="3"/>
        <v>-45.133241180518652</v>
      </c>
      <c r="I62" s="175">
        <f t="shared" si="4"/>
        <v>-401.625</v>
      </c>
      <c r="J62" s="175">
        <f t="shared" si="5"/>
        <v>7.4375</v>
      </c>
      <c r="K62" s="175">
        <f t="shared" si="6"/>
        <v>-27.428530618014669</v>
      </c>
      <c r="L62" s="136">
        <f t="shared" si="7"/>
        <v>0.88758611711008173</v>
      </c>
      <c r="M62" s="136">
        <f t="shared" si="8"/>
        <v>0.96558854457895582</v>
      </c>
      <c r="N62" s="136">
        <f t="shared" si="40"/>
        <v>0.96558854457895582</v>
      </c>
      <c r="O62" s="175">
        <f t="shared" si="9"/>
        <v>0.83580076260219727</v>
      </c>
      <c r="P62" s="177"/>
      <c r="Q62" s="175">
        <f t="shared" si="10"/>
        <v>-26.56505117707799</v>
      </c>
      <c r="R62" s="175">
        <f t="shared" si="11"/>
        <v>-43.318175670382374</v>
      </c>
      <c r="S62" s="175">
        <f t="shared" si="12"/>
        <v>-401.625</v>
      </c>
      <c r="T62" s="175">
        <f t="shared" si="13"/>
        <v>7.4375</v>
      </c>
      <c r="U62" s="175">
        <f t="shared" si="14"/>
        <v>-26.56505117707799</v>
      </c>
      <c r="V62" s="136">
        <f t="shared" si="15"/>
        <v>0.89442719099991586</v>
      </c>
      <c r="W62" s="136">
        <f t="shared" si="16"/>
        <v>0.97014250014533188</v>
      </c>
      <c r="X62" s="136">
        <f t="shared" si="41"/>
        <v>1</v>
      </c>
      <c r="Y62" s="175">
        <f t="shared" si="17"/>
        <v>0</v>
      </c>
      <c r="Z62" s="177"/>
      <c r="AA62" s="175">
        <f t="shared" si="18"/>
        <v>-12.308015817427933</v>
      </c>
      <c r="AB62" s="175">
        <f t="shared" si="19"/>
        <v>167.69198418257207</v>
      </c>
      <c r="AC62" s="175">
        <f t="shared" si="42"/>
        <v>-12.308015817427933</v>
      </c>
      <c r="AD62" s="135">
        <f t="shared" si="43"/>
        <v>-1.8905623622004886</v>
      </c>
      <c r="AE62" s="135">
        <f t="shared" si="44"/>
        <v>1</v>
      </c>
      <c r="AF62" s="175">
        <f t="shared" si="45"/>
        <v>0</v>
      </c>
      <c r="AG62" s="177"/>
      <c r="AH62" s="175">
        <f t="shared" si="20"/>
        <v>-46.847610265994611</v>
      </c>
      <c r="AI62" s="175">
        <f t="shared" si="21"/>
        <v>133.1523897340054</v>
      </c>
      <c r="AJ62" s="175">
        <f t="shared" si="46"/>
        <v>-46.847610265994611</v>
      </c>
      <c r="AK62" s="135">
        <f t="shared" si="47"/>
        <v>-5.6427143043856267</v>
      </c>
      <c r="AL62" s="135">
        <f t="shared" si="48"/>
        <v>1</v>
      </c>
      <c r="AM62" s="175">
        <f t="shared" si="49"/>
        <v>0</v>
      </c>
      <c r="AN62" s="177"/>
      <c r="AO62" s="175">
        <f t="shared" si="22"/>
        <v>-13.26332874340633</v>
      </c>
      <c r="AP62" s="175">
        <f t="shared" si="23"/>
        <v>166.73667125659367</v>
      </c>
      <c r="AQ62" s="175">
        <f t="shared" si="24"/>
        <v>-13.26332874340633</v>
      </c>
      <c r="AR62" s="135">
        <f t="shared" si="50"/>
        <v>-1.4501872605364756</v>
      </c>
      <c r="AS62" s="135">
        <f t="shared" si="25"/>
        <v>0.84623432450433578</v>
      </c>
      <c r="AT62" s="175">
        <f t="shared" si="26"/>
        <v>0.24561719895196904</v>
      </c>
      <c r="AU62" s="177"/>
      <c r="AV62" s="139">
        <f t="shared" si="51"/>
        <v>2.1864179615541666</v>
      </c>
      <c r="AW62" s="77"/>
      <c r="AX62" s="78"/>
      <c r="AY62" s="176">
        <f t="shared" si="27"/>
        <v>-14.77455027504659</v>
      </c>
      <c r="AZ62" s="176">
        <f t="shared" si="28"/>
        <v>165.22544972495342</v>
      </c>
      <c r="BA62" s="175">
        <f t="shared" si="52"/>
        <v>-14.77455027504659</v>
      </c>
      <c r="BB62" s="135">
        <f t="shared" si="53"/>
        <v>-1.6481024864599216</v>
      </c>
      <c r="BC62" s="135">
        <f t="shared" si="54"/>
        <v>1</v>
      </c>
      <c r="BD62" s="175">
        <f t="shared" si="55"/>
        <v>0</v>
      </c>
      <c r="BE62" s="178"/>
      <c r="BF62" s="175">
        <f t="shared" si="29"/>
        <v>-65.613696783011662</v>
      </c>
      <c r="BG62" s="175">
        <f t="shared" si="30"/>
        <v>-65.613696783011662</v>
      </c>
      <c r="BH62" s="175">
        <f t="shared" si="56"/>
        <v>-401.625</v>
      </c>
      <c r="BI62" s="175">
        <f t="shared" si="57"/>
        <v>7.4375</v>
      </c>
      <c r="BJ62" s="175">
        <f t="shared" si="31"/>
        <v>-36.112010407822325</v>
      </c>
      <c r="BK62" s="136">
        <f t="shared" si="32"/>
        <v>0.80786635812249141</v>
      </c>
      <c r="BL62" s="136">
        <f t="shared" si="33"/>
        <v>0.88276091922498101</v>
      </c>
      <c r="BM62" s="136">
        <f t="shared" si="58"/>
        <v>0.88276091922498101</v>
      </c>
      <c r="BN62" s="175">
        <f t="shared" si="34"/>
        <v>1.2150684589446603</v>
      </c>
      <c r="BO62" s="178"/>
      <c r="BP62" s="175">
        <f t="shared" si="59"/>
        <v>-90</v>
      </c>
      <c r="BQ62" s="175">
        <f t="shared" si="35"/>
        <v>-90</v>
      </c>
      <c r="BR62" s="175">
        <f t="shared" si="60"/>
        <v>-401.625</v>
      </c>
      <c r="BS62" s="175">
        <f t="shared" si="61"/>
        <v>7.4375</v>
      </c>
      <c r="BT62" s="175">
        <f t="shared" si="62"/>
        <v>-45</v>
      </c>
      <c r="BU62" s="136">
        <f t="shared" si="63"/>
        <v>0.70710678118654746</v>
      </c>
      <c r="BV62" s="136">
        <f t="shared" si="64"/>
        <v>0.70710678118654746</v>
      </c>
      <c r="BW62" s="136">
        <f t="shared" si="65"/>
        <v>0.70710678118654746</v>
      </c>
      <c r="BX62" s="175">
        <f t="shared" si="66"/>
        <v>1.6666666666666667</v>
      </c>
      <c r="BY62" s="178"/>
      <c r="BZ62" s="141">
        <f t="shared" si="36"/>
        <v>2.8817351256113271</v>
      </c>
      <c r="CA62" s="142">
        <f t="shared" si="37"/>
        <v>5.0681530871654932</v>
      </c>
      <c r="CB62" s="143">
        <f t="shared" si="38"/>
        <v>0.51004775714943829</v>
      </c>
      <c r="CC62" s="143">
        <f t="shared" si="67"/>
        <v>-2.9238915783257373</v>
      </c>
      <c r="CD62" s="144">
        <f t="shared" si="68"/>
        <v>197.31053557407006</v>
      </c>
    </row>
    <row r="63" spans="1:109" x14ac:dyDescent="0.25">
      <c r="A63" s="173">
        <f>A62+25</f>
        <v>175</v>
      </c>
      <c r="B63" s="174">
        <f t="shared" si="69"/>
        <v>0.125</v>
      </c>
      <c r="C63" s="111"/>
      <c r="D63" s="175">
        <f t="shared" si="39"/>
        <v>-61.74</v>
      </c>
      <c r="E63" s="176">
        <f t="shared" si="70"/>
        <v>0.98</v>
      </c>
      <c r="F63" s="177"/>
      <c r="G63" s="175">
        <f t="shared" si="2"/>
        <v>-53.513562369663639</v>
      </c>
      <c r="H63" s="175">
        <f t="shared" si="3"/>
        <v>-53.513562369663639</v>
      </c>
      <c r="I63" s="175">
        <f t="shared" si="4"/>
        <v>-468.5625</v>
      </c>
      <c r="J63" s="175">
        <f t="shared" si="5"/>
        <v>7.4375</v>
      </c>
      <c r="K63" s="175">
        <f t="shared" si="6"/>
        <v>-31.194057907746302</v>
      </c>
      <c r="L63" s="136">
        <f t="shared" si="7"/>
        <v>0.8554179796620407</v>
      </c>
      <c r="M63" s="136">
        <f t="shared" si="8"/>
        <v>0.93889479303032719</v>
      </c>
      <c r="N63" s="136">
        <f t="shared" si="40"/>
        <v>0.93889479303032719</v>
      </c>
      <c r="O63" s="175">
        <f t="shared" si="9"/>
        <v>0.84942162491529594</v>
      </c>
      <c r="P63" s="177"/>
      <c r="Q63" s="175">
        <f t="shared" si="10"/>
        <v>-30.256437163529263</v>
      </c>
      <c r="R63" s="175">
        <f t="shared" si="11"/>
        <v>-51.354751559459352</v>
      </c>
      <c r="S63" s="175">
        <f t="shared" si="12"/>
        <v>-468.5625</v>
      </c>
      <c r="T63" s="175">
        <f t="shared" si="13"/>
        <v>7.4375</v>
      </c>
      <c r="U63" s="175">
        <f t="shared" si="14"/>
        <v>-30.256437163529263</v>
      </c>
      <c r="V63" s="136">
        <f t="shared" si="15"/>
        <v>0.86377890089843345</v>
      </c>
      <c r="W63" s="136">
        <f t="shared" si="16"/>
        <v>0.9466925703933029</v>
      </c>
      <c r="X63" s="136">
        <f t="shared" si="41"/>
        <v>1</v>
      </c>
      <c r="Y63" s="175">
        <f t="shared" si="17"/>
        <v>0</v>
      </c>
      <c r="Z63" s="177"/>
      <c r="AA63" s="175">
        <f t="shared" si="18"/>
        <v>-15.137949583132851</v>
      </c>
      <c r="AB63" s="175">
        <f t="shared" si="19"/>
        <v>164.86205041686713</v>
      </c>
      <c r="AC63" s="175">
        <f t="shared" si="42"/>
        <v>-15.137949583132851</v>
      </c>
      <c r="AD63" s="135">
        <f t="shared" si="43"/>
        <v>-2.4153685644874021</v>
      </c>
      <c r="AE63" s="135">
        <f t="shared" si="44"/>
        <v>1</v>
      </c>
      <c r="AF63" s="175">
        <f t="shared" si="45"/>
        <v>0</v>
      </c>
      <c r="AG63" s="177"/>
      <c r="AH63" s="175">
        <f t="shared" si="20"/>
        <v>-60.255118703057789</v>
      </c>
      <c r="AI63" s="175">
        <f t="shared" si="21"/>
        <v>119.74488129694221</v>
      </c>
      <c r="AJ63" s="175">
        <f t="shared" si="46"/>
        <v>-60.255118703057789</v>
      </c>
      <c r="AK63" s="135">
        <f t="shared" si="47"/>
        <v>-7.6436296589801032</v>
      </c>
      <c r="AL63" s="135">
        <f t="shared" si="48"/>
        <v>1</v>
      </c>
      <c r="AM63" s="175">
        <f t="shared" si="49"/>
        <v>0</v>
      </c>
      <c r="AN63" s="177"/>
      <c r="AO63" s="175">
        <f t="shared" si="22"/>
        <v>-15.813097441176518</v>
      </c>
      <c r="AP63" s="175">
        <f t="shared" si="23"/>
        <v>164.18690255882348</v>
      </c>
      <c r="AQ63" s="175">
        <f t="shared" si="24"/>
        <v>-15.813097441176518</v>
      </c>
      <c r="AR63" s="135">
        <f t="shared" si="50"/>
        <v>-1.7854696909539154</v>
      </c>
      <c r="AS63" s="135">
        <f t="shared" si="25"/>
        <v>0.81419140876496288</v>
      </c>
      <c r="AT63" s="175">
        <f t="shared" si="26"/>
        <v>0.25100154668534158</v>
      </c>
      <c r="AU63" s="177"/>
      <c r="AV63" s="139">
        <f t="shared" si="51"/>
        <v>2.2054231716006374</v>
      </c>
      <c r="AW63" s="77"/>
      <c r="AX63" s="78"/>
      <c r="AY63" s="176">
        <f t="shared" si="27"/>
        <v>-17.697275685489817</v>
      </c>
      <c r="AZ63" s="176">
        <f t="shared" si="28"/>
        <v>162.30272431451019</v>
      </c>
      <c r="BA63" s="175">
        <f t="shared" si="52"/>
        <v>-17.697275685489817</v>
      </c>
      <c r="BB63" s="135">
        <f t="shared" si="53"/>
        <v>-2.0365574479033737</v>
      </c>
      <c r="BC63" s="135">
        <f t="shared" si="54"/>
        <v>1</v>
      </c>
      <c r="BD63" s="175">
        <f t="shared" si="55"/>
        <v>0</v>
      </c>
      <c r="BE63" s="178"/>
      <c r="BF63" s="175">
        <f t="shared" si="29"/>
        <v>-77.105806532520361</v>
      </c>
      <c r="BG63" s="175">
        <f t="shared" si="30"/>
        <v>-77.105806532520361</v>
      </c>
      <c r="BH63" s="175">
        <f t="shared" si="56"/>
        <v>-468.5625</v>
      </c>
      <c r="BI63" s="175">
        <f t="shared" si="57"/>
        <v>7.4375</v>
      </c>
      <c r="BJ63" s="175">
        <f t="shared" si="31"/>
        <v>-40.401857945823785</v>
      </c>
      <c r="BK63" s="136">
        <f t="shared" si="32"/>
        <v>0.76151729037606386</v>
      </c>
      <c r="BL63" s="136">
        <f t="shared" si="33"/>
        <v>0.80983754904229577</v>
      </c>
      <c r="BM63" s="136">
        <f t="shared" si="58"/>
        <v>0.80983754904229577</v>
      </c>
      <c r="BN63" s="175">
        <f t="shared" si="34"/>
        <v>1.2239016909923868</v>
      </c>
      <c r="BO63" s="178"/>
      <c r="BP63" s="175">
        <f t="shared" si="59"/>
        <v>-102.34364380655201</v>
      </c>
      <c r="BQ63" s="175">
        <f t="shared" si="35"/>
        <v>-102.34364380655201</v>
      </c>
      <c r="BR63" s="175">
        <f t="shared" si="60"/>
        <v>-468.5625</v>
      </c>
      <c r="BS63" s="175">
        <f t="shared" si="61"/>
        <v>7.4375</v>
      </c>
      <c r="BT63" s="175">
        <f t="shared" si="62"/>
        <v>-49.398705354995542</v>
      </c>
      <c r="BU63" s="136">
        <f t="shared" si="63"/>
        <v>0.65079137345596849</v>
      </c>
      <c r="BV63" s="136">
        <f t="shared" si="64"/>
        <v>0.59207643396069176</v>
      </c>
      <c r="BW63" s="136">
        <f t="shared" si="65"/>
        <v>0.59207643396069176</v>
      </c>
      <c r="BX63" s="175">
        <f t="shared" si="66"/>
        <v>1.6245022826436826</v>
      </c>
      <c r="BY63" s="178"/>
      <c r="BZ63" s="141">
        <f t="shared" si="36"/>
        <v>2.8484039736360693</v>
      </c>
      <c r="CA63" s="142">
        <f t="shared" si="37"/>
        <v>5.0538271452367063</v>
      </c>
      <c r="CB63" s="143">
        <f t="shared" si="38"/>
        <v>0.36653810559460592</v>
      </c>
      <c r="CC63" s="143">
        <f t="shared" si="67"/>
        <v>-4.3588086907411929</v>
      </c>
      <c r="CD63" s="144">
        <f t="shared" si="68"/>
        <v>197.86984621001773</v>
      </c>
    </row>
    <row r="64" spans="1:109" x14ac:dyDescent="0.25">
      <c r="A64" s="173">
        <f>A63+25</f>
        <v>200</v>
      </c>
      <c r="B64" s="174">
        <f t="shared" si="69"/>
        <v>0.125</v>
      </c>
      <c r="C64" s="111"/>
      <c r="D64" s="175">
        <f t="shared" si="39"/>
        <v>-70.56</v>
      </c>
      <c r="E64" s="176">
        <f t="shared" si="70"/>
        <v>0.98</v>
      </c>
      <c r="F64" s="177"/>
      <c r="G64" s="175">
        <f t="shared" ref="G64:G93" si="72">IF(G$27="PT1",K64,IF(G$27="BiQUAD",H64,IF(G$27="FIR",I64,"N/A")))</f>
        <v>-61.965469453193265</v>
      </c>
      <c r="H64" s="175">
        <f t="shared" ref="H64:H93" si="73">(-ATAN(1/H$30*(2*$A64/G$29+SQRT(4-H$30^2)))-ATAN(1/H$30*(2*$A64/G$29-SQRT(4-H$30^2))))*180/PI()</f>
        <v>-61.965469453193265</v>
      </c>
      <c r="I64" s="175">
        <f t="shared" ref="I64:I93" si="74">-360*$A64*J64/1000</f>
        <v>-535.5</v>
      </c>
      <c r="J64" s="175">
        <f t="shared" ref="J64:J93" si="75">($J$30-1)/(2*$B$30)*1000</f>
        <v>7.4375</v>
      </c>
      <c r="K64" s="175">
        <f t="shared" ref="K64:K93" si="76">-ATAN($A64/G$29)*180/PI()</f>
        <v>-34.682339369442708</v>
      </c>
      <c r="L64" s="136">
        <f t="shared" ref="L64:L93" si="77">10^((10*LOG10(G$29^2/($A64^2+G$29^2)))/20)</f>
        <v>0.82231947450146281</v>
      </c>
      <c r="M64" s="136">
        <f t="shared" ref="M64:M93" si="78">10^((10*LOG10(M$30*G$29^4/($A64^4+G$29^4)))/20)</f>
        <v>0.90193361175593534</v>
      </c>
      <c r="N64" s="136">
        <f t="shared" si="40"/>
        <v>0.90193361175593534</v>
      </c>
      <c r="O64" s="175">
        <f t="shared" ref="O64:O93" si="79">IF(O$29="On",ABS((G64/(360*$A64))*1000),0)</f>
        <v>0.86063152018323974</v>
      </c>
      <c r="P64" s="177"/>
      <c r="Q64" s="175">
        <f t="shared" ref="Q64:Q93" si="80">IF(Q$27="PT1",U64,IF(Q$27="BiQUAD",R64,IF(Q$27="FIR",S64,"N/A")))</f>
        <v>-33.690067525979785</v>
      </c>
      <c r="R64" s="175">
        <f t="shared" ref="R64:R93" si="81">(-ATAN(1/R$30*(2*$A64/Q$29+SQRT(4-R$30^2)))-ATAN(1/R$30*(2*$A64/Q$29-SQRT(4-R$30^2))))*180/PI()</f>
        <v>-59.494825679842961</v>
      </c>
      <c r="S64" s="175">
        <f t="shared" ref="S64:S93" si="82">-360*$A64*T64/1000</f>
        <v>-535.5</v>
      </c>
      <c r="T64" s="175">
        <f t="shared" ref="T64:T93" si="83">($J$30-1)/(2*$B$30)*1000</f>
        <v>7.4375</v>
      </c>
      <c r="U64" s="175">
        <f t="shared" ref="U64:U93" si="84">-ATAN($A64/Q$29)*180/PI()</f>
        <v>-33.690067525979785</v>
      </c>
      <c r="V64" s="136">
        <f t="shared" ref="V64:V93" si="85">10^((10*LOG10(Q$29^2/($A64^2+Q$29^2)))/20)</f>
        <v>0.83205029433784372</v>
      </c>
      <c r="W64" s="136">
        <f t="shared" ref="W64:W93" si="86">10^((10*LOG10(W$30*Q$29^4/($A64^4+Q$29^4)))/20)</f>
        <v>0.91381154862025715</v>
      </c>
      <c r="X64" s="136">
        <f t="shared" si="41"/>
        <v>1</v>
      </c>
      <c r="Y64" s="175">
        <f t="shared" ref="Y64:Y93" si="87">IF(Y$29="On",ABS((Q64/(360*$A64))*1000),0)</f>
        <v>0</v>
      </c>
      <c r="Z64" s="177"/>
      <c r="AA64" s="175">
        <f t="shared" ref="AA64:AA93" si="88">(-ATAN(2*AB$30*$A64/$AC$27+SQRT(4*AB$30^2-1))-ATAN(2*AB$30*$A64/AC$27-SQRT(4*AB$30^2-1)))*180/PI()</f>
        <v>-18.434948822922006</v>
      </c>
      <c r="AB64" s="175">
        <f t="shared" ref="AB64:AB93" si="89">(-ATAN(2*AB$30*$A64/AC$27+SQRT(4*AB$30^2-1))-ATAN(2*AB$30*$A64/AC$27-SQRT(4*AB$30^2-1)))*180/PI()+180</f>
        <v>161.565051177078</v>
      </c>
      <c r="AC64" s="175">
        <f t="shared" si="42"/>
        <v>-18.434948822922006</v>
      </c>
      <c r="AD64" s="135">
        <f t="shared" si="43"/>
        <v>-3.0102999566398121</v>
      </c>
      <c r="AE64" s="135">
        <f t="shared" si="44"/>
        <v>1</v>
      </c>
      <c r="AF64" s="175">
        <f t="shared" si="45"/>
        <v>0</v>
      </c>
      <c r="AG64" s="177"/>
      <c r="AH64" s="175">
        <f t="shared" ref="AH64:AH93" si="90">(-ATAN(2*AI$30*$A64/AJ$27+SQRT(4*AI$30^2-1))-ATAN(2*AI$30*$A64/AJ$27-SQRT(4*AI$30^2-1)))*180/PI()</f>
        <v>-75.124317998361221</v>
      </c>
      <c r="AI64" s="175">
        <f t="shared" ref="AI64:AI93" si="91">(-ATAN(2*AI$30*$A64/AJ$27+SQRT(4*AI$30^2-1))-ATAN(2*AI$30*$A64/AJ$27-SQRT(4*AI$30^2-1)))*180/PI()+180</f>
        <v>104.87568200163878</v>
      </c>
      <c r="AJ64" s="175">
        <f t="shared" si="46"/>
        <v>-75.124317998361221</v>
      </c>
      <c r="AK64" s="135">
        <f t="shared" si="47"/>
        <v>-10.896973647327799</v>
      </c>
      <c r="AL64" s="135">
        <f t="shared" si="48"/>
        <v>1</v>
      </c>
      <c r="AM64" s="175">
        <f t="shared" si="49"/>
        <v>0</v>
      </c>
      <c r="AN64" s="177"/>
      <c r="AO64" s="175">
        <f t="shared" ref="AO64:AO93" si="92">(-ATAN(2*AP$30*$A64/$AQ$27+SQRT(4*AP$30^2-1))-ATAN(2*AP$30*$A64/AQ$27-SQRT(4*AP$30^2-1)))*180/PI()</f>
        <v>-18.533113968754321</v>
      </c>
      <c r="AP64" s="175">
        <f t="shared" ref="AP64:AP93" si="93">(-ATAN(2*AP$30*$A64/AQ$27+SQRT(4*AP$30^2-1))-ATAN(2*AP$30*$A64/AQ$27-SQRT(4*AP$30^2-1)))*180/PI()+180</f>
        <v>161.46688603124568</v>
      </c>
      <c r="AQ64" s="175">
        <f t="shared" ref="AQ64:AQ93" si="94">IF($A64&lt;=AQ$27,AO64,AP64)</f>
        <v>-18.533113968754321</v>
      </c>
      <c r="AR64" s="135">
        <f t="shared" si="50"/>
        <v>-2.1484384804769792</v>
      </c>
      <c r="AS64" s="135">
        <f t="shared" ref="AS64:AS93" si="95">IF(AQ$30="On",10^((IF(ISERROR(AR64),-60,AR64))/20),1)</f>
        <v>0.78086880944303028</v>
      </c>
      <c r="AT64" s="175">
        <f t="shared" ref="AT64:AT93" si="96">IF(AQ$30="On",ABS((AQ64/(360*$A64))*1000),0)</f>
        <v>0.25740436067714334</v>
      </c>
      <c r="AU64" s="177"/>
      <c r="AV64" s="139">
        <f t="shared" si="51"/>
        <v>2.2230358808603832</v>
      </c>
      <c r="AW64" s="77"/>
      <c r="AX64" s="78"/>
      <c r="AY64" s="176">
        <f t="shared" ref="AY64:AY93" si="97">(-ATAN(2*AZ$30*$A64/BA$27+SQRT(4*AZ$30^2-1))-ATAN(2*AZ$30*$A64/BA$27-SQRT(4*AZ$30^2-1)))*180/PI()</f>
        <v>-20.854458039578347</v>
      </c>
      <c r="AZ64" s="176">
        <f t="shared" ref="AZ64:AZ93" si="98">(-ATAN(2*AZ$30*$A64/BA$27+SQRT(4*AZ$30^2-1))-ATAN(2*AZ$30*$A64/BA$27-SQRT(4*AZ$30^2-1)))*180/PI()+180</f>
        <v>159.14554196042167</v>
      </c>
      <c r="BA64" s="175">
        <f t="shared" si="52"/>
        <v>-20.854458039578347</v>
      </c>
      <c r="BB64" s="135">
        <f t="shared" si="53"/>
        <v>-2.4598242933307572</v>
      </c>
      <c r="BC64" s="135">
        <f t="shared" si="54"/>
        <v>1</v>
      </c>
      <c r="BD64" s="175">
        <f t="shared" si="55"/>
        <v>0</v>
      </c>
      <c r="BE64" s="178"/>
      <c r="BF64" s="175">
        <f t="shared" ref="BF64:BF93" si="99">IF(BF$27="PT1",BJ64,IF(BF$27="BiQUAD",BG64,IF(BF$27="FIR",BH64,"N/A")))</f>
        <v>-87.759326378500248</v>
      </c>
      <c r="BG64" s="175">
        <f t="shared" ref="BG64:BG93" si="100">(-ATAN(1/BG$30*(2*$A64/BF$29+SQRT(4-BG$30^2)))-ATAN(1/BG$30*(2*$A64/BF$29-SQRT(4-BG$30^2))))*180/PI()</f>
        <v>-87.759326378500248</v>
      </c>
      <c r="BH64" s="175">
        <f t="shared" si="56"/>
        <v>-535.5</v>
      </c>
      <c r="BI64" s="175">
        <f t="shared" si="57"/>
        <v>7.4375</v>
      </c>
      <c r="BJ64" s="175">
        <f t="shared" ref="BJ64:BJ93" si="101">-ATAN($A64/BF$29)*180/PI()</f>
        <v>-44.20748066765902</v>
      </c>
      <c r="BK64" s="136">
        <f t="shared" ref="BK64:BK93" si="102">10^((10*LOG10(BF$29^2/($A64^2+BF$29^2)))/20)</f>
        <v>0.71681957807433905</v>
      </c>
      <c r="BL64" s="136">
        <f t="shared" ref="BL64:BL93" si="103">10^((10*LOG10(BL$30*BF$29^4/($A64^4+BF$29^4)))/20)</f>
        <v>0.72638795956331048</v>
      </c>
      <c r="BM64" s="136">
        <f t="shared" si="58"/>
        <v>0.72638795956331048</v>
      </c>
      <c r="BN64" s="175">
        <f t="shared" ref="BN64:BN93" si="104">IF(BN$29="On",ABS((BF64/(360*$A64))*1000),0)</f>
        <v>1.2188795330347257</v>
      </c>
      <c r="BO64" s="178"/>
      <c r="BP64" s="175">
        <f t="shared" si="59"/>
        <v>-112.41206700842288</v>
      </c>
      <c r="BQ64" s="175">
        <f t="shared" ref="BQ64:BQ93" si="105">(-ATAN(1/BQ$30*(2*$A64/BP$29+SQRT(4-BQ$30^2)))-ATAN(1/BQ$30*(2*$A64/BP$29-SQRT(4-BQ$30^2))))*180/PI()</f>
        <v>-112.41206700842288</v>
      </c>
      <c r="BR64" s="175">
        <f t="shared" si="60"/>
        <v>-535.5</v>
      </c>
      <c r="BS64" s="175">
        <f t="shared" si="61"/>
        <v>7.4375</v>
      </c>
      <c r="BT64" s="175">
        <f t="shared" si="62"/>
        <v>-53.13010235415598</v>
      </c>
      <c r="BU64" s="136">
        <f t="shared" si="63"/>
        <v>0.6</v>
      </c>
      <c r="BV64" s="136">
        <f t="shared" si="64"/>
        <v>0.49026123963255896</v>
      </c>
      <c r="BW64" s="136">
        <f t="shared" si="65"/>
        <v>0.49026123963255896</v>
      </c>
      <c r="BX64" s="175">
        <f t="shared" si="66"/>
        <v>1.5612787084503179</v>
      </c>
      <c r="BY64" s="178"/>
      <c r="BZ64" s="141">
        <f t="shared" ref="BZ64:BZ93" si="106">SUM(BD64,BN64,BX64)</f>
        <v>2.7801582414850436</v>
      </c>
      <c r="CA64" s="142">
        <f t="shared" ref="CA64:CA93" si="107">SUM(AV64,BZ64)</f>
        <v>5.0031941223454268</v>
      </c>
      <c r="CB64" s="143">
        <f t="shared" ref="CB64:CB93" si="108">N64*X64*AE64*AL64*AS64*BC64*BM64*BW64</f>
        <v>0.25081230739809768</v>
      </c>
      <c r="CC64" s="143">
        <f t="shared" si="67"/>
        <v>-6.00651156422113</v>
      </c>
      <c r="CD64" s="144">
        <f t="shared" si="68"/>
        <v>199.87231667341624</v>
      </c>
    </row>
    <row r="65" spans="1:82" x14ac:dyDescent="0.25">
      <c r="A65" s="173">
        <f t="shared" ref="A65:A80" si="109">A64+25</f>
        <v>225</v>
      </c>
      <c r="B65" s="174">
        <f t="shared" si="69"/>
        <v>0.125</v>
      </c>
      <c r="C65" s="111"/>
      <c r="D65" s="175">
        <f t="shared" si="39"/>
        <v>-79.38</v>
      </c>
      <c r="E65" s="176">
        <f t="shared" si="70"/>
        <v>0.98</v>
      </c>
      <c r="F65" s="177"/>
      <c r="G65" s="175">
        <f t="shared" si="72"/>
        <v>-70.312490994504984</v>
      </c>
      <c r="H65" s="175">
        <f t="shared" si="73"/>
        <v>-70.312490994504984</v>
      </c>
      <c r="I65" s="175">
        <f t="shared" si="74"/>
        <v>-602.4375</v>
      </c>
      <c r="J65" s="175">
        <f t="shared" si="75"/>
        <v>7.4375</v>
      </c>
      <c r="K65" s="175">
        <f t="shared" si="76"/>
        <v>-37.89983067517062</v>
      </c>
      <c r="L65" s="136">
        <f t="shared" si="77"/>
        <v>0.7890859002134174</v>
      </c>
      <c r="M65" s="136">
        <f t="shared" si="78"/>
        <v>0.85521254516182055</v>
      </c>
      <c r="N65" s="136">
        <f t="shared" si="40"/>
        <v>0.85521254516182055</v>
      </c>
      <c r="O65" s="175">
        <f t="shared" si="79"/>
        <v>0.86805544437660465</v>
      </c>
      <c r="P65" s="177"/>
      <c r="Q65" s="175">
        <f t="shared" si="80"/>
        <v>-36.86989764584402</v>
      </c>
      <c r="R65" s="175">
        <f t="shared" si="81"/>
        <v>-67.587932991577119</v>
      </c>
      <c r="S65" s="175">
        <f t="shared" si="82"/>
        <v>-602.4375</v>
      </c>
      <c r="T65" s="175">
        <f t="shared" si="83"/>
        <v>7.4375</v>
      </c>
      <c r="U65" s="175">
        <f t="shared" si="84"/>
        <v>-36.86989764584402</v>
      </c>
      <c r="V65" s="136">
        <f t="shared" si="85"/>
        <v>0.8</v>
      </c>
      <c r="W65" s="136">
        <f t="shared" si="86"/>
        <v>0.87157553712454927</v>
      </c>
      <c r="X65" s="136">
        <f t="shared" si="41"/>
        <v>1</v>
      </c>
      <c r="Y65" s="175">
        <f t="shared" si="87"/>
        <v>0</v>
      </c>
      <c r="Z65" s="177"/>
      <c r="AA65" s="175">
        <f t="shared" si="88"/>
        <v>-22.363666015473473</v>
      </c>
      <c r="AB65" s="175">
        <f t="shared" si="89"/>
        <v>157.63633398452652</v>
      </c>
      <c r="AC65" s="175">
        <f t="shared" si="42"/>
        <v>-22.363666015473473</v>
      </c>
      <c r="AD65" s="135">
        <f t="shared" si="43"/>
        <v>-3.6868525932104741</v>
      </c>
      <c r="AE65" s="135">
        <f t="shared" si="44"/>
        <v>1</v>
      </c>
      <c r="AF65" s="175">
        <f t="shared" si="45"/>
        <v>0</v>
      </c>
      <c r="AG65" s="177"/>
      <c r="AH65" s="175">
        <f t="shared" si="90"/>
        <v>-90.000000000000014</v>
      </c>
      <c r="AI65" s="175">
        <f t="shared" si="91"/>
        <v>89.999999999999986</v>
      </c>
      <c r="AJ65" s="175">
        <f t="shared" si="46"/>
        <v>-90.000000000000014</v>
      </c>
      <c r="AK65" s="135" t="e">
        <f t="shared" si="47"/>
        <v>#NUM!</v>
      </c>
      <c r="AL65" s="135">
        <f t="shared" si="48"/>
        <v>1</v>
      </c>
      <c r="AM65" s="175">
        <f t="shared" si="49"/>
        <v>0</v>
      </c>
      <c r="AN65" s="177"/>
      <c r="AO65" s="175">
        <f t="shared" si="92"/>
        <v>-21.457412884997815</v>
      </c>
      <c r="AP65" s="175">
        <f t="shared" si="93"/>
        <v>158.54258711500219</v>
      </c>
      <c r="AQ65" s="175">
        <f t="shared" si="94"/>
        <v>-21.457412884997815</v>
      </c>
      <c r="AR65" s="135">
        <f t="shared" si="50"/>
        <v>-2.5407345828449146</v>
      </c>
      <c r="AS65" s="135">
        <f t="shared" si="95"/>
        <v>0.74638563243340472</v>
      </c>
      <c r="AT65" s="175">
        <f t="shared" si="96"/>
        <v>0.26490633191355328</v>
      </c>
      <c r="AU65" s="177"/>
      <c r="AV65" s="139">
        <f t="shared" si="51"/>
        <v>2.2379617762901578</v>
      </c>
      <c r="AW65" s="77"/>
      <c r="AX65" s="78"/>
      <c r="AY65" s="176">
        <f t="shared" si="97"/>
        <v>-24.294923767579046</v>
      </c>
      <c r="AZ65" s="176">
        <f t="shared" si="98"/>
        <v>155.70507623242096</v>
      </c>
      <c r="BA65" s="175">
        <f t="shared" si="52"/>
        <v>-24.294923767579046</v>
      </c>
      <c r="BB65" s="135">
        <f t="shared" si="53"/>
        <v>-2.9208933428689408</v>
      </c>
      <c r="BC65" s="135">
        <f t="shared" si="54"/>
        <v>1</v>
      </c>
      <c r="BD65" s="175">
        <f t="shared" si="55"/>
        <v>0</v>
      </c>
      <c r="BE65" s="178"/>
      <c r="BF65" s="175">
        <f t="shared" si="99"/>
        <v>-97.271401381088452</v>
      </c>
      <c r="BG65" s="175">
        <f t="shared" si="100"/>
        <v>-97.271401381088452</v>
      </c>
      <c r="BH65" s="175">
        <f t="shared" si="56"/>
        <v>-602.4375</v>
      </c>
      <c r="BI65" s="175">
        <f t="shared" si="57"/>
        <v>7.4375</v>
      </c>
      <c r="BJ65" s="175">
        <f t="shared" si="101"/>
        <v>-47.578127938931608</v>
      </c>
      <c r="BK65" s="136">
        <f t="shared" si="102"/>
        <v>0.67458423600312556</v>
      </c>
      <c r="BL65" s="136">
        <f t="shared" si="103"/>
        <v>0.64097415399260349</v>
      </c>
      <c r="BM65" s="136">
        <f t="shared" si="58"/>
        <v>0.64097415399260349</v>
      </c>
      <c r="BN65" s="175">
        <f t="shared" si="104"/>
        <v>1.2008814985319562</v>
      </c>
      <c r="BO65" s="178"/>
      <c r="BP65" s="175">
        <f t="shared" si="59"/>
        <v>-120.50517432015701</v>
      </c>
      <c r="BQ65" s="175">
        <f t="shared" si="105"/>
        <v>-120.50517432015701</v>
      </c>
      <c r="BR65" s="175">
        <f t="shared" si="60"/>
        <v>-602.4375</v>
      </c>
      <c r="BS65" s="175">
        <f t="shared" si="61"/>
        <v>7.4375</v>
      </c>
      <c r="BT65" s="175">
        <f t="shared" si="62"/>
        <v>-56.309932474020215</v>
      </c>
      <c r="BU65" s="136">
        <f t="shared" si="63"/>
        <v>0.55470019622522904</v>
      </c>
      <c r="BV65" s="136">
        <f t="shared" si="64"/>
        <v>0.40613846605344756</v>
      </c>
      <c r="BW65" s="136">
        <f t="shared" si="65"/>
        <v>0.40613846605344756</v>
      </c>
      <c r="BX65" s="175">
        <f t="shared" si="66"/>
        <v>1.4877182014834198</v>
      </c>
      <c r="BY65" s="178"/>
      <c r="BZ65" s="141">
        <f t="shared" si="106"/>
        <v>2.6885997000153763</v>
      </c>
      <c r="CA65" s="142">
        <f t="shared" si="107"/>
        <v>4.9265614763055341</v>
      </c>
      <c r="CB65" s="143">
        <f t="shared" si="108"/>
        <v>0.16616975356780406</v>
      </c>
      <c r="CC65" s="143">
        <f t="shared" si="67"/>
        <v>-7.794480241982999</v>
      </c>
      <c r="CD65" s="144">
        <f t="shared" si="68"/>
        <v>202.98132984020074</v>
      </c>
    </row>
    <row r="66" spans="1:82" x14ac:dyDescent="0.25">
      <c r="A66" s="173">
        <f t="shared" si="109"/>
        <v>250</v>
      </c>
      <c r="B66" s="174">
        <f t="shared" si="69"/>
        <v>0.125</v>
      </c>
      <c r="C66" s="111"/>
      <c r="D66" s="175">
        <f t="shared" si="39"/>
        <v>-88.2</v>
      </c>
      <c r="E66" s="176">
        <f t="shared" si="70"/>
        <v>0.98</v>
      </c>
      <c r="F66" s="177"/>
      <c r="G66" s="175">
        <f t="shared" si="72"/>
        <v>-78.369038229376812</v>
      </c>
      <c r="H66" s="175">
        <f t="shared" si="73"/>
        <v>-78.369038229376812</v>
      </c>
      <c r="I66" s="175">
        <f t="shared" si="74"/>
        <v>-669.375</v>
      </c>
      <c r="J66" s="175">
        <f t="shared" si="75"/>
        <v>7.4375</v>
      </c>
      <c r="K66" s="175">
        <f t="shared" si="76"/>
        <v>-40.858859132824392</v>
      </c>
      <c r="L66" s="136">
        <f t="shared" si="77"/>
        <v>0.75632340671725917</v>
      </c>
      <c r="M66" s="136">
        <f t="shared" si="78"/>
        <v>0.80070084811753239</v>
      </c>
      <c r="N66" s="136">
        <f t="shared" si="40"/>
        <v>0.80070084811753239</v>
      </c>
      <c r="O66" s="175">
        <f t="shared" si="79"/>
        <v>0.87076709143752018</v>
      </c>
      <c r="P66" s="177"/>
      <c r="Q66" s="175">
        <f t="shared" si="80"/>
        <v>-39.805571092265197</v>
      </c>
      <c r="R66" s="175">
        <f t="shared" si="81"/>
        <v>-75.466936817985442</v>
      </c>
      <c r="S66" s="175">
        <f t="shared" si="82"/>
        <v>-669.375</v>
      </c>
      <c r="T66" s="175">
        <f t="shared" si="83"/>
        <v>7.4375</v>
      </c>
      <c r="U66" s="175">
        <f t="shared" si="84"/>
        <v>-39.805571092265197</v>
      </c>
      <c r="V66" s="136">
        <f t="shared" si="85"/>
        <v>0.76822127959737574</v>
      </c>
      <c r="W66" s="136">
        <f t="shared" si="86"/>
        <v>0.82136996567329579</v>
      </c>
      <c r="X66" s="136">
        <f t="shared" si="41"/>
        <v>1</v>
      </c>
      <c r="Y66" s="175">
        <f t="shared" si="87"/>
        <v>0</v>
      </c>
      <c r="Z66" s="177"/>
      <c r="AA66" s="175">
        <f t="shared" si="88"/>
        <v>-27.149681697783162</v>
      </c>
      <c r="AB66" s="175">
        <f t="shared" si="89"/>
        <v>152.85031830221683</v>
      </c>
      <c r="AC66" s="175">
        <f t="shared" si="42"/>
        <v>-27.149681697783162</v>
      </c>
      <c r="AD66" s="135">
        <f>10*LOG10(ABS((1-($A66^2/AC$27^2))/(($A66^2/AC$27^2)+($A66/(AB$30*AC$27))+1)))</f>
        <v>-4.4636189091412444</v>
      </c>
      <c r="AE66" s="135">
        <f t="shared" si="44"/>
        <v>1</v>
      </c>
      <c r="AF66" s="175">
        <f t="shared" si="45"/>
        <v>0</v>
      </c>
      <c r="AG66" s="177"/>
      <c r="AH66" s="175">
        <f t="shared" si="90"/>
        <v>-103.36021844476448</v>
      </c>
      <c r="AI66" s="175">
        <f t="shared" si="91"/>
        <v>76.639781555235515</v>
      </c>
      <c r="AJ66" s="175">
        <f t="shared" si="46"/>
        <v>76.639781555235515</v>
      </c>
      <c r="AK66" s="135">
        <f>10*LOG10(ABS((1-($A66^2/AJ$27^2))/(($A66^2/AJ$27^2)+($A66/(AI$30*AJ$27))+1)))</f>
        <v>-11.378869063854522</v>
      </c>
      <c r="AL66" s="135">
        <f t="shared" si="48"/>
        <v>1</v>
      </c>
      <c r="AM66" s="175">
        <f t="shared" si="49"/>
        <v>0</v>
      </c>
      <c r="AN66" s="177"/>
      <c r="AO66" s="175">
        <f t="shared" si="92"/>
        <v>-24.62356478616362</v>
      </c>
      <c r="AP66" s="175">
        <f t="shared" si="93"/>
        <v>155.37643521383637</v>
      </c>
      <c r="AQ66" s="175">
        <f t="shared" si="94"/>
        <v>-24.62356478616362</v>
      </c>
      <c r="AR66" s="135">
        <f>10*LOG10(ABS((1-($A66^2/AQ$27^2))/(($A66^2/AQ$27^2)+($A66/(AP$30*AQ$27))+1)))</f>
        <v>-2.9648236791326052</v>
      </c>
      <c r="AS66" s="135">
        <f t="shared" si="95"/>
        <v>0.71081865331091088</v>
      </c>
      <c r="AT66" s="175">
        <f t="shared" si="96"/>
        <v>0.27359516429070685</v>
      </c>
      <c r="AU66" s="177"/>
      <c r="AV66" s="139">
        <f t="shared" si="51"/>
        <v>2.2493622557282271</v>
      </c>
      <c r="AW66" s="77"/>
      <c r="AX66" s="78"/>
      <c r="AY66" s="176">
        <f t="shared" si="97"/>
        <v>-28.072486935852968</v>
      </c>
      <c r="AZ66" s="176">
        <f t="shared" si="98"/>
        <v>151.92751306414704</v>
      </c>
      <c r="BA66" s="175">
        <f t="shared" si="52"/>
        <v>-28.072486935852968</v>
      </c>
      <c r="BB66" s="135">
        <f>10*LOG10(ABS((1-($A66^2/BA$27^2))/(($A66^2/BA$27^2)+($A66/(AZ$30*BA$27))+1)))</f>
        <v>-3.4242268082220617</v>
      </c>
      <c r="BC66" s="135">
        <f t="shared" si="54"/>
        <v>1</v>
      </c>
      <c r="BD66" s="175">
        <f t="shared" si="55"/>
        <v>0</v>
      </c>
      <c r="BE66" s="178"/>
      <c r="BF66" s="175">
        <f t="shared" si="99"/>
        <v>-105.54478680625763</v>
      </c>
      <c r="BG66" s="175">
        <f t="shared" si="100"/>
        <v>-105.54478680625763</v>
      </c>
      <c r="BH66" s="175">
        <f t="shared" si="56"/>
        <v>-669.375</v>
      </c>
      <c r="BI66" s="175">
        <f t="shared" si="57"/>
        <v>7.4375</v>
      </c>
      <c r="BJ66" s="175">
        <f t="shared" si="101"/>
        <v>-50.56464511476981</v>
      </c>
      <c r="BK66" s="136">
        <f t="shared" si="102"/>
        <v>0.63520721465645935</v>
      </c>
      <c r="BL66" s="136">
        <f t="shared" si="103"/>
        <v>0.56027652120494931</v>
      </c>
      <c r="BM66" s="136">
        <f t="shared" si="58"/>
        <v>0.56027652120494931</v>
      </c>
      <c r="BN66" s="175">
        <f t="shared" si="104"/>
        <v>1.1727198534028624</v>
      </c>
      <c r="BO66" s="178"/>
      <c r="BP66" s="175">
        <f t="shared" si="59"/>
        <v>-127.02116361741857</v>
      </c>
      <c r="BQ66" s="175">
        <f t="shared" si="105"/>
        <v>-127.02116361741857</v>
      </c>
      <c r="BR66" s="175">
        <f t="shared" si="60"/>
        <v>-669.375</v>
      </c>
      <c r="BS66" s="175">
        <f t="shared" si="61"/>
        <v>7.4375</v>
      </c>
      <c r="BT66" s="175">
        <f t="shared" si="62"/>
        <v>-59.036243467926482</v>
      </c>
      <c r="BU66" s="136">
        <f t="shared" si="63"/>
        <v>0.51449575542752646</v>
      </c>
      <c r="BV66" s="136">
        <f t="shared" si="64"/>
        <v>0.33871946827274163</v>
      </c>
      <c r="BW66" s="136">
        <f t="shared" si="65"/>
        <v>0.33871946827274163</v>
      </c>
      <c r="BX66" s="175">
        <f t="shared" si="66"/>
        <v>1.4113462624157618</v>
      </c>
      <c r="BY66" s="178"/>
      <c r="BZ66" s="141">
        <f t="shared" si="106"/>
        <v>2.584066115818624</v>
      </c>
      <c r="CA66" s="142">
        <f t="shared" si="107"/>
        <v>4.8334283715468516</v>
      </c>
      <c r="CB66" s="143">
        <f t="shared" si="108"/>
        <v>0.10801192020274897</v>
      </c>
      <c r="CC66" s="143">
        <f t="shared" si="67"/>
        <v>-9.6652831310002973</v>
      </c>
      <c r="CD66" s="144">
        <f t="shared" si="68"/>
        <v>206.89248358095935</v>
      </c>
    </row>
    <row r="67" spans="1:82" x14ac:dyDescent="0.25">
      <c r="A67" s="173">
        <f t="shared" si="109"/>
        <v>275</v>
      </c>
      <c r="B67" s="174">
        <f t="shared" si="69"/>
        <v>0.125</v>
      </c>
      <c r="C67" s="111"/>
      <c r="D67" s="175">
        <f t="shared" si="39"/>
        <v>-97.02</v>
      </c>
      <c r="E67" s="176">
        <f t="shared" si="70"/>
        <v>0.98</v>
      </c>
      <c r="F67" s="177"/>
      <c r="G67" s="175">
        <f t="shared" si="72"/>
        <v>-85.974499640447448</v>
      </c>
      <c r="H67" s="175">
        <f t="shared" si="73"/>
        <v>-85.974499640447448</v>
      </c>
      <c r="I67" s="175">
        <f t="shared" si="74"/>
        <v>-736.3125</v>
      </c>
      <c r="J67" s="175">
        <f t="shared" si="75"/>
        <v>7.4375</v>
      </c>
      <c r="K67" s="175">
        <f t="shared" si="76"/>
        <v>-43.575384447364527</v>
      </c>
      <c r="L67" s="136">
        <f t="shared" si="77"/>
        <v>0.72446807062770902</v>
      </c>
      <c r="M67" s="136">
        <f t="shared" si="78"/>
        <v>0.74134030708067822</v>
      </c>
      <c r="N67" s="136">
        <f t="shared" si="40"/>
        <v>0.74134030708067822</v>
      </c>
      <c r="O67" s="175">
        <f t="shared" si="79"/>
        <v>0.86842928929744889</v>
      </c>
      <c r="P67" s="177"/>
      <c r="Q67" s="175">
        <f t="shared" si="80"/>
        <v>-42.510447078000851</v>
      </c>
      <c r="R67" s="175">
        <f t="shared" si="81"/>
        <v>-82.977150394382477</v>
      </c>
      <c r="S67" s="175">
        <f t="shared" si="82"/>
        <v>-736.3125</v>
      </c>
      <c r="T67" s="175">
        <f t="shared" si="83"/>
        <v>7.4375</v>
      </c>
      <c r="U67" s="175">
        <f t="shared" si="84"/>
        <v>-42.510447078000851</v>
      </c>
      <c r="V67" s="136">
        <f t="shared" si="85"/>
        <v>0.73715414020074144</v>
      </c>
      <c r="W67" s="136">
        <f t="shared" si="86"/>
        <v>0.76560011728569355</v>
      </c>
      <c r="X67" s="136">
        <f t="shared" si="41"/>
        <v>1</v>
      </c>
      <c r="Y67" s="175">
        <f t="shared" si="87"/>
        <v>0</v>
      </c>
      <c r="Z67" s="177"/>
      <c r="AA67" s="175">
        <f t="shared" si="88"/>
        <v>-33.098393761832426</v>
      </c>
      <c r="AB67" s="175">
        <f t="shared" si="89"/>
        <v>146.90160623816757</v>
      </c>
      <c r="AC67" s="175">
        <f t="shared" si="42"/>
        <v>-33.098393761832426</v>
      </c>
      <c r="AD67" s="135">
        <f t="shared" si="43"/>
        <v>-5.3711918439494779</v>
      </c>
      <c r="AE67" s="135">
        <f t="shared" si="44"/>
        <v>1</v>
      </c>
      <c r="AF67" s="175">
        <f t="shared" si="45"/>
        <v>0</v>
      </c>
      <c r="AG67" s="177"/>
      <c r="AH67" s="175">
        <f t="shared" si="90"/>
        <v>-114.44395478041655</v>
      </c>
      <c r="AI67" s="175">
        <f t="shared" si="91"/>
        <v>65.556045219583453</v>
      </c>
      <c r="AJ67" s="175">
        <f t="shared" si="46"/>
        <v>65.556045219583453</v>
      </c>
      <c r="AK67" s="135">
        <f t="shared" ref="AK67:AK93" si="110">10*LOG10(ABS((1-($A67^2/AJ$27^2))/(($A67^2/AJ$27^2)+($A67/(AI$30*AJ$27))+1)))</f>
        <v>-8.6033800657099366</v>
      </c>
      <c r="AL67" s="135">
        <f t="shared" si="48"/>
        <v>1</v>
      </c>
      <c r="AM67" s="175">
        <f t="shared" si="49"/>
        <v>0</v>
      </c>
      <c r="AN67" s="177"/>
      <c r="AO67" s="175">
        <f t="shared" si="92"/>
        <v>-28.072486935852968</v>
      </c>
      <c r="AP67" s="175">
        <f t="shared" si="93"/>
        <v>151.92751306414704</v>
      </c>
      <c r="AQ67" s="175">
        <f t="shared" si="94"/>
        <v>-28.072486935852968</v>
      </c>
      <c r="AR67" s="135">
        <f t="shared" ref="AR67:AR93" si="111">10*LOG10(ABS((1-($A67^2/AQ$27^2))/(($A67^2/AQ$27^2)+($A67/(AP$30*AQ$27))+1)))</f>
        <v>-3.4242268082220617</v>
      </c>
      <c r="AS67" s="135">
        <f t="shared" si="95"/>
        <v>0.67419986246324215</v>
      </c>
      <c r="AT67" s="175">
        <f t="shared" si="96"/>
        <v>0.2835604740995249</v>
      </c>
      <c r="AU67" s="177"/>
      <c r="AV67" s="139">
        <f t="shared" si="51"/>
        <v>2.256989763396974</v>
      </c>
      <c r="AW67" s="77"/>
      <c r="AX67" s="78"/>
      <c r="AY67" s="176">
        <f t="shared" si="97"/>
        <v>-32.24472793850731</v>
      </c>
      <c r="AZ67" s="176">
        <f t="shared" si="98"/>
        <v>147.75527206149269</v>
      </c>
      <c r="BA67" s="175">
        <f t="shared" si="52"/>
        <v>-32.24472793850731</v>
      </c>
      <c r="BB67" s="135">
        <f t="shared" ref="BB67:BB93" si="112">10*LOG10(ABS((1-($A67^2/BA$27^2))/(($A67^2/BA$27^2)+($A67/(AZ$30*BA$27))+1)))</f>
        <v>-3.9762857482441181</v>
      </c>
      <c r="BC67" s="135">
        <f t="shared" si="54"/>
        <v>1</v>
      </c>
      <c r="BD67" s="175">
        <f t="shared" si="55"/>
        <v>0</v>
      </c>
      <c r="BE67" s="178"/>
      <c r="BF67" s="175">
        <f t="shared" si="99"/>
        <v>-112.63567627918671</v>
      </c>
      <c r="BG67" s="175">
        <f t="shared" si="100"/>
        <v>-112.63567627918671</v>
      </c>
      <c r="BH67" s="175">
        <f t="shared" si="56"/>
        <v>-736.3125</v>
      </c>
      <c r="BI67" s="175">
        <f t="shared" si="57"/>
        <v>7.4375</v>
      </c>
      <c r="BJ67" s="175">
        <f t="shared" si="101"/>
        <v>-53.215430883405574</v>
      </c>
      <c r="BK67" s="136">
        <f t="shared" si="102"/>
        <v>0.59880792404351446</v>
      </c>
      <c r="BL67" s="136">
        <f t="shared" si="103"/>
        <v>0.48795125890552482</v>
      </c>
      <c r="BM67" s="136">
        <f t="shared" si="58"/>
        <v>0.48795125890552482</v>
      </c>
      <c r="BN67" s="175">
        <f t="shared" si="104"/>
        <v>1.1377341038301687</v>
      </c>
      <c r="BO67" s="178"/>
      <c r="BP67" s="175">
        <f t="shared" si="59"/>
        <v>-132.31881058355589</v>
      </c>
      <c r="BQ67" s="175">
        <f t="shared" si="105"/>
        <v>-132.31881058355589</v>
      </c>
      <c r="BR67" s="175">
        <f t="shared" si="60"/>
        <v>-736.3125</v>
      </c>
      <c r="BS67" s="175">
        <f t="shared" si="61"/>
        <v>7.4375</v>
      </c>
      <c r="BT67" s="175">
        <f t="shared" si="62"/>
        <v>-61.389540334034791</v>
      </c>
      <c r="BU67" s="136">
        <f t="shared" si="63"/>
        <v>0.47885213068057331</v>
      </c>
      <c r="BV67" s="136">
        <f t="shared" si="64"/>
        <v>0.28516696561967053</v>
      </c>
      <c r="BW67" s="136">
        <f t="shared" si="65"/>
        <v>0.28516696561967053</v>
      </c>
      <c r="BX67" s="175">
        <f t="shared" si="66"/>
        <v>1.3365536422581401</v>
      </c>
      <c r="BY67" s="178"/>
      <c r="BZ67" s="141">
        <f t="shared" si="106"/>
        <v>2.4742877460883088</v>
      </c>
      <c r="CA67" s="142">
        <f t="shared" si="107"/>
        <v>4.7312775094852828</v>
      </c>
      <c r="CB67" s="143">
        <f t="shared" si="108"/>
        <v>6.9547565219311117E-2</v>
      </c>
      <c r="CC67" s="143">
        <f t="shared" si="67"/>
        <v>-11.577180695587357</v>
      </c>
      <c r="CD67" s="144">
        <f t="shared" si="68"/>
        <v>211.35940514907364</v>
      </c>
    </row>
    <row r="68" spans="1:82" x14ac:dyDescent="0.25">
      <c r="A68" s="173">
        <f t="shared" si="109"/>
        <v>300</v>
      </c>
      <c r="B68" s="174">
        <f t="shared" si="69"/>
        <v>0.125</v>
      </c>
      <c r="C68" s="111"/>
      <c r="D68" s="175">
        <f t="shared" si="39"/>
        <v>-105.84</v>
      </c>
      <c r="E68" s="176">
        <f t="shared" si="70"/>
        <v>0.98</v>
      </c>
      <c r="F68" s="177"/>
      <c r="G68" s="175">
        <f t="shared" si="72"/>
        <v>-93.016767404546187</v>
      </c>
      <c r="H68" s="175">
        <f t="shared" si="73"/>
        <v>-93.016767404546187</v>
      </c>
      <c r="I68" s="175">
        <f t="shared" si="74"/>
        <v>-803.25</v>
      </c>
      <c r="J68" s="175">
        <f t="shared" si="75"/>
        <v>7.4375</v>
      </c>
      <c r="K68" s="175">
        <f t="shared" si="76"/>
        <v>-46.067242312847213</v>
      </c>
      <c r="L68" s="136">
        <f t="shared" si="77"/>
        <v>0.69381367524967885</v>
      </c>
      <c r="M68" s="136">
        <f t="shared" si="78"/>
        <v>0.68029877770441705</v>
      </c>
      <c r="N68" s="136">
        <f t="shared" si="40"/>
        <v>0.68029877770441705</v>
      </c>
      <c r="O68" s="175">
        <f t="shared" si="79"/>
        <v>0.86126636485690922</v>
      </c>
      <c r="P68" s="177"/>
      <c r="Q68" s="175">
        <f t="shared" si="80"/>
        <v>-45</v>
      </c>
      <c r="R68" s="175">
        <f t="shared" si="81"/>
        <v>-90</v>
      </c>
      <c r="S68" s="175">
        <f t="shared" si="82"/>
        <v>-803.25</v>
      </c>
      <c r="T68" s="175">
        <f t="shared" si="83"/>
        <v>7.4375</v>
      </c>
      <c r="U68" s="175">
        <f t="shared" si="84"/>
        <v>-45</v>
      </c>
      <c r="V68" s="136">
        <f t="shared" si="85"/>
        <v>0.70710678118654746</v>
      </c>
      <c r="W68" s="136">
        <f t="shared" si="86"/>
        <v>0.70710678118654746</v>
      </c>
      <c r="X68" s="136">
        <f t="shared" si="41"/>
        <v>1</v>
      </c>
      <c r="Y68" s="175">
        <f t="shared" si="87"/>
        <v>0</v>
      </c>
      <c r="Z68" s="177"/>
      <c r="AA68" s="175">
        <f t="shared" si="88"/>
        <v>-40.601294645004472</v>
      </c>
      <c r="AB68" s="175">
        <f t="shared" si="89"/>
        <v>139.39870535499551</v>
      </c>
      <c r="AC68" s="175">
        <f t="shared" si="42"/>
        <v>-40.601294645004472</v>
      </c>
      <c r="AD68" s="135">
        <f t="shared" si="43"/>
        <v>-6.462636538200158</v>
      </c>
      <c r="AE68" s="135">
        <f t="shared" si="44"/>
        <v>1</v>
      </c>
      <c r="AF68" s="175">
        <f t="shared" si="45"/>
        <v>0</v>
      </c>
      <c r="AG68" s="177"/>
      <c r="AH68" s="175">
        <f t="shared" si="90"/>
        <v>-123.27488798483492</v>
      </c>
      <c r="AI68" s="175">
        <f t="shared" si="91"/>
        <v>56.725112015165081</v>
      </c>
      <c r="AJ68" s="175">
        <f t="shared" si="46"/>
        <v>56.725112015165081</v>
      </c>
      <c r="AK68" s="135">
        <f t="shared" si="110"/>
        <v>-7.0716448295129037</v>
      </c>
      <c r="AL68" s="135">
        <f t="shared" si="48"/>
        <v>1</v>
      </c>
      <c r="AM68" s="175">
        <f t="shared" si="49"/>
        <v>0</v>
      </c>
      <c r="AN68" s="177"/>
      <c r="AO68" s="175">
        <f t="shared" si="92"/>
        <v>-31.847577434723846</v>
      </c>
      <c r="AP68" s="175">
        <f t="shared" si="93"/>
        <v>148.15242256527614</v>
      </c>
      <c r="AQ68" s="175">
        <f t="shared" si="94"/>
        <v>-31.847577434723846</v>
      </c>
      <c r="AR68" s="135">
        <f t="shared" si="111"/>
        <v>-3.9238655814324637</v>
      </c>
      <c r="AS68" s="135">
        <f t="shared" si="95"/>
        <v>0.6365121835214238</v>
      </c>
      <c r="AT68" s="175">
        <f t="shared" si="96"/>
        <v>0.29488497624744298</v>
      </c>
      <c r="AU68" s="177"/>
      <c r="AV68" s="139">
        <f t="shared" si="51"/>
        <v>2.2611513411043522</v>
      </c>
      <c r="AW68" s="77"/>
      <c r="AX68" s="78"/>
      <c r="AY68" s="176">
        <f t="shared" si="97"/>
        <v>-36.869897645844027</v>
      </c>
      <c r="AZ68" s="176">
        <f t="shared" si="98"/>
        <v>143.13010235415598</v>
      </c>
      <c r="BA68" s="175">
        <f t="shared" si="52"/>
        <v>-36.869897645844027</v>
      </c>
      <c r="BB68" s="135">
        <f t="shared" si="112"/>
        <v>-4.5863784902564921</v>
      </c>
      <c r="BC68" s="135">
        <f t="shared" si="54"/>
        <v>1</v>
      </c>
      <c r="BD68" s="175">
        <f t="shared" si="55"/>
        <v>0</v>
      </c>
      <c r="BE68" s="178"/>
      <c r="BF68" s="175">
        <f t="shared" si="99"/>
        <v>-118.67885840411846</v>
      </c>
      <c r="BG68" s="175">
        <f t="shared" si="100"/>
        <v>-118.67885840411846</v>
      </c>
      <c r="BH68" s="175">
        <f t="shared" si="56"/>
        <v>-803.25</v>
      </c>
      <c r="BI68" s="175">
        <f t="shared" si="57"/>
        <v>7.4375</v>
      </c>
      <c r="BJ68" s="175">
        <f t="shared" si="101"/>
        <v>-55.574456691111372</v>
      </c>
      <c r="BK68" s="136">
        <f t="shared" si="102"/>
        <v>0.56533479511274565</v>
      </c>
      <c r="BL68" s="136">
        <f t="shared" si="103"/>
        <v>0.42516178150176809</v>
      </c>
      <c r="BM68" s="136">
        <f t="shared" si="58"/>
        <v>0.42516178150176809</v>
      </c>
      <c r="BN68" s="175">
        <f t="shared" si="104"/>
        <v>1.0988783185566524</v>
      </c>
      <c r="BO68" s="178"/>
      <c r="BP68" s="175">
        <f t="shared" si="59"/>
        <v>-136.68182432961763</v>
      </c>
      <c r="BQ68" s="175">
        <f t="shared" si="105"/>
        <v>-136.68182432961763</v>
      </c>
      <c r="BR68" s="175">
        <f t="shared" si="60"/>
        <v>-803.25</v>
      </c>
      <c r="BS68" s="175">
        <f t="shared" si="61"/>
        <v>7.4375</v>
      </c>
      <c r="BT68" s="175">
        <f t="shared" si="62"/>
        <v>-63.43494882292201</v>
      </c>
      <c r="BU68" s="136">
        <f t="shared" si="63"/>
        <v>0.44721359549995793</v>
      </c>
      <c r="BV68" s="136">
        <f t="shared" si="64"/>
        <v>0.24253562503633297</v>
      </c>
      <c r="BW68" s="136">
        <f t="shared" si="65"/>
        <v>0.24253562503633297</v>
      </c>
      <c r="BX68" s="175">
        <f t="shared" si="66"/>
        <v>1.2655724474964596</v>
      </c>
      <c r="BY68" s="178"/>
      <c r="BZ68" s="141">
        <f t="shared" si="106"/>
        <v>2.3644507660531122</v>
      </c>
      <c r="CA68" s="142">
        <f t="shared" si="107"/>
        <v>4.625602107157464</v>
      </c>
      <c r="CB68" s="143">
        <f t="shared" si="108"/>
        <v>4.4651511938351547E-2</v>
      </c>
      <c r="CC68" s="143">
        <f t="shared" si="67"/>
        <v>-13.501638309441702</v>
      </c>
      <c r="CD68" s="144">
        <f t="shared" si="68"/>
        <v>216.18807170046938</v>
      </c>
    </row>
    <row r="69" spans="1:82" x14ac:dyDescent="0.25">
      <c r="A69" s="173">
        <f t="shared" si="109"/>
        <v>325</v>
      </c>
      <c r="B69" s="174">
        <f t="shared" si="69"/>
        <v>0.125</v>
      </c>
      <c r="C69" s="111"/>
      <c r="D69" s="175">
        <f t="shared" si="39"/>
        <v>-114.66</v>
      </c>
      <c r="E69" s="176">
        <f t="shared" si="70"/>
        <v>0.98</v>
      </c>
      <c r="F69" s="177"/>
      <c r="G69" s="175">
        <f t="shared" si="72"/>
        <v>-99.439098085848343</v>
      </c>
      <c r="H69" s="175">
        <f t="shared" si="73"/>
        <v>-99.439098085848343</v>
      </c>
      <c r="I69" s="175">
        <f t="shared" si="74"/>
        <v>-870.1875</v>
      </c>
      <c r="J69" s="175">
        <f t="shared" si="75"/>
        <v>7.4375</v>
      </c>
      <c r="K69" s="175">
        <f t="shared" si="76"/>
        <v>-48.352863211264697</v>
      </c>
      <c r="L69" s="136">
        <f t="shared" si="77"/>
        <v>0.6645411955307895</v>
      </c>
      <c r="M69" s="136">
        <f t="shared" si="78"/>
        <v>0.62032311695099052</v>
      </c>
      <c r="N69" s="136">
        <f t="shared" si="40"/>
        <v>0.62032311695099052</v>
      </c>
      <c r="O69" s="175">
        <f t="shared" si="79"/>
        <v>0.84990682124656702</v>
      </c>
      <c r="P69" s="177"/>
      <c r="Q69" s="175">
        <f t="shared" si="80"/>
        <v>-47.290610042638534</v>
      </c>
      <c r="R69" s="175">
        <f t="shared" si="81"/>
        <v>-96.464118977699542</v>
      </c>
      <c r="S69" s="175">
        <f t="shared" si="82"/>
        <v>-870.1875</v>
      </c>
      <c r="T69" s="175">
        <f t="shared" si="83"/>
        <v>7.4375</v>
      </c>
      <c r="U69" s="175">
        <f t="shared" si="84"/>
        <v>-47.290610042638534</v>
      </c>
      <c r="V69" s="136">
        <f t="shared" si="85"/>
        <v>0.67828010273306583</v>
      </c>
      <c r="W69" s="136">
        <f t="shared" si="86"/>
        <v>0.64856311617780704</v>
      </c>
      <c r="X69" s="136">
        <f t="shared" si="41"/>
        <v>1</v>
      </c>
      <c r="Y69" s="175">
        <f t="shared" si="87"/>
        <v>0</v>
      </c>
      <c r="Z69" s="177"/>
      <c r="AA69" s="175">
        <f t="shared" si="88"/>
        <v>-50.086221709634628</v>
      </c>
      <c r="AB69" s="175">
        <f t="shared" si="89"/>
        <v>129.91377829036537</v>
      </c>
      <c r="AC69" s="175">
        <f t="shared" si="42"/>
        <v>-50.086221709634628</v>
      </c>
      <c r="AD69" s="135">
        <f t="shared" si="43"/>
        <v>-7.8393641941656718</v>
      </c>
      <c r="AE69" s="135">
        <f t="shared" si="44"/>
        <v>1</v>
      </c>
      <c r="AF69" s="175">
        <f t="shared" si="45"/>
        <v>0</v>
      </c>
      <c r="AG69" s="177"/>
      <c r="AH69" s="175">
        <f t="shared" si="90"/>
        <v>-130.23635830927381</v>
      </c>
      <c r="AI69" s="175">
        <f t="shared" si="91"/>
        <v>49.763641690726189</v>
      </c>
      <c r="AJ69" s="175">
        <f t="shared" si="46"/>
        <v>49.763641690726189</v>
      </c>
      <c r="AK69" s="135">
        <f t="shared" si="110"/>
        <v>-6.0452058987561923</v>
      </c>
      <c r="AL69" s="135">
        <f t="shared" si="48"/>
        <v>1</v>
      </c>
      <c r="AM69" s="175">
        <f t="shared" si="49"/>
        <v>0</v>
      </c>
      <c r="AN69" s="177"/>
      <c r="AO69" s="175">
        <f t="shared" si="92"/>
        <v>-35.992749660337985</v>
      </c>
      <c r="AP69" s="175">
        <f t="shared" si="93"/>
        <v>144.00725033966202</v>
      </c>
      <c r="AQ69" s="175">
        <f t="shared" si="94"/>
        <v>-35.992749660337985</v>
      </c>
      <c r="AR69" s="135">
        <f t="shared" si="111"/>
        <v>-4.4705954070070328</v>
      </c>
      <c r="AS69" s="135">
        <f t="shared" si="95"/>
        <v>0.59768207291651221</v>
      </c>
      <c r="AT69" s="175">
        <f t="shared" si="96"/>
        <v>0.30763033897724773</v>
      </c>
      <c r="AU69" s="177"/>
      <c r="AV69" s="139">
        <f t="shared" si="51"/>
        <v>2.2625371602238147</v>
      </c>
      <c r="AW69" s="77"/>
      <c r="AX69" s="78"/>
      <c r="AY69" s="176">
        <f t="shared" si="97"/>
        <v>-42.000913064544797</v>
      </c>
      <c r="AZ69" s="176">
        <f t="shared" si="98"/>
        <v>137.99908693545521</v>
      </c>
      <c r="BA69" s="175">
        <f t="shared" si="52"/>
        <v>-42.000913064544797</v>
      </c>
      <c r="BB69" s="135">
        <f t="shared" si="112"/>
        <v>-5.2680903890876998</v>
      </c>
      <c r="BC69" s="135">
        <f t="shared" si="54"/>
        <v>1</v>
      </c>
      <c r="BD69" s="175">
        <f t="shared" si="55"/>
        <v>0</v>
      </c>
      <c r="BE69" s="178"/>
      <c r="BF69" s="175">
        <f t="shared" si="99"/>
        <v>-123.83163196069633</v>
      </c>
      <c r="BG69" s="175">
        <f t="shared" si="100"/>
        <v>-123.83163196069633</v>
      </c>
      <c r="BH69" s="175">
        <f t="shared" si="56"/>
        <v>-870.1875</v>
      </c>
      <c r="BI69" s="175">
        <f t="shared" si="57"/>
        <v>7.4375</v>
      </c>
      <c r="BJ69" s="175">
        <f t="shared" si="101"/>
        <v>-57.680565980471606</v>
      </c>
      <c r="BK69" s="136">
        <f t="shared" si="102"/>
        <v>0.534639021002147</v>
      </c>
      <c r="BL69" s="136">
        <f t="shared" si="103"/>
        <v>0.37158615430784658</v>
      </c>
      <c r="BM69" s="136">
        <f t="shared" si="58"/>
        <v>0.37158615430784658</v>
      </c>
      <c r="BN69" s="175">
        <f t="shared" si="104"/>
        <v>1.0583900167580882</v>
      </c>
      <c r="BO69" s="178"/>
      <c r="BP69" s="175">
        <f t="shared" si="59"/>
        <v>-140.32382945953506</v>
      </c>
      <c r="BQ69" s="175">
        <f t="shared" si="105"/>
        <v>-140.32382945953506</v>
      </c>
      <c r="BR69" s="175">
        <f t="shared" si="60"/>
        <v>-870.1875</v>
      </c>
      <c r="BS69" s="175">
        <f t="shared" si="61"/>
        <v>7.4375</v>
      </c>
      <c r="BT69" s="175">
        <f t="shared" si="62"/>
        <v>-65.224859431168085</v>
      </c>
      <c r="BU69" s="136">
        <f t="shared" si="63"/>
        <v>0.41905817746174689</v>
      </c>
      <c r="BV69" s="136">
        <f t="shared" si="64"/>
        <v>0.20834324143859323</v>
      </c>
      <c r="BW69" s="136">
        <f t="shared" si="65"/>
        <v>0.20834324143859323</v>
      </c>
      <c r="BX69" s="175">
        <f t="shared" si="66"/>
        <v>1.1993489697396158</v>
      </c>
      <c r="BY69" s="178"/>
      <c r="BZ69" s="141">
        <f t="shared" si="106"/>
        <v>2.2577389864977038</v>
      </c>
      <c r="CA69" s="142">
        <f t="shared" si="107"/>
        <v>4.5202761467215185</v>
      </c>
      <c r="CB69" s="143">
        <f t="shared" si="108"/>
        <v>2.8702989728504196E-2</v>
      </c>
      <c r="CC69" s="143">
        <f t="shared" si="67"/>
        <v>-15.420728644169834</v>
      </c>
      <c r="CD69" s="144">
        <f t="shared" si="68"/>
        <v>221.2254224170095</v>
      </c>
    </row>
    <row r="70" spans="1:82" x14ac:dyDescent="0.25">
      <c r="A70" s="173">
        <f t="shared" si="109"/>
        <v>350</v>
      </c>
      <c r="B70" s="174">
        <f t="shared" si="69"/>
        <v>0.125</v>
      </c>
      <c r="C70" s="111"/>
      <c r="D70" s="175">
        <f t="shared" si="39"/>
        <v>-123.48</v>
      </c>
      <c r="E70" s="176">
        <f t="shared" si="70"/>
        <v>0.98</v>
      </c>
      <c r="F70" s="177"/>
      <c r="G70" s="175">
        <f t="shared" si="72"/>
        <v>-105.23307179570588</v>
      </c>
      <c r="H70" s="175">
        <f t="shared" si="73"/>
        <v>-105.23307179570588</v>
      </c>
      <c r="I70" s="175">
        <f t="shared" si="74"/>
        <v>-937.125</v>
      </c>
      <c r="J70" s="175">
        <f t="shared" si="75"/>
        <v>7.4375</v>
      </c>
      <c r="K70" s="175">
        <f t="shared" si="76"/>
        <v>-50.450398973692472</v>
      </c>
      <c r="L70" s="136">
        <f t="shared" si="77"/>
        <v>0.6367459781878827</v>
      </c>
      <c r="M70" s="136">
        <f t="shared" si="78"/>
        <v>0.56340069437832174</v>
      </c>
      <c r="N70" s="136">
        <f t="shared" si="40"/>
        <v>0.56340069437832174</v>
      </c>
      <c r="O70" s="175">
        <f t="shared" si="79"/>
        <v>0.83518310948972918</v>
      </c>
      <c r="P70" s="177"/>
      <c r="Q70" s="175">
        <f t="shared" si="80"/>
        <v>-49.398705354995542</v>
      </c>
      <c r="R70" s="175">
        <f t="shared" si="81"/>
        <v>-102.34364380655201</v>
      </c>
      <c r="S70" s="175">
        <f t="shared" si="82"/>
        <v>-937.125</v>
      </c>
      <c r="T70" s="175">
        <f t="shared" si="83"/>
        <v>7.4375</v>
      </c>
      <c r="U70" s="175">
        <f t="shared" si="84"/>
        <v>-49.398705354995542</v>
      </c>
      <c r="V70" s="136">
        <f t="shared" si="85"/>
        <v>0.65079137345596849</v>
      </c>
      <c r="W70" s="136">
        <f t="shared" si="86"/>
        <v>0.59207643396069176</v>
      </c>
      <c r="X70" s="136">
        <f t="shared" si="41"/>
        <v>1</v>
      </c>
      <c r="Y70" s="175">
        <f t="shared" si="87"/>
        <v>0</v>
      </c>
      <c r="Z70" s="177"/>
      <c r="AA70" s="175">
        <f t="shared" si="88"/>
        <v>-61.821409890040826</v>
      </c>
      <c r="AB70" s="175">
        <f t="shared" si="89"/>
        <v>118.17859010995917</v>
      </c>
      <c r="AC70" s="175">
        <f t="shared" si="42"/>
        <v>-61.821409890040826</v>
      </c>
      <c r="AD70" s="135">
        <f t="shared" si="43"/>
        <v>-9.7312785359969869</v>
      </c>
      <c r="AE70" s="135">
        <f t="shared" si="44"/>
        <v>1</v>
      </c>
      <c r="AF70" s="175">
        <f t="shared" si="45"/>
        <v>0</v>
      </c>
      <c r="AG70" s="177"/>
      <c r="AH70" s="175">
        <f t="shared" si="90"/>
        <v>-135.75716886505853</v>
      </c>
      <c r="AI70" s="175">
        <f t="shared" si="91"/>
        <v>44.242831134941468</v>
      </c>
      <c r="AJ70" s="175">
        <f t="shared" si="46"/>
        <v>44.242831134941468</v>
      </c>
      <c r="AK70" s="135">
        <f t="shared" si="110"/>
        <v>-5.2925176097209601</v>
      </c>
      <c r="AL70" s="135">
        <f t="shared" si="48"/>
        <v>1</v>
      </c>
      <c r="AM70" s="175">
        <f t="shared" si="49"/>
        <v>0</v>
      </c>
      <c r="AN70" s="177"/>
      <c r="AO70" s="175">
        <f t="shared" si="92"/>
        <v>-40.54882599711344</v>
      </c>
      <c r="AP70" s="175">
        <f t="shared" si="93"/>
        <v>139.45117400288655</v>
      </c>
      <c r="AQ70" s="175">
        <f t="shared" si="94"/>
        <v>-40.54882599711344</v>
      </c>
      <c r="AR70" s="135">
        <f t="shared" si="111"/>
        <v>-5.0740605862413011</v>
      </c>
      <c r="AS70" s="135">
        <f t="shared" si="95"/>
        <v>0.55756688299749657</v>
      </c>
      <c r="AT70" s="175">
        <f t="shared" si="96"/>
        <v>0.32181607934217016</v>
      </c>
      <c r="AU70" s="177"/>
      <c r="AV70" s="139">
        <f t="shared" si="51"/>
        <v>2.2619991888318993</v>
      </c>
      <c r="AW70" s="77"/>
      <c r="AX70" s="78"/>
      <c r="AY70" s="176">
        <f t="shared" si="97"/>
        <v>-47.675426656029153</v>
      </c>
      <c r="AZ70" s="176">
        <f t="shared" si="98"/>
        <v>132.32457334397085</v>
      </c>
      <c r="BA70" s="175">
        <f t="shared" si="52"/>
        <v>-47.675426656029153</v>
      </c>
      <c r="BB70" s="135">
        <f t="shared" si="112"/>
        <v>-6.0418368495781793</v>
      </c>
      <c r="BC70" s="135">
        <f t="shared" si="54"/>
        <v>1</v>
      </c>
      <c r="BD70" s="175">
        <f t="shared" si="55"/>
        <v>0</v>
      </c>
      <c r="BE70" s="178"/>
      <c r="BF70" s="175">
        <f t="shared" si="99"/>
        <v>-128.24353833292861</v>
      </c>
      <c r="BG70" s="175">
        <f t="shared" si="100"/>
        <v>-128.24353833292861</v>
      </c>
      <c r="BH70" s="175">
        <f t="shared" si="56"/>
        <v>-937.125</v>
      </c>
      <c r="BI70" s="175">
        <f t="shared" si="57"/>
        <v>7.4375</v>
      </c>
      <c r="BJ70" s="175">
        <f t="shared" si="101"/>
        <v>-59.567492935654244</v>
      </c>
      <c r="BK70" s="136">
        <f t="shared" si="102"/>
        <v>0.50652303435491974</v>
      </c>
      <c r="BL70" s="136">
        <f t="shared" si="103"/>
        <v>0.32622805374942798</v>
      </c>
      <c r="BM70" s="136">
        <f t="shared" si="58"/>
        <v>0.32622805374942798</v>
      </c>
      <c r="BN70" s="175">
        <f t="shared" si="104"/>
        <v>1.0178058597851476</v>
      </c>
      <c r="BO70" s="178"/>
      <c r="BP70" s="175">
        <f t="shared" si="59"/>
        <v>-143.40337109056082</v>
      </c>
      <c r="BQ70" s="175">
        <f t="shared" si="105"/>
        <v>-143.40337109056082</v>
      </c>
      <c r="BR70" s="175">
        <f t="shared" si="60"/>
        <v>-937.125</v>
      </c>
      <c r="BS70" s="175">
        <f t="shared" si="61"/>
        <v>7.4375</v>
      </c>
      <c r="BT70" s="175">
        <f t="shared" si="62"/>
        <v>-66.801409486351815</v>
      </c>
      <c r="BU70" s="136">
        <f t="shared" si="63"/>
        <v>0.39391929857916769</v>
      </c>
      <c r="BV70" s="136">
        <f t="shared" si="64"/>
        <v>0.18065152032833251</v>
      </c>
      <c r="BW70" s="136">
        <f t="shared" si="65"/>
        <v>0.18065152032833251</v>
      </c>
      <c r="BX70" s="175">
        <f t="shared" si="66"/>
        <v>1.1381219927822288</v>
      </c>
      <c r="BY70" s="178"/>
      <c r="BZ70" s="141">
        <f t="shared" si="106"/>
        <v>2.1559278525673764</v>
      </c>
      <c r="CA70" s="142">
        <f t="shared" si="107"/>
        <v>4.4179270413992757</v>
      </c>
      <c r="CB70" s="143">
        <f t="shared" si="108"/>
        <v>1.8513020183190551E-2</v>
      </c>
      <c r="CC70" s="143">
        <f t="shared" si="67"/>
        <v>-17.325227253909063</v>
      </c>
      <c r="CD70" s="144">
        <f t="shared" si="68"/>
        <v>226.35050118058837</v>
      </c>
    </row>
    <row r="71" spans="1:82" x14ac:dyDescent="0.25">
      <c r="A71" s="173">
        <f t="shared" si="109"/>
        <v>375</v>
      </c>
      <c r="B71" s="174">
        <f t="shared" si="69"/>
        <v>0.125</v>
      </c>
      <c r="C71" s="111"/>
      <c r="D71" s="175">
        <f t="shared" si="39"/>
        <v>-132.30000000000001</v>
      </c>
      <c r="E71" s="176">
        <f t="shared" si="70"/>
        <v>0.98</v>
      </c>
      <c r="F71" s="177"/>
      <c r="G71" s="175">
        <f t="shared" si="72"/>
        <v>-110.42481064132109</v>
      </c>
      <c r="H71" s="175">
        <f t="shared" si="73"/>
        <v>-110.42481064132109</v>
      </c>
      <c r="I71" s="175">
        <f t="shared" si="74"/>
        <v>-1004.0625</v>
      </c>
      <c r="J71" s="175">
        <f t="shared" si="75"/>
        <v>7.4375</v>
      </c>
      <c r="K71" s="175">
        <f t="shared" si="76"/>
        <v>-52.37716997411524</v>
      </c>
      <c r="L71" s="136">
        <f t="shared" si="77"/>
        <v>0.61046081049072121</v>
      </c>
      <c r="M71" s="136">
        <f t="shared" si="78"/>
        <v>0.51072183972608365</v>
      </c>
      <c r="N71" s="136">
        <f t="shared" si="40"/>
        <v>0.51072183972608365</v>
      </c>
      <c r="O71" s="175">
        <f t="shared" si="79"/>
        <v>0.81796156030608214</v>
      </c>
      <c r="P71" s="177"/>
      <c r="Q71" s="175">
        <f t="shared" si="80"/>
        <v>-51.340191745909912</v>
      </c>
      <c r="R71" s="175">
        <f t="shared" si="81"/>
        <v>-107.64846875442161</v>
      </c>
      <c r="S71" s="175">
        <f t="shared" si="82"/>
        <v>-1004.0625</v>
      </c>
      <c r="T71" s="175">
        <f t="shared" si="83"/>
        <v>7.4375</v>
      </c>
      <c r="U71" s="175">
        <f t="shared" si="84"/>
        <v>-51.340191745909912</v>
      </c>
      <c r="V71" s="136">
        <f t="shared" si="85"/>
        <v>0.62469504755442418</v>
      </c>
      <c r="W71" s="136">
        <f t="shared" si="86"/>
        <v>0.5390536964233672</v>
      </c>
      <c r="X71" s="136">
        <f t="shared" si="41"/>
        <v>1</v>
      </c>
      <c r="Y71" s="175">
        <f t="shared" si="87"/>
        <v>0</v>
      </c>
      <c r="Z71" s="177"/>
      <c r="AA71" s="175">
        <f t="shared" si="88"/>
        <v>-75.515266439677021</v>
      </c>
      <c r="AB71" s="175">
        <f t="shared" si="89"/>
        <v>104.48473356032298</v>
      </c>
      <c r="AC71" s="175">
        <f t="shared" si="42"/>
        <v>-75.515266439677021</v>
      </c>
      <c r="AD71" s="135">
        <f t="shared" si="43"/>
        <v>-12.875127781684668</v>
      </c>
      <c r="AE71" s="135">
        <f t="shared" si="44"/>
        <v>1</v>
      </c>
      <c r="AF71" s="175">
        <f t="shared" si="45"/>
        <v>0</v>
      </c>
      <c r="AG71" s="177"/>
      <c r="AH71" s="175">
        <f t="shared" si="90"/>
        <v>-140.19442890773482</v>
      </c>
      <c r="AI71" s="175">
        <f t="shared" si="91"/>
        <v>39.805571092265183</v>
      </c>
      <c r="AJ71" s="175">
        <f t="shared" si="46"/>
        <v>39.805571092265183</v>
      </c>
      <c r="AK71" s="135">
        <f t="shared" si="110"/>
        <v>-4.7104710700746928</v>
      </c>
      <c r="AL71" s="135">
        <f t="shared" si="48"/>
        <v>1</v>
      </c>
      <c r="AM71" s="175">
        <f t="shared" si="49"/>
        <v>0</v>
      </c>
      <c r="AN71" s="177"/>
      <c r="AO71" s="175">
        <f t="shared" si="92"/>
        <v>-45.547744111241215</v>
      </c>
      <c r="AP71" s="175">
        <f t="shared" si="93"/>
        <v>134.45225588875877</v>
      </c>
      <c r="AQ71" s="175">
        <f t="shared" si="94"/>
        <v>-45.547744111241215</v>
      </c>
      <c r="AR71" s="135">
        <f t="shared" si="111"/>
        <v>-5.7481307618710007</v>
      </c>
      <c r="AS71" s="135">
        <f t="shared" si="95"/>
        <v>0.51593318400710786</v>
      </c>
      <c r="AT71" s="175">
        <f t="shared" si="96"/>
        <v>0.33739069712030528</v>
      </c>
      <c r="AU71" s="177"/>
      <c r="AV71" s="139">
        <f t="shared" si="51"/>
        <v>2.2603522574263875</v>
      </c>
      <c r="AW71" s="77"/>
      <c r="AX71" s="78"/>
      <c r="AY71" s="176">
        <f t="shared" si="97"/>
        <v>-53.901716032891997</v>
      </c>
      <c r="AZ71" s="176">
        <f t="shared" si="98"/>
        <v>126.098283967108</v>
      </c>
      <c r="BA71" s="175">
        <f t="shared" si="52"/>
        <v>-53.901716032891997</v>
      </c>
      <c r="BB71" s="135">
        <f t="shared" si="112"/>
        <v>-6.9397805877851981</v>
      </c>
      <c r="BC71" s="135">
        <f t="shared" si="54"/>
        <v>1</v>
      </c>
      <c r="BD71" s="175">
        <f t="shared" si="55"/>
        <v>0</v>
      </c>
      <c r="BE71" s="178"/>
      <c r="BF71" s="175">
        <f t="shared" si="99"/>
        <v>-132.04432689410399</v>
      </c>
      <c r="BG71" s="175">
        <f t="shared" si="100"/>
        <v>-132.04432689410399</v>
      </c>
      <c r="BH71" s="175">
        <f t="shared" si="56"/>
        <v>-1004.0625</v>
      </c>
      <c r="BI71" s="175">
        <f t="shared" si="57"/>
        <v>7.4375</v>
      </c>
      <c r="BJ71" s="175">
        <f t="shared" si="101"/>
        <v>-61.264241612378626</v>
      </c>
      <c r="BK71" s="136">
        <f t="shared" si="102"/>
        <v>0.48077083220695294</v>
      </c>
      <c r="BL71" s="136">
        <f t="shared" si="103"/>
        <v>0.28789950795123082</v>
      </c>
      <c r="BM71" s="136">
        <f t="shared" si="58"/>
        <v>0.28789950795123082</v>
      </c>
      <c r="BN71" s="175">
        <f t="shared" si="104"/>
        <v>0.97810612514151096</v>
      </c>
      <c r="BO71" s="178"/>
      <c r="BP71" s="175">
        <f t="shared" si="59"/>
        <v>-146.03828534795528</v>
      </c>
      <c r="BQ71" s="175">
        <f t="shared" si="105"/>
        <v>-146.03828534795528</v>
      </c>
      <c r="BR71" s="175">
        <f t="shared" si="60"/>
        <v>-1004.0625</v>
      </c>
      <c r="BS71" s="175">
        <f t="shared" si="61"/>
        <v>7.4375</v>
      </c>
      <c r="BT71" s="175">
        <f t="shared" si="62"/>
        <v>-68.198590513648185</v>
      </c>
      <c r="BU71" s="136">
        <f t="shared" si="63"/>
        <v>0.37139067635410367</v>
      </c>
      <c r="BV71" s="136">
        <f t="shared" si="64"/>
        <v>0.15799050110667281</v>
      </c>
      <c r="BW71" s="136">
        <f t="shared" si="65"/>
        <v>0.15799050110667281</v>
      </c>
      <c r="BX71" s="175">
        <f t="shared" si="66"/>
        <v>1.0817650766515206</v>
      </c>
      <c r="BY71" s="178"/>
      <c r="BZ71" s="141">
        <f t="shared" si="106"/>
        <v>2.0598712017930314</v>
      </c>
      <c r="CA71" s="142">
        <f t="shared" si="107"/>
        <v>4.3202234592194184</v>
      </c>
      <c r="CB71" s="143">
        <f t="shared" si="108"/>
        <v>1.1985324331718122E-2</v>
      </c>
      <c r="CC71" s="143">
        <f t="shared" si="67"/>
        <v>-19.21350209142247</v>
      </c>
      <c r="CD71" s="144">
        <f t="shared" si="68"/>
        <v>231.46950833433993</v>
      </c>
    </row>
    <row r="72" spans="1:82" x14ac:dyDescent="0.25">
      <c r="A72" s="173">
        <f t="shared" si="109"/>
        <v>400</v>
      </c>
      <c r="B72" s="174">
        <f t="shared" si="69"/>
        <v>0.125</v>
      </c>
      <c r="C72" s="111"/>
      <c r="D72" s="175">
        <f t="shared" si="39"/>
        <v>-141.12</v>
      </c>
      <c r="E72" s="176">
        <f t="shared" si="70"/>
        <v>0.98</v>
      </c>
      <c r="F72" s="177"/>
      <c r="G72" s="175">
        <f t="shared" si="72"/>
        <v>-115.06079699065094</v>
      </c>
      <c r="H72" s="175">
        <f t="shared" si="73"/>
        <v>-115.06079699065094</v>
      </c>
      <c r="I72" s="175">
        <f t="shared" si="74"/>
        <v>-1071</v>
      </c>
      <c r="J72" s="175">
        <f t="shared" si="75"/>
        <v>7.4375</v>
      </c>
      <c r="K72" s="175">
        <f t="shared" si="76"/>
        <v>-54.149348868721169</v>
      </c>
      <c r="L72" s="136">
        <f t="shared" si="77"/>
        <v>0.58567445026499132</v>
      </c>
      <c r="M72" s="136">
        <f t="shared" si="78"/>
        <v>0.46282004818557665</v>
      </c>
      <c r="N72" s="136">
        <f t="shared" si="40"/>
        <v>0.46282004818557665</v>
      </c>
      <c r="O72" s="175">
        <f t="shared" si="79"/>
        <v>0.79903331243507592</v>
      </c>
      <c r="P72" s="177"/>
      <c r="Q72" s="175">
        <f t="shared" si="80"/>
        <v>-53.13010235415598</v>
      </c>
      <c r="R72" s="175">
        <f t="shared" si="81"/>
        <v>-112.41206700842288</v>
      </c>
      <c r="S72" s="175">
        <f t="shared" si="82"/>
        <v>-1071</v>
      </c>
      <c r="T72" s="175">
        <f t="shared" si="83"/>
        <v>7.4375</v>
      </c>
      <c r="U72" s="175">
        <f t="shared" si="84"/>
        <v>-53.13010235415598</v>
      </c>
      <c r="V72" s="136">
        <f t="shared" si="85"/>
        <v>0.6</v>
      </c>
      <c r="W72" s="136">
        <f t="shared" si="86"/>
        <v>0.49026123963255896</v>
      </c>
      <c r="X72" s="136">
        <f t="shared" si="41"/>
        <v>1</v>
      </c>
      <c r="Y72" s="175">
        <f t="shared" si="87"/>
        <v>0</v>
      </c>
      <c r="Z72" s="177"/>
      <c r="AA72" s="175">
        <f t="shared" si="88"/>
        <v>-90</v>
      </c>
      <c r="AB72" s="175">
        <f t="shared" si="89"/>
        <v>90</v>
      </c>
      <c r="AC72" s="175">
        <f t="shared" si="42"/>
        <v>-90</v>
      </c>
      <c r="AD72" s="135" t="e">
        <f t="shared" si="43"/>
        <v>#NUM!</v>
      </c>
      <c r="AE72" s="135">
        <f t="shared" si="44"/>
        <v>1</v>
      </c>
      <c r="AF72" s="175">
        <f t="shared" si="45"/>
        <v>0</v>
      </c>
      <c r="AG72" s="177"/>
      <c r="AH72" s="175">
        <f t="shared" si="90"/>
        <v>-143.81719592255757</v>
      </c>
      <c r="AI72" s="175">
        <f t="shared" si="91"/>
        <v>36.182804077442427</v>
      </c>
      <c r="AJ72" s="175">
        <f t="shared" si="46"/>
        <v>36.182804077442427</v>
      </c>
      <c r="AK72" s="135">
        <f t="shared" si="110"/>
        <v>-4.2441490420365948</v>
      </c>
      <c r="AL72" s="135">
        <f t="shared" si="48"/>
        <v>1</v>
      </c>
      <c r="AM72" s="175">
        <f t="shared" si="49"/>
        <v>0</v>
      </c>
      <c r="AN72" s="177"/>
      <c r="AO72" s="175">
        <f t="shared" si="92"/>
        <v>-51.004323782174964</v>
      </c>
      <c r="AP72" s="175">
        <f t="shared" si="93"/>
        <v>128.99567621782504</v>
      </c>
      <c r="AQ72" s="175">
        <f t="shared" si="94"/>
        <v>-51.004323782174964</v>
      </c>
      <c r="AR72" s="135">
        <f t="shared" si="111"/>
        <v>-6.5134603725490514</v>
      </c>
      <c r="AS72" s="135">
        <f t="shared" si="95"/>
        <v>0.47241859250731605</v>
      </c>
      <c r="AT72" s="175">
        <f t="shared" si="96"/>
        <v>0.35419669293177058</v>
      </c>
      <c r="AU72" s="177"/>
      <c r="AV72" s="139">
        <f t="shared" si="51"/>
        <v>2.2582300053668467</v>
      </c>
      <c r="AW72" s="77"/>
      <c r="AX72" s="78"/>
      <c r="AY72" s="176">
        <f t="shared" si="97"/>
        <v>-60.642246457208735</v>
      </c>
      <c r="AZ72" s="176">
        <f t="shared" si="98"/>
        <v>119.35775354279127</v>
      </c>
      <c r="BA72" s="175">
        <f t="shared" si="52"/>
        <v>-60.642246457208735</v>
      </c>
      <c r="BB72" s="135">
        <f t="shared" si="112"/>
        <v>-8.0163234623316661</v>
      </c>
      <c r="BC72" s="135">
        <f t="shared" si="54"/>
        <v>1</v>
      </c>
      <c r="BD72" s="175">
        <f t="shared" si="55"/>
        <v>0</v>
      </c>
      <c r="BE72" s="178"/>
      <c r="BF72" s="175">
        <f t="shared" si="99"/>
        <v>-135.34163766424282</v>
      </c>
      <c r="BG72" s="175">
        <f t="shared" si="100"/>
        <v>-135.34163766424282</v>
      </c>
      <c r="BH72" s="175">
        <f t="shared" si="56"/>
        <v>-1071</v>
      </c>
      <c r="BI72" s="175">
        <f t="shared" si="57"/>
        <v>7.4375</v>
      </c>
      <c r="BJ72" s="175">
        <f t="shared" si="101"/>
        <v>-62.79561289285656</v>
      </c>
      <c r="BK72" s="136">
        <f t="shared" si="102"/>
        <v>0.45716602785390636</v>
      </c>
      <c r="BL72" s="136">
        <f t="shared" si="103"/>
        <v>0.25545691746072358</v>
      </c>
      <c r="BM72" s="136">
        <f t="shared" si="58"/>
        <v>0.25545691746072358</v>
      </c>
      <c r="BN72" s="175">
        <f t="shared" si="104"/>
        <v>0.93987248377946409</v>
      </c>
      <c r="BO72" s="178"/>
      <c r="BP72" s="175">
        <f t="shared" si="59"/>
        <v>-148.31692541149715</v>
      </c>
      <c r="BQ72" s="175">
        <f t="shared" si="105"/>
        <v>-148.31692541149715</v>
      </c>
      <c r="BR72" s="175">
        <f t="shared" si="60"/>
        <v>-1071</v>
      </c>
      <c r="BS72" s="175">
        <f t="shared" si="61"/>
        <v>7.4375</v>
      </c>
      <c r="BT72" s="175">
        <f t="shared" si="62"/>
        <v>-69.443954780416533</v>
      </c>
      <c r="BU72" s="136">
        <f t="shared" si="63"/>
        <v>0.35112344158839165</v>
      </c>
      <c r="BV72" s="136">
        <f t="shared" si="64"/>
        <v>0.13925483139909858</v>
      </c>
      <c r="BW72" s="136">
        <f t="shared" si="65"/>
        <v>0.13925483139909858</v>
      </c>
      <c r="BX72" s="175">
        <f t="shared" si="66"/>
        <v>1.0299786486909526</v>
      </c>
      <c r="BY72" s="178"/>
      <c r="BZ72" s="141">
        <f t="shared" si="106"/>
        <v>1.9698511324704167</v>
      </c>
      <c r="CA72" s="142">
        <f t="shared" si="107"/>
        <v>4.2280811378372629</v>
      </c>
      <c r="CB72" s="143">
        <f t="shared" si="108"/>
        <v>7.7779846860684529E-3</v>
      </c>
      <c r="CC72" s="143">
        <f t="shared" si="67"/>
        <v>-21.091329162621658</v>
      </c>
      <c r="CD72" s="144">
        <f t="shared" si="68"/>
        <v>236.51390959623762</v>
      </c>
    </row>
    <row r="73" spans="1:82" x14ac:dyDescent="0.25">
      <c r="A73" s="173">
        <f t="shared" si="109"/>
        <v>425</v>
      </c>
      <c r="B73" s="174">
        <f t="shared" si="69"/>
        <v>0.125</v>
      </c>
      <c r="C73" s="111"/>
      <c r="D73" s="175">
        <f t="shared" si="39"/>
        <v>-149.94</v>
      </c>
      <c r="E73" s="176">
        <f t="shared" si="70"/>
        <v>0.98</v>
      </c>
      <c r="F73" s="177"/>
      <c r="G73" s="175">
        <f t="shared" si="72"/>
        <v>-119.19662902991701</v>
      </c>
      <c r="H73" s="175">
        <f t="shared" si="73"/>
        <v>-119.19662902991701</v>
      </c>
      <c r="I73" s="175">
        <f t="shared" si="74"/>
        <v>-1137.9375</v>
      </c>
      <c r="J73" s="175">
        <f t="shared" si="75"/>
        <v>7.4375</v>
      </c>
      <c r="K73" s="175">
        <f t="shared" si="76"/>
        <v>-55.781809951970871</v>
      </c>
      <c r="L73" s="136">
        <f t="shared" si="77"/>
        <v>0.56234592794317184</v>
      </c>
      <c r="M73" s="136">
        <f t="shared" si="78"/>
        <v>0.41976731350683821</v>
      </c>
      <c r="N73" s="136">
        <f t="shared" si="40"/>
        <v>0.41976731350683821</v>
      </c>
      <c r="O73" s="175">
        <f t="shared" si="79"/>
        <v>0.77906293483605893</v>
      </c>
      <c r="P73" s="177"/>
      <c r="Q73" s="175">
        <f t="shared" si="80"/>
        <v>-54.782407031807281</v>
      </c>
      <c r="R73" s="175">
        <f t="shared" si="81"/>
        <v>-116.68064929432006</v>
      </c>
      <c r="S73" s="175">
        <f t="shared" si="82"/>
        <v>-1137.9375</v>
      </c>
      <c r="T73" s="175">
        <f t="shared" si="83"/>
        <v>7.4375</v>
      </c>
      <c r="U73" s="175">
        <f t="shared" si="84"/>
        <v>-54.782407031807281</v>
      </c>
      <c r="V73" s="136">
        <f t="shared" si="85"/>
        <v>0.57668319759865516</v>
      </c>
      <c r="W73" s="136">
        <f t="shared" si="86"/>
        <v>0.44597434891082527</v>
      </c>
      <c r="X73" s="136">
        <f t="shared" si="41"/>
        <v>1</v>
      </c>
      <c r="Y73" s="175">
        <f t="shared" si="87"/>
        <v>0</v>
      </c>
      <c r="Z73" s="177"/>
      <c r="AA73" s="175">
        <f t="shared" si="88"/>
        <v>-103.63905205237204</v>
      </c>
      <c r="AB73" s="175">
        <f t="shared" si="89"/>
        <v>76.360947947627963</v>
      </c>
      <c r="AC73" s="175">
        <f t="shared" si="42"/>
        <v>76.360947947627963</v>
      </c>
      <c r="AD73" s="135">
        <f t="shared" si="43"/>
        <v>-13.146331720348975</v>
      </c>
      <c r="AE73" s="135">
        <f t="shared" si="44"/>
        <v>1</v>
      </c>
      <c r="AF73" s="175">
        <f t="shared" si="45"/>
        <v>0</v>
      </c>
      <c r="AG73" s="177"/>
      <c r="AH73" s="175">
        <f t="shared" si="90"/>
        <v>-146.82148834060726</v>
      </c>
      <c r="AI73" s="175">
        <f t="shared" si="91"/>
        <v>33.17851165939274</v>
      </c>
      <c r="AJ73" s="175">
        <f t="shared" si="46"/>
        <v>33.17851165939274</v>
      </c>
      <c r="AK73" s="135">
        <f t="shared" si="110"/>
        <v>-3.8608718187703754</v>
      </c>
      <c r="AL73" s="135">
        <f t="shared" si="48"/>
        <v>1</v>
      </c>
      <c r="AM73" s="175">
        <f t="shared" si="49"/>
        <v>0</v>
      </c>
      <c r="AN73" s="177"/>
      <c r="AO73" s="175">
        <f t="shared" si="92"/>
        <v>-56.906185759039118</v>
      </c>
      <c r="AP73" s="175">
        <f t="shared" si="93"/>
        <v>123.09381424096088</v>
      </c>
      <c r="AQ73" s="175">
        <f t="shared" si="94"/>
        <v>-56.906185759039118</v>
      </c>
      <c r="AR73" s="135">
        <f t="shared" si="111"/>
        <v>-7.4024119152676979</v>
      </c>
      <c r="AS73" s="135">
        <f t="shared" si="95"/>
        <v>0.4264610817893208</v>
      </c>
      <c r="AT73" s="175">
        <f t="shared" si="96"/>
        <v>0.37193585463424261</v>
      </c>
      <c r="AU73" s="177"/>
      <c r="AV73" s="139">
        <f t="shared" si="51"/>
        <v>2.2559987894703015</v>
      </c>
      <c r="AW73" s="77"/>
      <c r="AX73" s="78"/>
      <c r="AY73" s="176">
        <f t="shared" si="97"/>
        <v>-67.800206557949934</v>
      </c>
      <c r="AZ73" s="176">
        <f t="shared" si="98"/>
        <v>112.19979344205007</v>
      </c>
      <c r="BA73" s="175">
        <f t="shared" si="52"/>
        <v>-67.800206557949934</v>
      </c>
      <c r="BB73" s="135">
        <f t="shared" si="112"/>
        <v>-9.3740040888188787</v>
      </c>
      <c r="BC73" s="135">
        <f t="shared" si="54"/>
        <v>1</v>
      </c>
      <c r="BD73" s="175">
        <f t="shared" si="55"/>
        <v>0</v>
      </c>
      <c r="BE73" s="178"/>
      <c r="BF73" s="175">
        <f t="shared" si="99"/>
        <v>-138.22286849349217</v>
      </c>
      <c r="BG73" s="175">
        <f t="shared" si="100"/>
        <v>-138.22286849349217</v>
      </c>
      <c r="BH73" s="175">
        <f t="shared" si="56"/>
        <v>-1137.9375</v>
      </c>
      <c r="BI73" s="175">
        <f t="shared" si="57"/>
        <v>7.4375</v>
      </c>
      <c r="BJ73" s="175">
        <f t="shared" si="101"/>
        <v>-64.182762188417755</v>
      </c>
      <c r="BK73" s="136">
        <f t="shared" si="102"/>
        <v>0.43550194648646445</v>
      </c>
      <c r="BL73" s="136">
        <f t="shared" si="103"/>
        <v>0.22789398880126421</v>
      </c>
      <c r="BM73" s="136">
        <f t="shared" si="58"/>
        <v>0.22789398880126421</v>
      </c>
      <c r="BN73" s="175">
        <f t="shared" si="104"/>
        <v>0.90341744113393585</v>
      </c>
      <c r="BO73" s="178"/>
      <c r="BP73" s="175">
        <f t="shared" si="59"/>
        <v>-150.30633674281634</v>
      </c>
      <c r="BQ73" s="175">
        <f t="shared" si="105"/>
        <v>-150.30633674281634</v>
      </c>
      <c r="BR73" s="175">
        <f t="shared" si="60"/>
        <v>-1137.9375</v>
      </c>
      <c r="BS73" s="175">
        <f t="shared" si="61"/>
        <v>7.4375</v>
      </c>
      <c r="BT73" s="175">
        <f t="shared" si="62"/>
        <v>-70.559965171823805</v>
      </c>
      <c r="BU73" s="136">
        <f t="shared" si="63"/>
        <v>0.33282011773513748</v>
      </c>
      <c r="BV73" s="136">
        <f t="shared" si="64"/>
        <v>0.12361211780915499</v>
      </c>
      <c r="BW73" s="136">
        <f t="shared" si="65"/>
        <v>0.12361211780915499</v>
      </c>
      <c r="BX73" s="175">
        <f t="shared" si="66"/>
        <v>0.98239435779618522</v>
      </c>
      <c r="BY73" s="178"/>
      <c r="BZ73" s="141">
        <f t="shared" si="106"/>
        <v>1.8858117989301211</v>
      </c>
      <c r="CA73" s="142">
        <f t="shared" si="107"/>
        <v>4.141810588400423</v>
      </c>
      <c r="CB73" s="143">
        <f t="shared" si="108"/>
        <v>5.0429183796753107E-3</v>
      </c>
      <c r="CC73" s="143">
        <f t="shared" si="67"/>
        <v>-22.973180608996572</v>
      </c>
      <c r="CD73" s="144">
        <f t="shared" si="68"/>
        <v>241.44030217137532</v>
      </c>
    </row>
    <row r="74" spans="1:82" x14ac:dyDescent="0.25">
      <c r="A74" s="173">
        <f t="shared" si="109"/>
        <v>450</v>
      </c>
      <c r="B74" s="174">
        <f t="shared" si="69"/>
        <v>0.125</v>
      </c>
      <c r="C74" s="111"/>
      <c r="D74" s="175">
        <f t="shared" si="39"/>
        <v>-158.76</v>
      </c>
      <c r="E74" s="176">
        <f t="shared" si="70"/>
        <v>0.98</v>
      </c>
      <c r="F74" s="177"/>
      <c r="G74" s="175">
        <f t="shared" si="72"/>
        <v>-122.88948609990953</v>
      </c>
      <c r="H74" s="175">
        <f t="shared" si="73"/>
        <v>-122.88948609990953</v>
      </c>
      <c r="I74" s="175">
        <f t="shared" si="74"/>
        <v>-1204.875</v>
      </c>
      <c r="J74" s="175">
        <f t="shared" si="75"/>
        <v>7.4375</v>
      </c>
      <c r="K74" s="175">
        <f t="shared" si="76"/>
        <v>-57.288088945729207</v>
      </c>
      <c r="L74" s="136">
        <f t="shared" si="77"/>
        <v>0.54041524805080055</v>
      </c>
      <c r="M74" s="136">
        <f t="shared" si="78"/>
        <v>0.38135179523360013</v>
      </c>
      <c r="N74" s="136">
        <f t="shared" si="40"/>
        <v>0.38135179523360013</v>
      </c>
      <c r="O74" s="175">
        <f t="shared" si="79"/>
        <v>0.7585770746907996</v>
      </c>
      <c r="P74" s="177"/>
      <c r="Q74" s="175">
        <f t="shared" si="80"/>
        <v>-56.309932474020215</v>
      </c>
      <c r="R74" s="175">
        <f t="shared" si="81"/>
        <v>-120.50517432015701</v>
      </c>
      <c r="S74" s="175">
        <f t="shared" si="82"/>
        <v>-1204.875</v>
      </c>
      <c r="T74" s="175">
        <f t="shared" si="83"/>
        <v>7.4375</v>
      </c>
      <c r="U74" s="175">
        <f t="shared" si="84"/>
        <v>-56.309932474020215</v>
      </c>
      <c r="V74" s="136">
        <f t="shared" si="85"/>
        <v>0.55470019622522904</v>
      </c>
      <c r="W74" s="136">
        <f t="shared" si="86"/>
        <v>0.40613846605344756</v>
      </c>
      <c r="X74" s="136">
        <f t="shared" si="41"/>
        <v>1</v>
      </c>
      <c r="Y74" s="175">
        <f t="shared" si="87"/>
        <v>0</v>
      </c>
      <c r="Z74" s="177"/>
      <c r="AA74" s="175">
        <f t="shared" si="88"/>
        <v>-115.27772223555294</v>
      </c>
      <c r="AB74" s="175">
        <f t="shared" si="89"/>
        <v>64.722277764447057</v>
      </c>
      <c r="AC74" s="175">
        <f t="shared" si="42"/>
        <v>64.722277764447057</v>
      </c>
      <c r="AD74" s="135">
        <f t="shared" si="43"/>
        <v>-10.272296534909106</v>
      </c>
      <c r="AE74" s="135">
        <f t="shared" si="44"/>
        <v>1</v>
      </c>
      <c r="AF74" s="175">
        <f t="shared" si="45"/>
        <v>0</v>
      </c>
      <c r="AG74" s="177"/>
      <c r="AH74" s="175">
        <f t="shared" si="90"/>
        <v>-149.34933204294714</v>
      </c>
      <c r="AI74" s="175">
        <f t="shared" si="91"/>
        <v>30.65066795705286</v>
      </c>
      <c r="AJ74" s="175">
        <f t="shared" si="46"/>
        <v>30.65066795705286</v>
      </c>
      <c r="AK74" s="135">
        <f t="shared" si="110"/>
        <v>-3.5396607085177973</v>
      </c>
      <c r="AL74" s="135">
        <f t="shared" si="48"/>
        <v>1</v>
      </c>
      <c r="AM74" s="175">
        <f t="shared" si="49"/>
        <v>0</v>
      </c>
      <c r="AN74" s="177"/>
      <c r="AO74" s="175">
        <f t="shared" si="92"/>
        <v>-63.203918706026535</v>
      </c>
      <c r="AP74" s="175">
        <f t="shared" si="93"/>
        <v>116.79608129397346</v>
      </c>
      <c r="AQ74" s="175">
        <f t="shared" si="94"/>
        <v>-63.203918706026535</v>
      </c>
      <c r="AR74" s="135">
        <f t="shared" si="111"/>
        <v>-8.4695532501982402</v>
      </c>
      <c r="AS74" s="135">
        <f t="shared" si="95"/>
        <v>0.37715714320235699</v>
      </c>
      <c r="AT74" s="175">
        <f t="shared" si="96"/>
        <v>0.39014764633349713</v>
      </c>
      <c r="AU74" s="177"/>
      <c r="AV74" s="139">
        <f t="shared" si="51"/>
        <v>2.2537247210242968</v>
      </c>
      <c r="AW74" s="77"/>
      <c r="AX74" s="78"/>
      <c r="AY74" s="176">
        <f t="shared" si="97"/>
        <v>-75.217273957384336</v>
      </c>
      <c r="AZ74" s="176">
        <f t="shared" si="98"/>
        <v>104.78272604261566</v>
      </c>
      <c r="BA74" s="175">
        <f t="shared" si="52"/>
        <v>-75.217273957384336</v>
      </c>
      <c r="BB74" s="135">
        <f t="shared" si="112"/>
        <v>-11.243669202229892</v>
      </c>
      <c r="BC74" s="135">
        <f t="shared" si="54"/>
        <v>1</v>
      </c>
      <c r="BD74" s="175">
        <f t="shared" si="55"/>
        <v>0</v>
      </c>
      <c r="BE74" s="178"/>
      <c r="BF74" s="175">
        <f t="shared" si="99"/>
        <v>-140.75836246846987</v>
      </c>
      <c r="BG74" s="175">
        <f t="shared" si="100"/>
        <v>-140.75836246846987</v>
      </c>
      <c r="BH74" s="175">
        <f t="shared" si="56"/>
        <v>-1204.875</v>
      </c>
      <c r="BI74" s="175">
        <f t="shared" si="57"/>
        <v>7.4375</v>
      </c>
      <c r="BJ74" s="175">
        <f t="shared" si="101"/>
        <v>-65.443728726846885</v>
      </c>
      <c r="BK74" s="136">
        <f t="shared" si="102"/>
        <v>0.41558673275983338</v>
      </c>
      <c r="BL74" s="136">
        <f t="shared" si="103"/>
        <v>0.20436332355828765</v>
      </c>
      <c r="BM74" s="136">
        <f t="shared" si="58"/>
        <v>0.20436332355828765</v>
      </c>
      <c r="BN74" s="175">
        <f t="shared" si="104"/>
        <v>0.86887878066956714</v>
      </c>
      <c r="BO74" s="178"/>
      <c r="BP74" s="175">
        <f t="shared" si="59"/>
        <v>-152.05806551479151</v>
      </c>
      <c r="BQ74" s="175">
        <f t="shared" si="105"/>
        <v>-152.05806551479151</v>
      </c>
      <c r="BR74" s="175">
        <f t="shared" si="60"/>
        <v>-1204.875</v>
      </c>
      <c r="BS74" s="175">
        <f t="shared" si="61"/>
        <v>7.4375</v>
      </c>
      <c r="BT74" s="175">
        <f t="shared" si="62"/>
        <v>-71.56505117707799</v>
      </c>
      <c r="BU74" s="136">
        <f t="shared" si="63"/>
        <v>0.31622776601683794</v>
      </c>
      <c r="BV74" s="136">
        <f t="shared" si="64"/>
        <v>0.11043152607484653</v>
      </c>
      <c r="BW74" s="136">
        <f t="shared" si="65"/>
        <v>0.11043152607484653</v>
      </c>
      <c r="BX74" s="175">
        <f t="shared" si="66"/>
        <v>0.93863003404192291</v>
      </c>
      <c r="BY74" s="178"/>
      <c r="BZ74" s="141">
        <f t="shared" si="106"/>
        <v>1.8075088147114902</v>
      </c>
      <c r="CA74" s="142">
        <f t="shared" si="107"/>
        <v>4.0612335357357869</v>
      </c>
      <c r="CB74" s="143">
        <f t="shared" si="108"/>
        <v>3.2459674724474282E-3</v>
      </c>
      <c r="CC74" s="143">
        <f t="shared" si="67"/>
        <v>-24.886558365145227</v>
      </c>
      <c r="CD74" s="144">
        <f t="shared" si="68"/>
        <v>246.23060732675316</v>
      </c>
    </row>
    <row r="75" spans="1:82" x14ac:dyDescent="0.25">
      <c r="A75" s="173">
        <f t="shared" si="109"/>
        <v>475</v>
      </c>
      <c r="B75" s="174">
        <f t="shared" si="69"/>
        <v>0.125</v>
      </c>
      <c r="C75" s="111"/>
      <c r="D75" s="175">
        <f t="shared" si="39"/>
        <v>-167.58</v>
      </c>
      <c r="E75" s="176">
        <f t="shared" si="70"/>
        <v>0.98</v>
      </c>
      <c r="F75" s="177"/>
      <c r="G75" s="175">
        <f t="shared" si="72"/>
        <v>-126.19374998712287</v>
      </c>
      <c r="H75" s="175">
        <f t="shared" si="73"/>
        <v>-126.19374998712287</v>
      </c>
      <c r="I75" s="175">
        <f t="shared" si="74"/>
        <v>-1271.8125</v>
      </c>
      <c r="J75" s="175">
        <f t="shared" si="75"/>
        <v>7.4375</v>
      </c>
      <c r="K75" s="175">
        <f t="shared" si="76"/>
        <v>-58.680412615658739</v>
      </c>
      <c r="L75" s="136">
        <f t="shared" si="77"/>
        <v>0.51981119052677638</v>
      </c>
      <c r="M75" s="136">
        <f t="shared" si="78"/>
        <v>0.34721122854775882</v>
      </c>
      <c r="N75" s="136">
        <f t="shared" si="40"/>
        <v>0.34721122854775882</v>
      </c>
      <c r="O75" s="175">
        <f t="shared" si="79"/>
        <v>0.73797514612352555</v>
      </c>
      <c r="P75" s="177"/>
      <c r="Q75" s="175">
        <f t="shared" si="80"/>
        <v>-57.724355685422374</v>
      </c>
      <c r="R75" s="175">
        <f t="shared" si="81"/>
        <v>-123.93622949459464</v>
      </c>
      <c r="S75" s="175">
        <f t="shared" si="82"/>
        <v>-1271.8125</v>
      </c>
      <c r="T75" s="175">
        <f t="shared" si="83"/>
        <v>7.4375</v>
      </c>
      <c r="U75" s="175">
        <f t="shared" si="84"/>
        <v>-57.724355685422374</v>
      </c>
      <c r="V75" s="136">
        <f t="shared" si="85"/>
        <v>0.53399299138798173</v>
      </c>
      <c r="W75" s="136">
        <f t="shared" si="86"/>
        <v>0.37050328628143425</v>
      </c>
      <c r="X75" s="136">
        <f t="shared" si="41"/>
        <v>1</v>
      </c>
      <c r="Y75" s="175">
        <f t="shared" si="87"/>
        <v>0</v>
      </c>
      <c r="Z75" s="177"/>
      <c r="AA75" s="175">
        <f t="shared" si="88"/>
        <v>-124.63630817755289</v>
      </c>
      <c r="AB75" s="175">
        <f t="shared" si="89"/>
        <v>55.363691822447109</v>
      </c>
      <c r="AC75" s="175">
        <f t="shared" si="42"/>
        <v>55.363691822447109</v>
      </c>
      <c r="AD75" s="135">
        <f t="shared" si="43"/>
        <v>-8.6473704073149289</v>
      </c>
      <c r="AE75" s="135">
        <f t="shared" si="44"/>
        <v>1</v>
      </c>
      <c r="AF75" s="175">
        <f t="shared" si="45"/>
        <v>0</v>
      </c>
      <c r="AG75" s="177"/>
      <c r="AH75" s="175">
        <f t="shared" si="90"/>
        <v>-151.50436138175502</v>
      </c>
      <c r="AI75" s="175">
        <f t="shared" si="91"/>
        <v>28.495638618244982</v>
      </c>
      <c r="AJ75" s="175">
        <f t="shared" si="46"/>
        <v>28.495638618244982</v>
      </c>
      <c r="AK75" s="135">
        <f t="shared" si="110"/>
        <v>-3.2662841363897432</v>
      </c>
      <c r="AL75" s="135">
        <f t="shared" si="48"/>
        <v>1</v>
      </c>
      <c r="AM75" s="175">
        <f t="shared" si="49"/>
        <v>0</v>
      </c>
      <c r="AN75" s="177"/>
      <c r="AO75" s="175">
        <f t="shared" si="92"/>
        <v>-69.80531881045529</v>
      </c>
      <c r="AP75" s="175">
        <f t="shared" si="93"/>
        <v>110.19468118954471</v>
      </c>
      <c r="AQ75" s="175">
        <f t="shared" si="94"/>
        <v>-69.80531881045529</v>
      </c>
      <c r="AR75" s="135">
        <f t="shared" si="111"/>
        <v>-9.8175601200238987</v>
      </c>
      <c r="AS75" s="135">
        <f t="shared" si="95"/>
        <v>0.32294011381430315</v>
      </c>
      <c r="AT75" s="175">
        <f t="shared" si="96"/>
        <v>0.40821823865763329</v>
      </c>
      <c r="AU75" s="177"/>
      <c r="AV75" s="139">
        <f t="shared" si="51"/>
        <v>2.2511933847811587</v>
      </c>
      <c r="AW75" s="77"/>
      <c r="AX75" s="78"/>
      <c r="AY75" s="176">
        <f t="shared" si="97"/>
        <v>-82.689486024785481</v>
      </c>
      <c r="AZ75" s="176">
        <f t="shared" si="98"/>
        <v>97.310513975214519</v>
      </c>
      <c r="BA75" s="175">
        <f t="shared" si="52"/>
        <v>-82.689486024785481</v>
      </c>
      <c r="BB75" s="135">
        <f t="shared" si="112"/>
        <v>-14.362850007482573</v>
      </c>
      <c r="BC75" s="135">
        <f t="shared" si="54"/>
        <v>1</v>
      </c>
      <c r="BD75" s="175">
        <f t="shared" si="55"/>
        <v>0</v>
      </c>
      <c r="BE75" s="178"/>
      <c r="BF75" s="175">
        <f t="shared" si="99"/>
        <v>-143.00464906271733</v>
      </c>
      <c r="BG75" s="175">
        <f t="shared" si="100"/>
        <v>-143.00464906271733</v>
      </c>
      <c r="BH75" s="175">
        <f t="shared" si="56"/>
        <v>-1271.8125</v>
      </c>
      <c r="BI75" s="175">
        <f t="shared" si="57"/>
        <v>7.4375</v>
      </c>
      <c r="BJ75" s="175">
        <f t="shared" si="101"/>
        <v>-66.593910498336029</v>
      </c>
      <c r="BK75" s="136">
        <f t="shared" si="102"/>
        <v>0.39724542905452875</v>
      </c>
      <c r="BL75" s="136">
        <f t="shared" si="103"/>
        <v>0.18416696099695373</v>
      </c>
      <c r="BM75" s="136">
        <f t="shared" si="58"/>
        <v>0.18416696099695373</v>
      </c>
      <c r="BN75" s="175">
        <f t="shared" si="104"/>
        <v>0.83628449744279143</v>
      </c>
      <c r="BO75" s="178"/>
      <c r="BP75" s="175">
        <f t="shared" si="59"/>
        <v>-153.61226498360344</v>
      </c>
      <c r="BQ75" s="175">
        <f t="shared" si="105"/>
        <v>-153.61226498360344</v>
      </c>
      <c r="BR75" s="175">
        <f t="shared" si="60"/>
        <v>-1271.8125</v>
      </c>
      <c r="BS75" s="175">
        <f t="shared" si="61"/>
        <v>7.4375</v>
      </c>
      <c r="BT75" s="175">
        <f t="shared" si="62"/>
        <v>-72.474431626277138</v>
      </c>
      <c r="BU75" s="136">
        <f t="shared" si="63"/>
        <v>0.30113136793709733</v>
      </c>
      <c r="BV75" s="136">
        <f t="shared" si="64"/>
        <v>9.9230803278161958E-2</v>
      </c>
      <c r="BW75" s="136">
        <f t="shared" si="65"/>
        <v>9.9230803278161958E-2</v>
      </c>
      <c r="BX75" s="175">
        <f t="shared" si="66"/>
        <v>0.89831733908540023</v>
      </c>
      <c r="BY75" s="178"/>
      <c r="BZ75" s="141">
        <f t="shared" si="106"/>
        <v>1.7346018365281917</v>
      </c>
      <c r="CA75" s="142">
        <f t="shared" si="107"/>
        <v>3.9857952213093504</v>
      </c>
      <c r="CB75" s="143">
        <f t="shared" si="108"/>
        <v>2.0491511032078519E-3</v>
      </c>
      <c r="CC75" s="143">
        <f t="shared" si="67"/>
        <v>-26.884260157960735</v>
      </c>
      <c r="CD75" s="144">
        <f t="shared" si="68"/>
        <v>250.89096264998176</v>
      </c>
    </row>
    <row r="76" spans="1:82" x14ac:dyDescent="0.25">
      <c r="A76" s="173">
        <f t="shared" si="109"/>
        <v>500</v>
      </c>
      <c r="B76" s="174">
        <f t="shared" si="69"/>
        <v>0.125</v>
      </c>
      <c r="C76" s="111"/>
      <c r="D76" s="175">
        <f t="shared" si="39"/>
        <v>-176.4</v>
      </c>
      <c r="E76" s="176">
        <f t="shared" si="70"/>
        <v>0.98</v>
      </c>
      <c r="F76" s="177"/>
      <c r="G76" s="175">
        <f t="shared" si="72"/>
        <v>-129.15885493273106</v>
      </c>
      <c r="H76" s="175">
        <f t="shared" si="73"/>
        <v>-129.15885493273106</v>
      </c>
      <c r="I76" s="175">
        <f t="shared" si="74"/>
        <v>-1338.75</v>
      </c>
      <c r="J76" s="175">
        <f t="shared" si="75"/>
        <v>7.4375</v>
      </c>
      <c r="K76" s="175">
        <f t="shared" si="76"/>
        <v>-59.969769587074175</v>
      </c>
      <c r="L76" s="136">
        <f t="shared" si="77"/>
        <v>0.50045686291423364</v>
      </c>
      <c r="M76" s="136">
        <f t="shared" si="78"/>
        <v>0.31692172095364346</v>
      </c>
      <c r="N76" s="136">
        <f t="shared" si="40"/>
        <v>0.31692172095364346</v>
      </c>
      <c r="O76" s="175">
        <f t="shared" si="79"/>
        <v>0.71754919407072804</v>
      </c>
      <c r="P76" s="177"/>
      <c r="Q76" s="175">
        <f t="shared" si="80"/>
        <v>-59.036243467926482</v>
      </c>
      <c r="R76" s="175">
        <f t="shared" si="81"/>
        <v>-127.02116361741857</v>
      </c>
      <c r="S76" s="175">
        <f t="shared" si="82"/>
        <v>-1338.75</v>
      </c>
      <c r="T76" s="175">
        <f t="shared" si="83"/>
        <v>7.4375</v>
      </c>
      <c r="U76" s="175">
        <f t="shared" si="84"/>
        <v>-59.036243467926482</v>
      </c>
      <c r="V76" s="136">
        <f t="shared" si="85"/>
        <v>0.51449575542752646</v>
      </c>
      <c r="W76" s="136">
        <f t="shared" si="86"/>
        <v>0.33871946827274163</v>
      </c>
      <c r="X76" s="136">
        <f t="shared" si="41"/>
        <v>1</v>
      </c>
      <c r="Y76" s="175">
        <f t="shared" si="87"/>
        <v>0</v>
      </c>
      <c r="Z76" s="177"/>
      <c r="AA76" s="175">
        <f t="shared" si="88"/>
        <v>-131.98721249581666</v>
      </c>
      <c r="AB76" s="175">
        <f t="shared" si="89"/>
        <v>48.012787504183336</v>
      </c>
      <c r="AC76" s="175">
        <f t="shared" si="42"/>
        <v>48.012787504183336</v>
      </c>
      <c r="AD76" s="135">
        <f t="shared" si="43"/>
        <v>-7.5332766665861151</v>
      </c>
      <c r="AE76" s="135">
        <f t="shared" si="44"/>
        <v>1</v>
      </c>
      <c r="AF76" s="175">
        <f t="shared" si="45"/>
        <v>0</v>
      </c>
      <c r="AG76" s="177"/>
      <c r="AH76" s="175">
        <f t="shared" si="90"/>
        <v>-153.36314963805762</v>
      </c>
      <c r="AI76" s="175">
        <f t="shared" si="91"/>
        <v>26.636850361942379</v>
      </c>
      <c r="AJ76" s="175">
        <f t="shared" si="46"/>
        <v>26.636850361942379</v>
      </c>
      <c r="AK76" s="135">
        <f t="shared" si="110"/>
        <v>-3.0306734646163629</v>
      </c>
      <c r="AL76" s="135">
        <f t="shared" si="48"/>
        <v>1</v>
      </c>
      <c r="AM76" s="175">
        <f t="shared" si="49"/>
        <v>0</v>
      </c>
      <c r="AN76" s="177"/>
      <c r="AO76" s="175">
        <f t="shared" si="92"/>
        <v>-76.578164932113808</v>
      </c>
      <c r="AP76" s="175">
        <f t="shared" si="93"/>
        <v>103.42183506788619</v>
      </c>
      <c r="AQ76" s="175">
        <f t="shared" si="94"/>
        <v>-76.578164932113808</v>
      </c>
      <c r="AR76" s="135">
        <f t="shared" si="111"/>
        <v>-11.677391846909156</v>
      </c>
      <c r="AS76" s="135">
        <f t="shared" si="95"/>
        <v>0.26069362295335041</v>
      </c>
      <c r="AT76" s="175">
        <f t="shared" si="96"/>
        <v>0.42543424962285448</v>
      </c>
      <c r="AU76" s="177"/>
      <c r="AV76" s="139">
        <f t="shared" si="51"/>
        <v>2.2479834436935824</v>
      </c>
      <c r="AW76" s="77"/>
      <c r="AX76" s="78"/>
      <c r="AY76" s="176">
        <f t="shared" si="97"/>
        <v>-90.000000000000014</v>
      </c>
      <c r="AZ76" s="176">
        <f t="shared" si="98"/>
        <v>89.999999999999986</v>
      </c>
      <c r="BA76" s="175">
        <f t="shared" si="52"/>
        <v>-90.000000000000014</v>
      </c>
      <c r="BB76" s="135" t="e">
        <f t="shared" si="112"/>
        <v>#NUM!</v>
      </c>
      <c r="BC76" s="135">
        <f t="shared" si="54"/>
        <v>1</v>
      </c>
      <c r="BD76" s="175">
        <f t="shared" si="55"/>
        <v>0</v>
      </c>
      <c r="BE76" s="178"/>
      <c r="BF76" s="175">
        <f t="shared" si="99"/>
        <v>-145.00727527016474</v>
      </c>
      <c r="BG76" s="175">
        <f t="shared" si="100"/>
        <v>-145.00727527016474</v>
      </c>
      <c r="BH76" s="175">
        <f t="shared" si="56"/>
        <v>-1338.75</v>
      </c>
      <c r="BI76" s="175">
        <f t="shared" si="57"/>
        <v>7.4375</v>
      </c>
      <c r="BJ76" s="175">
        <f t="shared" si="101"/>
        <v>-67.646477012784004</v>
      </c>
      <c r="BK76" s="136">
        <f t="shared" si="102"/>
        <v>0.38032028067380019</v>
      </c>
      <c r="BL76" s="136">
        <f t="shared" si="103"/>
        <v>0.16673601793333295</v>
      </c>
      <c r="BM76" s="136">
        <f t="shared" si="58"/>
        <v>0.16673601793333295</v>
      </c>
      <c r="BN76" s="175">
        <f t="shared" si="104"/>
        <v>0.80559597372313752</v>
      </c>
      <c r="BO76" s="178"/>
      <c r="BP76" s="175">
        <f t="shared" si="59"/>
        <v>-155.00061139120839</v>
      </c>
      <c r="BQ76" s="175">
        <f t="shared" si="105"/>
        <v>-155.00061139120839</v>
      </c>
      <c r="BR76" s="175">
        <f t="shared" si="60"/>
        <v>-1338.75</v>
      </c>
      <c r="BS76" s="175">
        <f t="shared" si="61"/>
        <v>7.4375</v>
      </c>
      <c r="BT76" s="175">
        <f t="shared" si="62"/>
        <v>-73.300755766006375</v>
      </c>
      <c r="BU76" s="136">
        <f t="shared" si="63"/>
        <v>0.28734788556634533</v>
      </c>
      <c r="BV76" s="136">
        <f t="shared" si="64"/>
        <v>8.9637699495890594E-2</v>
      </c>
      <c r="BW76" s="136">
        <f t="shared" si="65"/>
        <v>8.9637699495890594E-2</v>
      </c>
      <c r="BX76" s="175">
        <f t="shared" si="66"/>
        <v>0.86111450772893561</v>
      </c>
      <c r="BY76" s="178"/>
      <c r="BZ76" s="141">
        <f t="shared" si="106"/>
        <v>1.666710481452073</v>
      </c>
      <c r="CA76" s="142">
        <f t="shared" si="107"/>
        <v>3.9146939251456554</v>
      </c>
      <c r="CB76" s="143">
        <f t="shared" si="108"/>
        <v>1.2348168313375924E-3</v>
      </c>
      <c r="CC76" s="143">
        <f t="shared" si="67"/>
        <v>-29.083974594400065</v>
      </c>
      <c r="CD76" s="144">
        <f t="shared" si="68"/>
        <v>255.44781255479444</v>
      </c>
    </row>
    <row r="77" spans="1:82" x14ac:dyDescent="0.25">
      <c r="A77" s="173">
        <f t="shared" si="109"/>
        <v>525</v>
      </c>
      <c r="B77" s="174">
        <f t="shared" si="69"/>
        <v>0.125</v>
      </c>
      <c r="C77" s="111"/>
      <c r="D77" s="175">
        <f t="shared" si="39"/>
        <v>-185.22</v>
      </c>
      <c r="E77" s="176">
        <f t="shared" si="70"/>
        <v>0.98</v>
      </c>
      <c r="F77" s="177"/>
      <c r="G77" s="175">
        <f t="shared" si="72"/>
        <v>-131.82853070782949</v>
      </c>
      <c r="H77" s="175">
        <f t="shared" si="73"/>
        <v>-131.82853070782949</v>
      </c>
      <c r="I77" s="175">
        <f t="shared" si="74"/>
        <v>-1405.6875</v>
      </c>
      <c r="J77" s="175">
        <f t="shared" si="75"/>
        <v>7.4375</v>
      </c>
      <c r="K77" s="175">
        <f t="shared" si="76"/>
        <v>-61.166002902184751</v>
      </c>
      <c r="L77" s="136">
        <f t="shared" si="77"/>
        <v>0.4822735557285962</v>
      </c>
      <c r="M77" s="136">
        <f t="shared" si="78"/>
        <v>0.29005151250855127</v>
      </c>
      <c r="N77" s="136">
        <f t="shared" si="40"/>
        <v>0.29005151250855127</v>
      </c>
      <c r="O77" s="175">
        <f t="shared" si="79"/>
        <v>0.69750545348057935</v>
      </c>
      <c r="P77" s="177"/>
      <c r="Q77" s="175">
        <f t="shared" si="80"/>
        <v>-60.255118703057789</v>
      </c>
      <c r="R77" s="175">
        <f t="shared" si="81"/>
        <v>-129.80275315155615</v>
      </c>
      <c r="S77" s="175">
        <f t="shared" si="82"/>
        <v>-1405.6875</v>
      </c>
      <c r="T77" s="175">
        <f t="shared" si="83"/>
        <v>7.4375</v>
      </c>
      <c r="U77" s="175">
        <f t="shared" si="84"/>
        <v>-60.255118703057789</v>
      </c>
      <c r="V77" s="136">
        <f t="shared" si="85"/>
        <v>0.49613893835683376</v>
      </c>
      <c r="W77" s="136">
        <f t="shared" si="86"/>
        <v>0.31040178171134053</v>
      </c>
      <c r="X77" s="136">
        <f t="shared" si="41"/>
        <v>1</v>
      </c>
      <c r="Y77" s="175">
        <f t="shared" si="87"/>
        <v>0</v>
      </c>
      <c r="Z77" s="177"/>
      <c r="AA77" s="175">
        <f t="shared" si="88"/>
        <v>-137.75715663265606</v>
      </c>
      <c r="AB77" s="175">
        <f t="shared" si="89"/>
        <v>42.242843367343937</v>
      </c>
      <c r="AC77" s="175">
        <f t="shared" si="42"/>
        <v>42.242843367343937</v>
      </c>
      <c r="AD77" s="135">
        <f t="shared" si="43"/>
        <v>-6.6984437906180041</v>
      </c>
      <c r="AE77" s="135">
        <f t="shared" si="44"/>
        <v>1</v>
      </c>
      <c r="AF77" s="175">
        <f t="shared" si="45"/>
        <v>0</v>
      </c>
      <c r="AG77" s="177"/>
      <c r="AH77" s="175">
        <f t="shared" si="90"/>
        <v>-154.9831065219</v>
      </c>
      <c r="AI77" s="175">
        <f t="shared" si="91"/>
        <v>25.016893478100002</v>
      </c>
      <c r="AJ77" s="175">
        <f t="shared" si="46"/>
        <v>25.016893478100002</v>
      </c>
      <c r="AK77" s="135">
        <f t="shared" si="110"/>
        <v>-2.8254658996996804</v>
      </c>
      <c r="AL77" s="135">
        <f t="shared" si="48"/>
        <v>1</v>
      </c>
      <c r="AM77" s="175">
        <f t="shared" si="49"/>
        <v>0</v>
      </c>
      <c r="AN77" s="177"/>
      <c r="AO77" s="175">
        <f t="shared" si="92"/>
        <v>-83.363928364074127</v>
      </c>
      <c r="AP77" s="175">
        <f t="shared" si="93"/>
        <v>96.636071635925873</v>
      </c>
      <c r="AQ77" s="175">
        <f t="shared" si="94"/>
        <v>-83.363928364074127</v>
      </c>
      <c r="AR77" s="135">
        <f t="shared" si="111"/>
        <v>-14.786671471023251</v>
      </c>
      <c r="AS77" s="135">
        <f t="shared" si="95"/>
        <v>0.18224953396628604</v>
      </c>
      <c r="AT77" s="175">
        <f t="shared" si="96"/>
        <v>0.44107898605330226</v>
      </c>
      <c r="AU77" s="177"/>
      <c r="AV77" s="139">
        <f t="shared" si="51"/>
        <v>2.2435844395338815</v>
      </c>
      <c r="AW77" s="77"/>
      <c r="AX77" s="78"/>
      <c r="AY77" s="176">
        <f t="shared" si="97"/>
        <v>-96.957055585577208</v>
      </c>
      <c r="AZ77" s="176">
        <f t="shared" si="98"/>
        <v>83.042944414422792</v>
      </c>
      <c r="BA77" s="175">
        <f t="shared" si="52"/>
        <v>83.042944414422792</v>
      </c>
      <c r="BB77" s="135">
        <f t="shared" si="112"/>
        <v>-14.579926061236989</v>
      </c>
      <c r="BC77" s="135">
        <f t="shared" si="54"/>
        <v>1</v>
      </c>
      <c r="BD77" s="175">
        <f t="shared" si="55"/>
        <v>0</v>
      </c>
      <c r="BE77" s="178"/>
      <c r="BF77" s="175">
        <f t="shared" si="99"/>
        <v>-146.80312119945398</v>
      </c>
      <c r="BG77" s="175">
        <f t="shared" si="100"/>
        <v>-146.80312119945398</v>
      </c>
      <c r="BH77" s="175">
        <f t="shared" si="56"/>
        <v>-1405.6875</v>
      </c>
      <c r="BI77" s="175">
        <f t="shared" si="57"/>
        <v>7.4375</v>
      </c>
      <c r="BJ77" s="175">
        <f t="shared" si="101"/>
        <v>-68.6127212167397</v>
      </c>
      <c r="BK77" s="136">
        <f t="shared" si="102"/>
        <v>0.36467005570729594</v>
      </c>
      <c r="BL77" s="136">
        <f t="shared" si="103"/>
        <v>0.15160858663711602</v>
      </c>
      <c r="BM77" s="136">
        <f t="shared" si="58"/>
        <v>0.15160858663711602</v>
      </c>
      <c r="BN77" s="175">
        <f t="shared" si="104"/>
        <v>0.77673609100240204</v>
      </c>
      <c r="BO77" s="178"/>
      <c r="BP77" s="175">
        <f t="shared" si="59"/>
        <v>-156.24839322033188</v>
      </c>
      <c r="BQ77" s="175">
        <f t="shared" si="105"/>
        <v>-156.24839322033188</v>
      </c>
      <c r="BR77" s="175">
        <f t="shared" si="60"/>
        <v>-1405.6875</v>
      </c>
      <c r="BS77" s="175">
        <f t="shared" si="61"/>
        <v>7.4375</v>
      </c>
      <c r="BT77" s="175">
        <f t="shared" si="62"/>
        <v>-74.054604099077153</v>
      </c>
      <c r="BU77" s="136">
        <f t="shared" si="63"/>
        <v>0.27472112789737801</v>
      </c>
      <c r="BV77" s="136">
        <f t="shared" si="64"/>
        <v>8.1362009454906736E-2</v>
      </c>
      <c r="BW77" s="136">
        <f t="shared" si="65"/>
        <v>8.1362009454906736E-2</v>
      </c>
      <c r="BX77" s="175">
        <f t="shared" si="66"/>
        <v>0.82671107523985121</v>
      </c>
      <c r="BY77" s="178"/>
      <c r="BZ77" s="141">
        <f t="shared" si="106"/>
        <v>1.6034471662422534</v>
      </c>
      <c r="CA77" s="142">
        <f t="shared" si="107"/>
        <v>3.8470316057761349</v>
      </c>
      <c r="CB77" s="143">
        <f t="shared" si="108"/>
        <v>6.5205919898626635E-4</v>
      </c>
      <c r="CC77" s="143">
        <f t="shared" si="67"/>
        <v>-31.857129738601543</v>
      </c>
      <c r="CD77" s="144">
        <f t="shared" si="68"/>
        <v>259.94067698808288</v>
      </c>
    </row>
    <row r="78" spans="1:82" x14ac:dyDescent="0.25">
      <c r="A78" s="173">
        <f t="shared" si="109"/>
        <v>550</v>
      </c>
      <c r="B78" s="174">
        <f t="shared" si="69"/>
        <v>0.125</v>
      </c>
      <c r="C78" s="111"/>
      <c r="D78" s="175">
        <f t="shared" si="39"/>
        <v>-194.04</v>
      </c>
      <c r="E78" s="176">
        <f t="shared" si="70"/>
        <v>0.98</v>
      </c>
      <c r="F78" s="177"/>
      <c r="G78" s="175">
        <f t="shared" si="72"/>
        <v>-134.24083125399949</v>
      </c>
      <c r="H78" s="175">
        <f t="shared" si="73"/>
        <v>-134.24083125399949</v>
      </c>
      <c r="I78" s="175">
        <f t="shared" si="74"/>
        <v>-1472.625</v>
      </c>
      <c r="J78" s="175">
        <f t="shared" si="75"/>
        <v>7.4375</v>
      </c>
      <c r="K78" s="175">
        <f t="shared" si="76"/>
        <v>-62.277911553951824</v>
      </c>
      <c r="L78" s="136">
        <f t="shared" si="77"/>
        <v>0.4651833446797195</v>
      </c>
      <c r="M78" s="136">
        <f t="shared" si="78"/>
        <v>0.26619053152979122</v>
      </c>
      <c r="N78" s="136">
        <f t="shared" si="40"/>
        <v>0.26619053152979122</v>
      </c>
      <c r="O78" s="175">
        <f t="shared" si="79"/>
        <v>0.67798399623232064</v>
      </c>
      <c r="P78" s="177"/>
      <c r="Q78" s="175">
        <f t="shared" si="80"/>
        <v>-61.389540334034791</v>
      </c>
      <c r="R78" s="175">
        <f t="shared" si="81"/>
        <v>-132.31881058355589</v>
      </c>
      <c r="S78" s="175">
        <f t="shared" si="82"/>
        <v>-1472.625</v>
      </c>
      <c r="T78" s="175">
        <f t="shared" si="83"/>
        <v>7.4375</v>
      </c>
      <c r="U78" s="175">
        <f t="shared" si="84"/>
        <v>-61.389540334034791</v>
      </c>
      <c r="V78" s="136">
        <f t="shared" si="85"/>
        <v>0.47885213068057331</v>
      </c>
      <c r="W78" s="136">
        <f t="shared" si="86"/>
        <v>0.28516696561967053</v>
      </c>
      <c r="X78" s="136">
        <f t="shared" si="41"/>
        <v>1</v>
      </c>
      <c r="Y78" s="175">
        <f t="shared" si="87"/>
        <v>0</v>
      </c>
      <c r="Z78" s="177"/>
      <c r="AA78" s="175">
        <f t="shared" si="88"/>
        <v>-142.33437880141668</v>
      </c>
      <c r="AB78" s="175">
        <f t="shared" si="89"/>
        <v>37.665621198583324</v>
      </c>
      <c r="AC78" s="175">
        <f t="shared" si="42"/>
        <v>37.665621198583324</v>
      </c>
      <c r="AD78" s="135">
        <f t="shared" si="43"/>
        <v>-6.0396062666739656</v>
      </c>
      <c r="AE78" s="135">
        <f t="shared" si="44"/>
        <v>1</v>
      </c>
      <c r="AF78" s="175">
        <f t="shared" si="45"/>
        <v>0</v>
      </c>
      <c r="AG78" s="177"/>
      <c r="AH78" s="175">
        <f t="shared" si="90"/>
        <v>-156.40792420386015</v>
      </c>
      <c r="AI78" s="175">
        <f t="shared" si="91"/>
        <v>23.592075796139852</v>
      </c>
      <c r="AJ78" s="175">
        <f t="shared" si="46"/>
        <v>23.592075796139852</v>
      </c>
      <c r="AK78" s="135">
        <f t="shared" si="110"/>
        <v>-2.6451316183821878</v>
      </c>
      <c r="AL78" s="135">
        <f t="shared" si="48"/>
        <v>1</v>
      </c>
      <c r="AM78" s="175">
        <f t="shared" si="49"/>
        <v>0</v>
      </c>
      <c r="AN78" s="177"/>
      <c r="AO78" s="175">
        <f t="shared" si="92"/>
        <v>-90.000000000000014</v>
      </c>
      <c r="AP78" s="175">
        <f t="shared" si="93"/>
        <v>89.999999999999986</v>
      </c>
      <c r="AQ78" s="175">
        <f t="shared" si="94"/>
        <v>-90.000000000000014</v>
      </c>
      <c r="AR78" s="135" t="e">
        <f t="shared" si="111"/>
        <v>#NUM!</v>
      </c>
      <c r="AS78" s="135">
        <f t="shared" si="95"/>
        <v>1E-3</v>
      </c>
      <c r="AT78" s="175">
        <f t="shared" si="96"/>
        <v>0.45454545454545459</v>
      </c>
      <c r="AU78" s="177"/>
      <c r="AV78" s="139">
        <f t="shared" si="51"/>
        <v>2.2375294507777754</v>
      </c>
      <c r="AW78" s="77"/>
      <c r="AX78" s="78"/>
      <c r="AY78" s="176">
        <f t="shared" si="97"/>
        <v>-103.42183506788622</v>
      </c>
      <c r="AZ78" s="176">
        <f t="shared" si="98"/>
        <v>76.578164932113779</v>
      </c>
      <c r="BA78" s="175">
        <f t="shared" si="52"/>
        <v>76.578164932113779</v>
      </c>
      <c r="BB78" s="135">
        <f t="shared" si="112"/>
        <v>-11.677391846909153</v>
      </c>
      <c r="BC78" s="135">
        <f t="shared" si="54"/>
        <v>1</v>
      </c>
      <c r="BD78" s="175">
        <f t="shared" si="55"/>
        <v>0</v>
      </c>
      <c r="BE78" s="178"/>
      <c r="BF78" s="175">
        <f t="shared" si="99"/>
        <v>-148.42223524031695</v>
      </c>
      <c r="BG78" s="175">
        <f t="shared" si="100"/>
        <v>-148.42223524031695</v>
      </c>
      <c r="BH78" s="175">
        <f t="shared" si="56"/>
        <v>-1472.625</v>
      </c>
      <c r="BI78" s="175">
        <f t="shared" si="57"/>
        <v>7.4375</v>
      </c>
      <c r="BJ78" s="175">
        <f t="shared" si="101"/>
        <v>-69.502356109695313</v>
      </c>
      <c r="BK78" s="136">
        <f t="shared" si="102"/>
        <v>0.35016886324976537</v>
      </c>
      <c r="BL78" s="136">
        <f t="shared" si="103"/>
        <v>0.1384095794781505</v>
      </c>
      <c r="BM78" s="136">
        <f t="shared" si="58"/>
        <v>0.1384095794781505</v>
      </c>
      <c r="BN78" s="175">
        <f t="shared" si="104"/>
        <v>0.74960724868846951</v>
      </c>
      <c r="BO78" s="178"/>
      <c r="BP78" s="175">
        <f t="shared" si="59"/>
        <v>-157.37602491075435</v>
      </c>
      <c r="BQ78" s="175">
        <f t="shared" si="105"/>
        <v>-157.37602491075435</v>
      </c>
      <c r="BR78" s="175">
        <f t="shared" si="60"/>
        <v>-1472.625</v>
      </c>
      <c r="BS78" s="175">
        <f t="shared" si="61"/>
        <v>7.4375</v>
      </c>
      <c r="BT78" s="175">
        <f t="shared" si="62"/>
        <v>-74.744881296942225</v>
      </c>
      <c r="BU78" s="136">
        <f t="shared" si="63"/>
        <v>0.26311740579210868</v>
      </c>
      <c r="BV78" s="136">
        <f t="shared" si="64"/>
        <v>7.4175264347720413E-2</v>
      </c>
      <c r="BW78" s="136">
        <f t="shared" si="65"/>
        <v>7.4175264347720413E-2</v>
      </c>
      <c r="BX78" s="175">
        <f t="shared" si="66"/>
        <v>0.79482840864017346</v>
      </c>
      <c r="BY78" s="178"/>
      <c r="BZ78" s="141">
        <f t="shared" si="106"/>
        <v>1.5444356573286431</v>
      </c>
      <c r="CA78" s="142">
        <f t="shared" si="107"/>
        <v>3.7819651081064185</v>
      </c>
      <c r="CB78" s="143">
        <f t="shared" si="108"/>
        <v>2.7328629655929768E-6</v>
      </c>
      <c r="CC78" s="143">
        <f t="shared" si="67"/>
        <v>-55.633821446625788</v>
      </c>
      <c r="CD78" s="144">
        <f t="shared" si="68"/>
        <v>264.41280430021925</v>
      </c>
    </row>
    <row r="79" spans="1:82" x14ac:dyDescent="0.25">
      <c r="A79" s="173">
        <f t="shared" si="109"/>
        <v>575</v>
      </c>
      <c r="B79" s="174">
        <f t="shared" si="69"/>
        <v>0.125</v>
      </c>
      <c r="C79" s="111"/>
      <c r="D79" s="175">
        <f t="shared" si="39"/>
        <v>-202.86</v>
      </c>
      <c r="E79" s="176">
        <f t="shared" si="70"/>
        <v>0.98</v>
      </c>
      <c r="F79" s="177"/>
      <c r="G79" s="175">
        <f t="shared" si="72"/>
        <v>-136.42855688979813</v>
      </c>
      <c r="H79" s="175">
        <f t="shared" si="73"/>
        <v>-136.42855688979813</v>
      </c>
      <c r="I79" s="175">
        <f t="shared" si="74"/>
        <v>-1539.5625</v>
      </c>
      <c r="J79" s="175">
        <f t="shared" si="75"/>
        <v>7.4375</v>
      </c>
      <c r="K79" s="175">
        <f t="shared" si="76"/>
        <v>-63.313352947974479</v>
      </c>
      <c r="L79" s="136">
        <f t="shared" si="77"/>
        <v>0.44911078361661994</v>
      </c>
      <c r="M79" s="136">
        <f t="shared" si="78"/>
        <v>0.24496456622795207</v>
      </c>
      <c r="N79" s="136">
        <f t="shared" si="40"/>
        <v>0.24496456622795207</v>
      </c>
      <c r="O79" s="175">
        <f t="shared" si="79"/>
        <v>0.6590751540569959</v>
      </c>
      <c r="P79" s="177"/>
      <c r="Q79" s="175">
        <f t="shared" si="80"/>
        <v>-62.447188423282206</v>
      </c>
      <c r="R79" s="175">
        <f t="shared" si="81"/>
        <v>-134.60231862727059</v>
      </c>
      <c r="S79" s="175">
        <f t="shared" si="82"/>
        <v>-1539.5625</v>
      </c>
      <c r="T79" s="175">
        <f t="shared" si="83"/>
        <v>7.4375</v>
      </c>
      <c r="U79" s="175">
        <f t="shared" si="84"/>
        <v>-62.447188423282206</v>
      </c>
      <c r="V79" s="136">
        <f t="shared" si="85"/>
        <v>0.46256600669501979</v>
      </c>
      <c r="W79" s="136">
        <f t="shared" si="86"/>
        <v>0.26265436299182227</v>
      </c>
      <c r="X79" s="136">
        <f t="shared" si="41"/>
        <v>1</v>
      </c>
      <c r="Y79" s="175">
        <f t="shared" si="87"/>
        <v>0</v>
      </c>
      <c r="Z79" s="177"/>
      <c r="AA79" s="175">
        <f t="shared" si="88"/>
        <v>-146.02031853194728</v>
      </c>
      <c r="AB79" s="175">
        <f t="shared" si="89"/>
        <v>33.979681468052718</v>
      </c>
      <c r="AC79" s="175">
        <f t="shared" si="42"/>
        <v>33.979681468052718</v>
      </c>
      <c r="AD79" s="135">
        <f t="shared" si="43"/>
        <v>-5.5016113001000928</v>
      </c>
      <c r="AE79" s="135">
        <f t="shared" si="44"/>
        <v>1</v>
      </c>
      <c r="AF79" s="175">
        <f t="shared" si="45"/>
        <v>0</v>
      </c>
      <c r="AG79" s="177"/>
      <c r="AH79" s="175">
        <f t="shared" si="90"/>
        <v>-157.67134362198084</v>
      </c>
      <c r="AI79" s="175">
        <f t="shared" si="91"/>
        <v>22.328656378019161</v>
      </c>
      <c r="AJ79" s="175">
        <f t="shared" si="46"/>
        <v>22.328656378019161</v>
      </c>
      <c r="AK79" s="135">
        <f t="shared" si="110"/>
        <v>-2.4854248842895226</v>
      </c>
      <c r="AL79" s="135">
        <f t="shared" si="48"/>
        <v>1</v>
      </c>
      <c r="AM79" s="175">
        <f t="shared" si="49"/>
        <v>0</v>
      </c>
      <c r="AN79" s="177"/>
      <c r="AO79" s="175">
        <f t="shared" si="92"/>
        <v>-96.343298723810079</v>
      </c>
      <c r="AP79" s="175">
        <f t="shared" si="93"/>
        <v>83.656701276189921</v>
      </c>
      <c r="AQ79" s="175">
        <f t="shared" si="94"/>
        <v>83.656701276189921</v>
      </c>
      <c r="AR79" s="135">
        <f t="shared" si="111"/>
        <v>-14.984024582406686</v>
      </c>
      <c r="AS79" s="135">
        <f t="shared" si="95"/>
        <v>0.17815530985858466</v>
      </c>
      <c r="AT79" s="175">
        <f t="shared" si="96"/>
        <v>0.40413865350816386</v>
      </c>
      <c r="AU79" s="177"/>
      <c r="AV79" s="139">
        <f t="shared" si="51"/>
        <v>2.1682138075651598</v>
      </c>
      <c r="AW79" s="77"/>
      <c r="AX79" s="78"/>
      <c r="AY79" s="176">
        <f t="shared" si="97"/>
        <v>-109.3177822835903</v>
      </c>
      <c r="AZ79" s="176">
        <f t="shared" si="98"/>
        <v>70.682217716409696</v>
      </c>
      <c r="BA79" s="175">
        <f t="shared" si="52"/>
        <v>70.682217716409696</v>
      </c>
      <c r="BB79" s="135">
        <f t="shared" si="112"/>
        <v>-10.023502657848312</v>
      </c>
      <c r="BC79" s="135">
        <f t="shared" si="54"/>
        <v>1</v>
      </c>
      <c r="BD79" s="175">
        <f t="shared" si="55"/>
        <v>0</v>
      </c>
      <c r="BE79" s="178"/>
      <c r="BF79" s="175">
        <f t="shared" si="99"/>
        <v>-149.88926711722027</v>
      </c>
      <c r="BG79" s="175">
        <f t="shared" si="100"/>
        <v>-149.88926711722027</v>
      </c>
      <c r="BH79" s="175">
        <f t="shared" si="56"/>
        <v>-1539.5625</v>
      </c>
      <c r="BI79" s="175">
        <f t="shared" si="57"/>
        <v>7.4375</v>
      </c>
      <c r="BJ79" s="175">
        <f t="shared" si="101"/>
        <v>-70.323763086036919</v>
      </c>
      <c r="BK79" s="136">
        <f t="shared" si="102"/>
        <v>0.33670476009590572</v>
      </c>
      <c r="BL79" s="136">
        <f t="shared" si="103"/>
        <v>0.12683366308022587</v>
      </c>
      <c r="BM79" s="136">
        <f t="shared" si="58"/>
        <v>0.12683366308022587</v>
      </c>
      <c r="BN79" s="175">
        <f t="shared" si="104"/>
        <v>0.72410273969671635</v>
      </c>
      <c r="BO79" s="178"/>
      <c r="BP79" s="175">
        <f t="shared" si="59"/>
        <v>-158.40015679950383</v>
      </c>
      <c r="BQ79" s="175">
        <f t="shared" si="105"/>
        <v>-158.40015679950383</v>
      </c>
      <c r="BR79" s="175">
        <f t="shared" si="60"/>
        <v>-1539.5625</v>
      </c>
      <c r="BS79" s="175">
        <f t="shared" si="61"/>
        <v>7.4375</v>
      </c>
      <c r="BT79" s="175">
        <f t="shared" si="62"/>
        <v>-75.379126011368342</v>
      </c>
      <c r="BU79" s="136">
        <f t="shared" si="63"/>
        <v>0.25242189714700275</v>
      </c>
      <c r="BV79" s="136">
        <f t="shared" si="64"/>
        <v>6.7895891894481655E-2</v>
      </c>
      <c r="BW79" s="136">
        <f t="shared" si="65"/>
        <v>6.7895891894481655E-2</v>
      </c>
      <c r="BX79" s="175">
        <f t="shared" si="66"/>
        <v>0.7652181487898736</v>
      </c>
      <c r="BY79" s="178"/>
      <c r="BZ79" s="141">
        <f t="shared" si="106"/>
        <v>1.4893208884865898</v>
      </c>
      <c r="CA79" s="142">
        <f t="shared" si="107"/>
        <v>3.6575346960517496</v>
      </c>
      <c r="CB79" s="143">
        <f t="shared" si="108"/>
        <v>3.7582015979642139E-4</v>
      </c>
      <c r="CC79" s="143">
        <f t="shared" si="67"/>
        <v>-34.250199271266276</v>
      </c>
      <c r="CD79" s="144">
        <f t="shared" si="68"/>
        <v>273.40820610108881</v>
      </c>
    </row>
    <row r="80" spans="1:82" x14ac:dyDescent="0.25">
      <c r="A80" s="173">
        <f t="shared" si="109"/>
        <v>600</v>
      </c>
      <c r="B80" s="174">
        <f t="shared" si="69"/>
        <v>0.125</v>
      </c>
      <c r="C80" s="111"/>
      <c r="D80" s="175">
        <f t="shared" si="39"/>
        <v>-211.68</v>
      </c>
      <c r="E80" s="176">
        <f t="shared" si="70"/>
        <v>0.98</v>
      </c>
      <c r="F80" s="177"/>
      <c r="G80" s="175">
        <f t="shared" si="72"/>
        <v>-138.41983745052244</v>
      </c>
      <c r="H80" s="175">
        <f t="shared" si="73"/>
        <v>-138.41983745052244</v>
      </c>
      <c r="I80" s="175">
        <f t="shared" si="74"/>
        <v>-1606.5</v>
      </c>
      <c r="J80" s="175">
        <f t="shared" si="75"/>
        <v>7.4375</v>
      </c>
      <c r="K80" s="175">
        <f t="shared" si="76"/>
        <v>-64.279341472776608</v>
      </c>
      <c r="L80" s="136">
        <f t="shared" si="77"/>
        <v>0.43398394810887841</v>
      </c>
      <c r="M80" s="136">
        <f t="shared" si="78"/>
        <v>0.22604028364479592</v>
      </c>
      <c r="N80" s="136">
        <f t="shared" si="40"/>
        <v>0.22604028364479592</v>
      </c>
      <c r="O80" s="175">
        <f t="shared" si="79"/>
        <v>0.64083258078945571</v>
      </c>
      <c r="P80" s="177"/>
      <c r="Q80" s="175">
        <f t="shared" si="80"/>
        <v>-63.43494882292201</v>
      </c>
      <c r="R80" s="175">
        <f t="shared" si="81"/>
        <v>-136.68182432961763</v>
      </c>
      <c r="S80" s="175">
        <f t="shared" si="82"/>
        <v>-1606.5</v>
      </c>
      <c r="T80" s="175">
        <f t="shared" si="83"/>
        <v>7.4375</v>
      </c>
      <c r="U80" s="175">
        <f t="shared" si="84"/>
        <v>-63.43494882292201</v>
      </c>
      <c r="V80" s="136">
        <f t="shared" si="85"/>
        <v>0.44721359549995793</v>
      </c>
      <c r="W80" s="136">
        <f t="shared" si="86"/>
        <v>0.24253562503633297</v>
      </c>
      <c r="X80" s="136">
        <f t="shared" si="41"/>
        <v>1</v>
      </c>
      <c r="Y80" s="175">
        <f t="shared" si="87"/>
        <v>0</v>
      </c>
      <c r="Z80" s="177"/>
      <c r="AA80" s="175">
        <f t="shared" si="88"/>
        <v>-149.03624346792648</v>
      </c>
      <c r="AB80" s="175">
        <f t="shared" si="89"/>
        <v>30.963756532073518</v>
      </c>
      <c r="AC80" s="175">
        <f t="shared" si="42"/>
        <v>30.963756532073518</v>
      </c>
      <c r="AD80" s="135">
        <f t="shared" si="43"/>
        <v>-5.0514997831990591</v>
      </c>
      <c r="AE80" s="135">
        <f t="shared" si="44"/>
        <v>1</v>
      </c>
      <c r="AF80" s="175">
        <f t="shared" si="45"/>
        <v>0</v>
      </c>
      <c r="AG80" s="177"/>
      <c r="AH80" s="175">
        <f t="shared" si="90"/>
        <v>-158.79978334435899</v>
      </c>
      <c r="AI80" s="175">
        <f t="shared" si="91"/>
        <v>21.200216655641015</v>
      </c>
      <c r="AJ80" s="175">
        <f t="shared" si="46"/>
        <v>21.200216655641015</v>
      </c>
      <c r="AK80" s="135">
        <f t="shared" si="110"/>
        <v>-2.343024913103839</v>
      </c>
      <c r="AL80" s="135">
        <f t="shared" si="48"/>
        <v>1</v>
      </c>
      <c r="AM80" s="175">
        <f t="shared" si="49"/>
        <v>0</v>
      </c>
      <c r="AN80" s="177"/>
      <c r="AO80" s="175">
        <f t="shared" si="92"/>
        <v>-102.28729742337225</v>
      </c>
      <c r="AP80" s="175">
        <f t="shared" si="93"/>
        <v>77.712702576627748</v>
      </c>
      <c r="AQ80" s="175">
        <f t="shared" si="94"/>
        <v>77.712702576627748</v>
      </c>
      <c r="AR80" s="135">
        <f t="shared" si="111"/>
        <v>-12.071775789652859</v>
      </c>
      <c r="AS80" s="135">
        <f t="shared" si="95"/>
        <v>0.24912150018906232</v>
      </c>
      <c r="AT80" s="175">
        <f t="shared" si="96"/>
        <v>0.35978103044735066</v>
      </c>
      <c r="AU80" s="177"/>
      <c r="AV80" s="139">
        <f t="shared" si="51"/>
        <v>2.1056136112368065</v>
      </c>
      <c r="AW80" s="77"/>
      <c r="AX80" s="78"/>
      <c r="AY80" s="176">
        <f t="shared" si="97"/>
        <v>-114.62356478616361</v>
      </c>
      <c r="AZ80" s="176">
        <f t="shared" si="98"/>
        <v>65.376435213836388</v>
      </c>
      <c r="BA80" s="175">
        <f t="shared" si="52"/>
        <v>65.376435213836388</v>
      </c>
      <c r="BB80" s="135">
        <f t="shared" si="112"/>
        <v>-8.8802624055606767</v>
      </c>
      <c r="BC80" s="135">
        <f t="shared" si="54"/>
        <v>1</v>
      </c>
      <c r="BD80" s="175">
        <f t="shared" si="55"/>
        <v>0</v>
      </c>
      <c r="BE80" s="178"/>
      <c r="BF80" s="175">
        <f t="shared" si="99"/>
        <v>-151.2245805620428</v>
      </c>
      <c r="BG80" s="175">
        <f t="shared" si="100"/>
        <v>-151.2245805620428</v>
      </c>
      <c r="BH80" s="175">
        <f t="shared" si="56"/>
        <v>-1606.5</v>
      </c>
      <c r="BI80" s="175">
        <f t="shared" si="57"/>
        <v>7.4375</v>
      </c>
      <c r="BJ80" s="175">
        <f t="shared" si="101"/>
        <v>-71.084199130743642</v>
      </c>
      <c r="BK80" s="136">
        <f t="shared" si="102"/>
        <v>0.3241783146421725</v>
      </c>
      <c r="BL80" s="136">
        <f t="shared" si="103"/>
        <v>0.11663132953752896</v>
      </c>
      <c r="BM80" s="136">
        <f t="shared" si="58"/>
        <v>0.11663132953752896</v>
      </c>
      <c r="BN80" s="175">
        <f t="shared" si="104"/>
        <v>0.70011379889834624</v>
      </c>
      <c r="BO80" s="178"/>
      <c r="BP80" s="175">
        <f t="shared" si="59"/>
        <v>-159.33449891181499</v>
      </c>
      <c r="BQ80" s="175">
        <f t="shared" si="105"/>
        <v>-159.33449891181499</v>
      </c>
      <c r="BR80" s="175">
        <f t="shared" si="60"/>
        <v>-1606.5</v>
      </c>
      <c r="BS80" s="175">
        <f t="shared" si="61"/>
        <v>7.4375</v>
      </c>
      <c r="BT80" s="175">
        <f t="shared" si="62"/>
        <v>-75.963756532073532</v>
      </c>
      <c r="BU80" s="136">
        <f t="shared" si="63"/>
        <v>0.24253562503633297</v>
      </c>
      <c r="BV80" s="136">
        <f t="shared" si="64"/>
        <v>6.2378286155180533E-2</v>
      </c>
      <c r="BW80" s="136">
        <f t="shared" si="65"/>
        <v>6.2378286155180533E-2</v>
      </c>
      <c r="BX80" s="175">
        <f t="shared" si="66"/>
        <v>0.73765971718432866</v>
      </c>
      <c r="BY80" s="178"/>
      <c r="BZ80" s="141">
        <f t="shared" si="106"/>
        <v>1.4377735160826748</v>
      </c>
      <c r="CA80" s="142">
        <f t="shared" si="107"/>
        <v>3.5433871273194812</v>
      </c>
      <c r="CB80" s="143">
        <f t="shared" si="108"/>
        <v>4.0968090182873717E-4</v>
      </c>
      <c r="CC80" s="143">
        <f t="shared" si="67"/>
        <v>-33.875542811621074</v>
      </c>
      <c r="CD80" s="144">
        <f t="shared" si="68"/>
        <v>282.21584717345996</v>
      </c>
    </row>
    <row r="81" spans="1:109" x14ac:dyDescent="0.25">
      <c r="A81" s="173">
        <f>A80+100</f>
        <v>700</v>
      </c>
      <c r="B81" s="174">
        <f t="shared" si="69"/>
        <v>0.125</v>
      </c>
      <c r="C81" s="111"/>
      <c r="D81" s="175">
        <f t="shared" si="39"/>
        <v>-246.96</v>
      </c>
      <c r="E81" s="176">
        <f t="shared" si="70"/>
        <v>0.98</v>
      </c>
      <c r="F81" s="177"/>
      <c r="G81" s="175">
        <f t="shared" si="72"/>
        <v>-144.85303118178354</v>
      </c>
      <c r="H81" s="175">
        <f t="shared" si="73"/>
        <v>-144.85303118178354</v>
      </c>
      <c r="I81" s="175">
        <f t="shared" si="74"/>
        <v>-1874.25</v>
      </c>
      <c r="J81" s="175">
        <f t="shared" si="75"/>
        <v>7.4375</v>
      </c>
      <c r="K81" s="175">
        <f t="shared" si="76"/>
        <v>-67.564480180069111</v>
      </c>
      <c r="L81" s="136">
        <f t="shared" si="77"/>
        <v>0.38164346412754918</v>
      </c>
      <c r="M81" s="136">
        <f t="shared" si="78"/>
        <v>0.16805809559294987</v>
      </c>
      <c r="N81" s="136">
        <f t="shared" si="40"/>
        <v>0.16805809559294987</v>
      </c>
      <c r="O81" s="175">
        <f t="shared" si="79"/>
        <v>0.57481361580072832</v>
      </c>
      <c r="P81" s="177"/>
      <c r="Q81" s="175">
        <f t="shared" si="80"/>
        <v>-66.801409486351815</v>
      </c>
      <c r="R81" s="175">
        <f t="shared" si="81"/>
        <v>-143.40337109056082</v>
      </c>
      <c r="S81" s="175">
        <f t="shared" si="82"/>
        <v>-1874.25</v>
      </c>
      <c r="T81" s="175">
        <f t="shared" si="83"/>
        <v>7.4375</v>
      </c>
      <c r="U81" s="175">
        <f t="shared" si="84"/>
        <v>-66.801409486351815</v>
      </c>
      <c r="V81" s="136">
        <f t="shared" si="85"/>
        <v>0.39391929857916769</v>
      </c>
      <c r="W81" s="136">
        <f t="shared" si="86"/>
        <v>0.18065152032833251</v>
      </c>
      <c r="X81" s="136">
        <f t="shared" si="41"/>
        <v>1</v>
      </c>
      <c r="Y81" s="175">
        <f t="shared" si="87"/>
        <v>0</v>
      </c>
      <c r="Z81" s="177"/>
      <c r="AA81" s="175">
        <f t="shared" si="88"/>
        <v>-157.01128319791937</v>
      </c>
      <c r="AB81" s="175">
        <f t="shared" si="89"/>
        <v>22.988716802080631</v>
      </c>
      <c r="AC81" s="175">
        <f t="shared" si="42"/>
        <v>22.988716802080631</v>
      </c>
      <c r="AD81" s="135">
        <f t="shared" si="43"/>
        <v>-3.7911315141255391</v>
      </c>
      <c r="AE81" s="135">
        <f t="shared" si="44"/>
        <v>1</v>
      </c>
      <c r="AF81" s="175">
        <f t="shared" si="45"/>
        <v>0</v>
      </c>
      <c r="AG81" s="177"/>
      <c r="AH81" s="175">
        <f t="shared" si="90"/>
        <v>-162.32633049217421</v>
      </c>
      <c r="AI81" s="175">
        <f t="shared" si="91"/>
        <v>17.673669507825792</v>
      </c>
      <c r="AJ81" s="175">
        <f t="shared" si="46"/>
        <v>17.673669507825792</v>
      </c>
      <c r="AK81" s="135">
        <f t="shared" si="110"/>
        <v>-1.9007255473595099</v>
      </c>
      <c r="AL81" s="135">
        <f t="shared" si="48"/>
        <v>1</v>
      </c>
      <c r="AM81" s="175">
        <f t="shared" si="49"/>
        <v>0</v>
      </c>
      <c r="AN81" s="177"/>
      <c r="AO81" s="175">
        <f t="shared" si="92"/>
        <v>-121.33164352077885</v>
      </c>
      <c r="AP81" s="175">
        <f t="shared" si="93"/>
        <v>58.668356479221146</v>
      </c>
      <c r="AQ81" s="175">
        <f t="shared" si="94"/>
        <v>58.668356479221146</v>
      </c>
      <c r="AR81" s="135">
        <f t="shared" si="111"/>
        <v>-7.6858877482562917</v>
      </c>
      <c r="AS81" s="135">
        <f t="shared" si="95"/>
        <v>0.41276761175942922</v>
      </c>
      <c r="AT81" s="175">
        <f t="shared" si="96"/>
        <v>0.2328109384096077</v>
      </c>
      <c r="AU81" s="177"/>
      <c r="AV81" s="139">
        <f t="shared" si="51"/>
        <v>1.9126245542103359</v>
      </c>
      <c r="AW81" s="77"/>
      <c r="AX81" s="78"/>
      <c r="AY81" s="176">
        <f t="shared" si="97"/>
        <v>-130.60129464500449</v>
      </c>
      <c r="AZ81" s="176">
        <f t="shared" si="98"/>
        <v>49.398705354995514</v>
      </c>
      <c r="BA81" s="175">
        <f t="shared" si="52"/>
        <v>49.398705354995514</v>
      </c>
      <c r="BB81" s="135">
        <f t="shared" si="112"/>
        <v>-6.2838893005031151</v>
      </c>
      <c r="BC81" s="135">
        <f t="shared" si="54"/>
        <v>1</v>
      </c>
      <c r="BD81" s="175">
        <f t="shared" si="55"/>
        <v>0</v>
      </c>
      <c r="BE81" s="178"/>
      <c r="BF81" s="175">
        <f t="shared" si="99"/>
        <v>-155.54925312084808</v>
      </c>
      <c r="BG81" s="175">
        <f t="shared" si="100"/>
        <v>-155.54925312084808</v>
      </c>
      <c r="BH81" s="175">
        <f t="shared" si="56"/>
        <v>-1874.25</v>
      </c>
      <c r="BI81" s="175">
        <f t="shared" si="57"/>
        <v>7.4375</v>
      </c>
      <c r="BJ81" s="175">
        <f t="shared" si="101"/>
        <v>-73.630919408256503</v>
      </c>
      <c r="BK81" s="136">
        <f t="shared" si="102"/>
        <v>0.28182372630942021</v>
      </c>
      <c r="BL81" s="136">
        <f t="shared" si="103"/>
        <v>8.5957810377385563E-2</v>
      </c>
      <c r="BM81" s="136">
        <f t="shared" si="58"/>
        <v>8.5957810377385563E-2</v>
      </c>
      <c r="BN81" s="175">
        <f t="shared" si="104"/>
        <v>0.61725894095574629</v>
      </c>
      <c r="BO81" s="178"/>
      <c r="BP81" s="175">
        <f t="shared" si="59"/>
        <v>-162.37604944270154</v>
      </c>
      <c r="BQ81" s="175">
        <f t="shared" si="105"/>
        <v>-162.37604944270154</v>
      </c>
      <c r="BR81" s="175">
        <f t="shared" si="60"/>
        <v>-1874.25</v>
      </c>
      <c r="BS81" s="175">
        <f t="shared" si="61"/>
        <v>7.4375</v>
      </c>
      <c r="BT81" s="175">
        <f t="shared" si="62"/>
        <v>-77.905242922987895</v>
      </c>
      <c r="BU81" s="136">
        <f t="shared" si="63"/>
        <v>0.20952908873087339</v>
      </c>
      <c r="BV81" s="136">
        <f t="shared" si="64"/>
        <v>4.5870034408399873E-2</v>
      </c>
      <c r="BW81" s="136">
        <f t="shared" si="65"/>
        <v>4.5870034408399873E-2</v>
      </c>
      <c r="BX81" s="175">
        <f t="shared" si="66"/>
        <v>0.64434940255040296</v>
      </c>
      <c r="BY81" s="178"/>
      <c r="BZ81" s="141">
        <f t="shared" si="106"/>
        <v>1.2616083435061491</v>
      </c>
      <c r="CA81" s="142">
        <f t="shared" si="107"/>
        <v>3.1742328977164851</v>
      </c>
      <c r="CB81" s="143">
        <f t="shared" si="108"/>
        <v>2.7351393674339376E-4</v>
      </c>
      <c r="CC81" s="143">
        <f t="shared" si="67"/>
        <v>-35.630205395442822</v>
      </c>
      <c r="CD81" s="144">
        <f t="shared" si="68"/>
        <v>315.03674500991752</v>
      </c>
    </row>
    <row r="82" spans="1:109" x14ac:dyDescent="0.25">
      <c r="A82" s="173">
        <f>A81+100</f>
        <v>800</v>
      </c>
      <c r="B82" s="174">
        <f t="shared" si="69"/>
        <v>0.125</v>
      </c>
      <c r="C82" s="111"/>
      <c r="D82" s="175">
        <f t="shared" si="39"/>
        <v>-282.24</v>
      </c>
      <c r="E82" s="176">
        <f t="shared" si="70"/>
        <v>0.98</v>
      </c>
      <c r="F82" s="177"/>
      <c r="G82" s="175">
        <f t="shared" si="72"/>
        <v>-149.55628514228744</v>
      </c>
      <c r="H82" s="175">
        <f t="shared" si="73"/>
        <v>-149.55628514228744</v>
      </c>
      <c r="I82" s="175">
        <f t="shared" si="74"/>
        <v>-2142</v>
      </c>
      <c r="J82" s="175">
        <f t="shared" si="75"/>
        <v>7.4375</v>
      </c>
      <c r="K82" s="175">
        <f t="shared" si="76"/>
        <v>-70.136036418384776</v>
      </c>
      <c r="L82" s="136">
        <f t="shared" si="77"/>
        <v>0.33978808480677308</v>
      </c>
      <c r="M82" s="136">
        <f t="shared" si="78"/>
        <v>0.12942805989316195</v>
      </c>
      <c r="N82" s="136">
        <f t="shared" si="40"/>
        <v>0.12942805989316195</v>
      </c>
      <c r="O82" s="175">
        <f t="shared" si="79"/>
        <v>0.51929265674405367</v>
      </c>
      <c r="P82" s="177"/>
      <c r="Q82" s="175">
        <f t="shared" si="80"/>
        <v>-69.443954780416533</v>
      </c>
      <c r="R82" s="175">
        <f t="shared" si="81"/>
        <v>-148.31692541149715</v>
      </c>
      <c r="S82" s="175">
        <f t="shared" si="82"/>
        <v>-2142</v>
      </c>
      <c r="T82" s="175">
        <f t="shared" si="83"/>
        <v>7.4375</v>
      </c>
      <c r="U82" s="175">
        <f t="shared" si="84"/>
        <v>-69.443954780416533</v>
      </c>
      <c r="V82" s="136">
        <f t="shared" si="85"/>
        <v>0.35112344158839165</v>
      </c>
      <c r="W82" s="136">
        <f t="shared" si="86"/>
        <v>0.13925483139909858</v>
      </c>
      <c r="X82" s="136">
        <f t="shared" si="41"/>
        <v>1</v>
      </c>
      <c r="Y82" s="175">
        <f t="shared" si="87"/>
        <v>0</v>
      </c>
      <c r="Z82" s="177"/>
      <c r="AA82" s="175">
        <f t="shared" si="88"/>
        <v>-161.56505117707798</v>
      </c>
      <c r="AB82" s="175">
        <f t="shared" si="89"/>
        <v>18.434948822922024</v>
      </c>
      <c r="AC82" s="175">
        <f t="shared" si="42"/>
        <v>18.434948822922024</v>
      </c>
      <c r="AD82" s="135">
        <f t="shared" si="43"/>
        <v>-3.0102999566398121</v>
      </c>
      <c r="AE82" s="135">
        <f t="shared" si="44"/>
        <v>1</v>
      </c>
      <c r="AF82" s="175">
        <f t="shared" si="45"/>
        <v>0</v>
      </c>
      <c r="AG82" s="177"/>
      <c r="AH82" s="175">
        <f t="shared" si="90"/>
        <v>-164.81173748540098</v>
      </c>
      <c r="AI82" s="175">
        <f t="shared" si="91"/>
        <v>15.188262514599018</v>
      </c>
      <c r="AJ82" s="175">
        <f t="shared" si="46"/>
        <v>15.188262514599018</v>
      </c>
      <c r="AK82" s="135">
        <f t="shared" si="110"/>
        <v>-1.593464324660063</v>
      </c>
      <c r="AL82" s="135">
        <f t="shared" si="48"/>
        <v>1</v>
      </c>
      <c r="AM82" s="175">
        <f t="shared" si="49"/>
        <v>0</v>
      </c>
      <c r="AN82" s="177"/>
      <c r="AO82" s="175">
        <f t="shared" si="92"/>
        <v>-133.79526270715309</v>
      </c>
      <c r="AP82" s="175">
        <f t="shared" si="93"/>
        <v>46.204737292846914</v>
      </c>
      <c r="AQ82" s="175">
        <f t="shared" si="94"/>
        <v>46.204737292846914</v>
      </c>
      <c r="AR82" s="135">
        <f t="shared" si="111"/>
        <v>-5.8382827760384712</v>
      </c>
      <c r="AS82" s="135">
        <f t="shared" si="95"/>
        <v>0.51060593817734812</v>
      </c>
      <c r="AT82" s="175">
        <f t="shared" si="96"/>
        <v>0.16043311560016291</v>
      </c>
      <c r="AU82" s="177"/>
      <c r="AV82" s="139">
        <f t="shared" si="51"/>
        <v>1.7847257723442165</v>
      </c>
      <c r="AW82" s="77"/>
      <c r="AX82" s="78"/>
      <c r="AY82" s="176">
        <f t="shared" si="97"/>
        <v>-140.63068275763527</v>
      </c>
      <c r="AZ82" s="176">
        <f t="shared" si="98"/>
        <v>39.36931724236473</v>
      </c>
      <c r="BA82" s="175">
        <f t="shared" si="52"/>
        <v>39.36931724236473</v>
      </c>
      <c r="BB82" s="135">
        <f t="shared" si="112"/>
        <v>-4.9172076328995082</v>
      </c>
      <c r="BC82" s="135">
        <f t="shared" si="54"/>
        <v>1</v>
      </c>
      <c r="BD82" s="175">
        <f t="shared" si="55"/>
        <v>0</v>
      </c>
      <c r="BE82" s="178"/>
      <c r="BF82" s="175">
        <f t="shared" si="99"/>
        <v>-158.73210316992896</v>
      </c>
      <c r="BG82" s="175">
        <f t="shared" si="100"/>
        <v>-158.73210316992896</v>
      </c>
      <c r="BH82" s="175">
        <f t="shared" si="56"/>
        <v>-2142</v>
      </c>
      <c r="BI82" s="175">
        <f t="shared" si="57"/>
        <v>7.4375</v>
      </c>
      <c r="BJ82" s="175">
        <f t="shared" si="101"/>
        <v>-75.586179333833613</v>
      </c>
      <c r="BK82" s="136">
        <f t="shared" si="102"/>
        <v>0.24892351780870231</v>
      </c>
      <c r="BL82" s="136">
        <f t="shared" si="103"/>
        <v>6.5912292374079737E-2</v>
      </c>
      <c r="BM82" s="136">
        <f t="shared" si="58"/>
        <v>6.5912292374079737E-2</v>
      </c>
      <c r="BN82" s="175">
        <f t="shared" si="104"/>
        <v>0.55115313600669769</v>
      </c>
      <c r="BO82" s="178"/>
      <c r="BP82" s="175">
        <f t="shared" si="59"/>
        <v>-164.63075709667825</v>
      </c>
      <c r="BQ82" s="175">
        <f t="shared" si="105"/>
        <v>-164.63075709667825</v>
      </c>
      <c r="BR82" s="175">
        <f t="shared" si="60"/>
        <v>-2142</v>
      </c>
      <c r="BS82" s="175">
        <f t="shared" si="61"/>
        <v>7.4375</v>
      </c>
      <c r="BT82" s="175">
        <f t="shared" si="62"/>
        <v>-79.380344723844871</v>
      </c>
      <c r="BU82" s="136">
        <f t="shared" si="63"/>
        <v>0.18428853505018536</v>
      </c>
      <c r="BV82" s="136">
        <f t="shared" si="64"/>
        <v>3.5134544225541194E-2</v>
      </c>
      <c r="BW82" s="136">
        <f t="shared" si="65"/>
        <v>3.5134544225541194E-2</v>
      </c>
      <c r="BX82" s="175">
        <f t="shared" si="66"/>
        <v>0.571634573252355</v>
      </c>
      <c r="BY82" s="178"/>
      <c r="BZ82" s="141">
        <f t="shared" si="106"/>
        <v>1.1227877092590526</v>
      </c>
      <c r="CA82" s="142">
        <f t="shared" si="107"/>
        <v>2.9075134816032691</v>
      </c>
      <c r="CB82" s="143">
        <f t="shared" si="108"/>
        <v>1.5304355415987937E-4</v>
      </c>
      <c r="CC82" s="143">
        <f t="shared" si="67"/>
        <v>-38.151849571594056</v>
      </c>
      <c r="CD82" s="144">
        <f t="shared" si="68"/>
        <v>343.93649636615862</v>
      </c>
    </row>
    <row r="83" spans="1:109" x14ac:dyDescent="0.25">
      <c r="A83" s="173">
        <f>A82+100</f>
        <v>900</v>
      </c>
      <c r="B83" s="174">
        <f t="shared" si="69"/>
        <v>0.125</v>
      </c>
      <c r="C83" s="111"/>
      <c r="D83" s="175">
        <f t="shared" si="39"/>
        <v>-317.52</v>
      </c>
      <c r="E83" s="176">
        <f t="shared" si="70"/>
        <v>0.98</v>
      </c>
      <c r="F83" s="177"/>
      <c r="G83" s="175">
        <f t="shared" si="72"/>
        <v>-153.13947153347439</v>
      </c>
      <c r="H83" s="175">
        <f t="shared" si="73"/>
        <v>-153.13947153347439</v>
      </c>
      <c r="I83" s="175">
        <f t="shared" si="74"/>
        <v>-2409.75</v>
      </c>
      <c r="J83" s="175">
        <f t="shared" si="75"/>
        <v>7.4375</v>
      </c>
      <c r="K83" s="175">
        <f t="shared" si="76"/>
        <v>-72.196040952080693</v>
      </c>
      <c r="L83" s="136">
        <f t="shared" si="77"/>
        <v>0.30576109487130959</v>
      </c>
      <c r="M83" s="136">
        <f t="shared" si="78"/>
        <v>0.10258748136135817</v>
      </c>
      <c r="N83" s="136">
        <f t="shared" si="40"/>
        <v>0.10258748136135817</v>
      </c>
      <c r="O83" s="175">
        <f t="shared" si="79"/>
        <v>0.47265268991813081</v>
      </c>
      <c r="P83" s="177"/>
      <c r="Q83" s="175">
        <f t="shared" si="80"/>
        <v>-71.56505117707799</v>
      </c>
      <c r="R83" s="175">
        <f t="shared" si="81"/>
        <v>-152.05806551479151</v>
      </c>
      <c r="S83" s="175">
        <f t="shared" si="82"/>
        <v>-2409.75</v>
      </c>
      <c r="T83" s="175">
        <f t="shared" si="83"/>
        <v>7.4375</v>
      </c>
      <c r="U83" s="175">
        <f t="shared" si="84"/>
        <v>-71.56505117707799</v>
      </c>
      <c r="V83" s="136">
        <f t="shared" si="85"/>
        <v>0.31622776601683794</v>
      </c>
      <c r="W83" s="136">
        <f t="shared" si="86"/>
        <v>0.11043152607484653</v>
      </c>
      <c r="X83" s="136">
        <f t="shared" si="41"/>
        <v>1</v>
      </c>
      <c r="Y83" s="175">
        <f t="shared" si="87"/>
        <v>0</v>
      </c>
      <c r="Z83" s="177"/>
      <c r="AA83" s="175">
        <f t="shared" si="88"/>
        <v>-164.52136183458163</v>
      </c>
      <c r="AB83" s="175">
        <f t="shared" si="89"/>
        <v>15.478638165418374</v>
      </c>
      <c r="AC83" s="175">
        <f t="shared" si="42"/>
        <v>15.478638165418374</v>
      </c>
      <c r="AD83" s="135">
        <f t="shared" si="43"/>
        <v>-2.4778448371075616</v>
      </c>
      <c r="AE83" s="135">
        <f t="shared" si="44"/>
        <v>1</v>
      </c>
      <c r="AF83" s="175">
        <f t="shared" si="45"/>
        <v>0</v>
      </c>
      <c r="AG83" s="177"/>
      <c r="AH83" s="175">
        <f t="shared" si="90"/>
        <v>-166.66489365895407</v>
      </c>
      <c r="AI83" s="175">
        <f t="shared" si="91"/>
        <v>13.335106341045929</v>
      </c>
      <c r="AJ83" s="175">
        <f t="shared" si="46"/>
        <v>13.335106341045929</v>
      </c>
      <c r="AK83" s="135">
        <f t="shared" si="110"/>
        <v>-1.3683795990800771</v>
      </c>
      <c r="AL83" s="135">
        <f t="shared" si="48"/>
        <v>1</v>
      </c>
      <c r="AM83" s="175">
        <f t="shared" si="49"/>
        <v>0</v>
      </c>
      <c r="AN83" s="177"/>
      <c r="AO83" s="175">
        <f t="shared" si="92"/>
        <v>-142.0352417150458</v>
      </c>
      <c r="AP83" s="175">
        <f t="shared" si="93"/>
        <v>37.9647582849542</v>
      </c>
      <c r="AQ83" s="175">
        <f t="shared" si="94"/>
        <v>37.9647582849542</v>
      </c>
      <c r="AR83" s="135">
        <f t="shared" si="111"/>
        <v>-4.7310926792575678</v>
      </c>
      <c r="AS83" s="135">
        <f t="shared" si="95"/>
        <v>0.58002320139209274</v>
      </c>
      <c r="AT83" s="175">
        <f t="shared" si="96"/>
        <v>0.11717517989183394</v>
      </c>
      <c r="AU83" s="177"/>
      <c r="AV83" s="139">
        <f t="shared" si="51"/>
        <v>1.6948278698099646</v>
      </c>
      <c r="AW83" s="77"/>
      <c r="AX83" s="78"/>
      <c r="AY83" s="176">
        <f t="shared" si="97"/>
        <v>-147.26477372789239</v>
      </c>
      <c r="AZ83" s="176">
        <f t="shared" si="98"/>
        <v>32.73522627210761</v>
      </c>
      <c r="BA83" s="175">
        <f t="shared" si="52"/>
        <v>32.73522627210761</v>
      </c>
      <c r="BB83" s="135">
        <f t="shared" si="112"/>
        <v>-4.0410031737685603</v>
      </c>
      <c r="BC83" s="135">
        <f t="shared" si="54"/>
        <v>1</v>
      </c>
      <c r="BD83" s="175">
        <f t="shared" si="55"/>
        <v>0</v>
      </c>
      <c r="BE83" s="178"/>
      <c r="BF83" s="175">
        <f t="shared" si="99"/>
        <v>-161.17427476742694</v>
      </c>
      <c r="BG83" s="175">
        <f t="shared" si="100"/>
        <v>-161.17427476742694</v>
      </c>
      <c r="BH83" s="175">
        <f t="shared" si="56"/>
        <v>-2409.75</v>
      </c>
      <c r="BI83" s="175">
        <f t="shared" si="57"/>
        <v>7.4375</v>
      </c>
      <c r="BJ83" s="175">
        <f t="shared" si="101"/>
        <v>-77.131259871654208</v>
      </c>
      <c r="BK83" s="136">
        <f t="shared" si="102"/>
        <v>0.22271826510785478</v>
      </c>
      <c r="BL83" s="136">
        <f t="shared" si="103"/>
        <v>5.2121402565266664E-2</v>
      </c>
      <c r="BM83" s="136">
        <f t="shared" si="58"/>
        <v>5.2121402565266664E-2</v>
      </c>
      <c r="BN83" s="175">
        <f t="shared" si="104"/>
        <v>0.49745146533156459</v>
      </c>
      <c r="BO83" s="178"/>
      <c r="BP83" s="175">
        <f t="shared" si="59"/>
        <v>-166.37035435252957</v>
      </c>
      <c r="BQ83" s="175">
        <f t="shared" si="105"/>
        <v>-166.37035435252957</v>
      </c>
      <c r="BR83" s="175">
        <f t="shared" si="60"/>
        <v>-2409.75</v>
      </c>
      <c r="BS83" s="175">
        <f t="shared" si="61"/>
        <v>7.4375</v>
      </c>
      <c r="BT83" s="175">
        <f t="shared" si="62"/>
        <v>-80.537677791974389</v>
      </c>
      <c r="BU83" s="136">
        <f t="shared" si="63"/>
        <v>0.16439898730535726</v>
      </c>
      <c r="BV83" s="136">
        <f t="shared" si="64"/>
        <v>2.7767067240353275E-2</v>
      </c>
      <c r="BW83" s="136">
        <f t="shared" si="65"/>
        <v>2.7767067240353275E-2</v>
      </c>
      <c r="BX83" s="175">
        <f t="shared" si="66"/>
        <v>0.51348874800163447</v>
      </c>
      <c r="BY83" s="178"/>
      <c r="BZ83" s="141">
        <f t="shared" si="106"/>
        <v>1.0109402133331991</v>
      </c>
      <c r="CA83" s="142">
        <f t="shared" si="107"/>
        <v>2.7057680831431634</v>
      </c>
      <c r="CB83" s="143">
        <f t="shared" si="108"/>
        <v>8.6116394659719822E-5</v>
      </c>
      <c r="CC83" s="143">
        <f t="shared" si="67"/>
        <v>-40.649141605968666</v>
      </c>
      <c r="CD83" s="144">
        <f t="shared" si="68"/>
        <v>369.58082484229288</v>
      </c>
    </row>
    <row r="84" spans="1:109" s="53" customFormat="1" x14ac:dyDescent="0.25">
      <c r="A84" s="179">
        <f>A83+100</f>
        <v>1000</v>
      </c>
      <c r="B84" s="180">
        <f t="shared" si="69"/>
        <v>0.125</v>
      </c>
      <c r="C84" s="111"/>
      <c r="D84" s="181">
        <f t="shared" si="39"/>
        <v>-352.8</v>
      </c>
      <c r="E84" s="182">
        <f t="shared" si="70"/>
        <v>0.98</v>
      </c>
      <c r="F84" s="177"/>
      <c r="G84" s="181">
        <f t="shared" si="72"/>
        <v>-155.95974202264702</v>
      </c>
      <c r="H84" s="181">
        <f t="shared" si="73"/>
        <v>-155.95974202264702</v>
      </c>
      <c r="I84" s="181">
        <f t="shared" si="74"/>
        <v>-2677.5</v>
      </c>
      <c r="J84" s="181">
        <f t="shared" si="75"/>
        <v>7.4375</v>
      </c>
      <c r="K84" s="181">
        <f t="shared" si="76"/>
        <v>-73.879278991789761</v>
      </c>
      <c r="L84" s="183">
        <f t="shared" si="77"/>
        <v>0.27766210076558656</v>
      </c>
      <c r="M84" s="183">
        <f t="shared" si="78"/>
        <v>8.3246642469886153E-2</v>
      </c>
      <c r="N84" s="136">
        <f t="shared" si="40"/>
        <v>8.3246642469886153E-2</v>
      </c>
      <c r="O84" s="181">
        <f t="shared" si="79"/>
        <v>0.43322150561846395</v>
      </c>
      <c r="P84" s="177"/>
      <c r="Q84" s="181">
        <f t="shared" si="80"/>
        <v>-73.300755766006375</v>
      </c>
      <c r="R84" s="181">
        <f t="shared" si="81"/>
        <v>-155.00061139120839</v>
      </c>
      <c r="S84" s="181">
        <f t="shared" si="82"/>
        <v>-2677.5</v>
      </c>
      <c r="T84" s="181">
        <f t="shared" si="83"/>
        <v>7.4375</v>
      </c>
      <c r="U84" s="181">
        <f t="shared" si="84"/>
        <v>-73.300755766006375</v>
      </c>
      <c r="V84" s="183">
        <f t="shared" si="85"/>
        <v>0.28734788556634533</v>
      </c>
      <c r="W84" s="183">
        <f t="shared" si="86"/>
        <v>8.9637699495890594E-2</v>
      </c>
      <c r="X84" s="136">
        <f t="shared" si="41"/>
        <v>1</v>
      </c>
      <c r="Y84" s="181">
        <f t="shared" si="87"/>
        <v>0</v>
      </c>
      <c r="Z84" s="177"/>
      <c r="AA84" s="181">
        <f t="shared" si="88"/>
        <v>-166.60750224624888</v>
      </c>
      <c r="AB84" s="181">
        <f t="shared" si="89"/>
        <v>13.392497753751115</v>
      </c>
      <c r="AC84" s="181">
        <f t="shared" si="42"/>
        <v>13.392497753751115</v>
      </c>
      <c r="AD84" s="135">
        <f t="shared" si="43"/>
        <v>-2.0925962230833584</v>
      </c>
      <c r="AE84" s="135">
        <f t="shared" si="44"/>
        <v>1</v>
      </c>
      <c r="AF84" s="181">
        <f t="shared" si="45"/>
        <v>0</v>
      </c>
      <c r="AG84" s="177"/>
      <c r="AH84" s="181">
        <f t="shared" si="90"/>
        <v>-168.10373826053771</v>
      </c>
      <c r="AI84" s="181">
        <f t="shared" si="91"/>
        <v>11.89626173946229</v>
      </c>
      <c r="AJ84" s="181">
        <f t="shared" si="46"/>
        <v>11.89626173946229</v>
      </c>
      <c r="AK84" s="135">
        <f t="shared" si="110"/>
        <v>-1.1968931477342508</v>
      </c>
      <c r="AL84" s="135">
        <f t="shared" si="48"/>
        <v>1</v>
      </c>
      <c r="AM84" s="181">
        <f t="shared" si="49"/>
        <v>0</v>
      </c>
      <c r="AN84" s="177"/>
      <c r="AO84" s="181">
        <f t="shared" si="92"/>
        <v>-147.75527206149269</v>
      </c>
      <c r="AP84" s="181">
        <f t="shared" si="93"/>
        <v>32.24472793850731</v>
      </c>
      <c r="AQ84" s="181">
        <f t="shared" si="94"/>
        <v>32.24472793850731</v>
      </c>
      <c r="AR84" s="135">
        <f t="shared" si="111"/>
        <v>-3.976285748244119</v>
      </c>
      <c r="AS84" s="135">
        <f t="shared" si="95"/>
        <v>0.63268234055164763</v>
      </c>
      <c r="AT84" s="181">
        <f t="shared" si="96"/>
        <v>8.9568688718075856E-2</v>
      </c>
      <c r="AU84" s="177"/>
      <c r="AV84" s="139">
        <f t="shared" si="51"/>
        <v>1.6277901943365398</v>
      </c>
      <c r="AW84" s="77"/>
      <c r="AX84" s="78"/>
      <c r="AY84" s="182">
        <f t="shared" si="97"/>
        <v>-151.92751306414704</v>
      </c>
      <c r="AZ84" s="182">
        <f t="shared" si="98"/>
        <v>28.072486935852965</v>
      </c>
      <c r="BA84" s="181">
        <f t="shared" si="52"/>
        <v>28.072486935852965</v>
      </c>
      <c r="BB84" s="135">
        <f t="shared" si="112"/>
        <v>-3.4242268082220617</v>
      </c>
      <c r="BC84" s="135">
        <f t="shared" si="54"/>
        <v>1</v>
      </c>
      <c r="BD84" s="181">
        <f t="shared" si="55"/>
        <v>0</v>
      </c>
      <c r="BE84" s="178"/>
      <c r="BF84" s="181">
        <f t="shared" si="99"/>
        <v>-163.10861928108073</v>
      </c>
      <c r="BG84" s="181">
        <f t="shared" si="100"/>
        <v>-163.10861928108073</v>
      </c>
      <c r="BH84" s="181">
        <f t="shared" si="56"/>
        <v>-2677.5</v>
      </c>
      <c r="BI84" s="181">
        <f t="shared" si="57"/>
        <v>7.4375</v>
      </c>
      <c r="BJ84" s="181">
        <f t="shared" si="101"/>
        <v>-78.381293205621191</v>
      </c>
      <c r="BK84" s="183">
        <f t="shared" si="102"/>
        <v>0.20139773699528951</v>
      </c>
      <c r="BL84" s="183">
        <f t="shared" si="103"/>
        <v>4.2238071204463129E-2</v>
      </c>
      <c r="BM84" s="136">
        <f t="shared" si="58"/>
        <v>4.2238071204463129E-2</v>
      </c>
      <c r="BN84" s="181">
        <f t="shared" si="104"/>
        <v>0.45307949800300207</v>
      </c>
      <c r="BO84" s="178"/>
      <c r="BP84" s="181">
        <f t="shared" si="59"/>
        <v>-167.75402926321445</v>
      </c>
      <c r="BQ84" s="181">
        <f t="shared" si="105"/>
        <v>-167.75402926321445</v>
      </c>
      <c r="BR84" s="181">
        <f t="shared" si="60"/>
        <v>-2677.5</v>
      </c>
      <c r="BS84" s="181">
        <f t="shared" si="61"/>
        <v>7.4375</v>
      </c>
      <c r="BT84" s="181">
        <f t="shared" si="62"/>
        <v>-81.469234390051881</v>
      </c>
      <c r="BU84" s="183">
        <f t="shared" si="63"/>
        <v>0.14834045293024459</v>
      </c>
      <c r="BV84" s="183">
        <f t="shared" si="64"/>
        <v>2.2494306849027087E-2</v>
      </c>
      <c r="BW84" s="136">
        <f t="shared" si="65"/>
        <v>2.2494306849027087E-2</v>
      </c>
      <c r="BX84" s="181">
        <f t="shared" si="66"/>
        <v>0.46598341462004012</v>
      </c>
      <c r="BY84" s="178"/>
      <c r="BZ84" s="141">
        <f t="shared" si="106"/>
        <v>0.91906291262304218</v>
      </c>
      <c r="CA84" s="142">
        <f t="shared" si="107"/>
        <v>2.5468531069595821</v>
      </c>
      <c r="CB84" s="143">
        <f t="shared" si="108"/>
        <v>5.0041363215658854E-5</v>
      </c>
      <c r="CC84" s="143">
        <f t="shared" si="67"/>
        <v>-43.006708678640265</v>
      </c>
      <c r="CD84" s="144">
        <f t="shared" si="68"/>
        <v>392.64141197125969</v>
      </c>
      <c r="CE84" s="57"/>
      <c r="CF84" s="58"/>
      <c r="CG84" s="58"/>
      <c r="CH84" s="58"/>
      <c r="CI84" s="58"/>
      <c r="CJ84" s="58"/>
      <c r="CK84" s="58"/>
      <c r="CL84" s="58"/>
      <c r="CM84" s="6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</row>
    <row r="85" spans="1:109" x14ac:dyDescent="0.25">
      <c r="A85" s="173">
        <f>A84+1000</f>
        <v>2000</v>
      </c>
      <c r="B85" s="174">
        <f t="shared" si="69"/>
        <v>0.125</v>
      </c>
      <c r="C85" s="111"/>
      <c r="D85" s="175">
        <f t="shared" si="39"/>
        <v>-705.6</v>
      </c>
      <c r="E85" s="176">
        <f t="shared" ref="E85:E93" si="113">E84</f>
        <v>0.98</v>
      </c>
      <c r="F85" s="177"/>
      <c r="G85" s="175">
        <f t="shared" si="72"/>
        <v>-168.20808267653732</v>
      </c>
      <c r="H85" s="175">
        <f t="shared" si="73"/>
        <v>-168.20808267653732</v>
      </c>
      <c r="I85" s="175">
        <f t="shared" si="74"/>
        <v>-5355</v>
      </c>
      <c r="J85" s="175">
        <f t="shared" si="75"/>
        <v>7.4375</v>
      </c>
      <c r="K85" s="175">
        <f t="shared" si="76"/>
        <v>-81.776915379928028</v>
      </c>
      <c r="L85" s="136">
        <f t="shared" si="77"/>
        <v>0.1430277055616124</v>
      </c>
      <c r="M85" s="136">
        <f t="shared" si="78"/>
        <v>2.0879597242024112E-2</v>
      </c>
      <c r="N85" s="136">
        <f t="shared" si="40"/>
        <v>2.0879597242024112E-2</v>
      </c>
      <c r="O85" s="175">
        <f t="shared" si="79"/>
        <v>0.23362233705074625</v>
      </c>
      <c r="P85" s="177"/>
      <c r="Q85" s="175">
        <f t="shared" si="80"/>
        <v>-81.469234390051881</v>
      </c>
      <c r="R85" s="175">
        <f t="shared" si="81"/>
        <v>-167.75402926321445</v>
      </c>
      <c r="S85" s="175">
        <f t="shared" si="82"/>
        <v>-5355</v>
      </c>
      <c r="T85" s="175">
        <f t="shared" si="83"/>
        <v>7.4375</v>
      </c>
      <c r="U85" s="175">
        <f t="shared" si="84"/>
        <v>-81.469234390051881</v>
      </c>
      <c r="V85" s="136">
        <f t="shared" si="85"/>
        <v>0.14834045293024459</v>
      </c>
      <c r="W85" s="136">
        <f t="shared" si="86"/>
        <v>2.2494306849027087E-2</v>
      </c>
      <c r="X85" s="136">
        <f t="shared" si="41"/>
        <v>1</v>
      </c>
      <c r="Y85" s="175">
        <f t="shared" si="87"/>
        <v>0</v>
      </c>
      <c r="Z85" s="177"/>
      <c r="AA85" s="175">
        <f t="shared" si="88"/>
        <v>-174.05313694602654</v>
      </c>
      <c r="AB85" s="175">
        <f t="shared" si="89"/>
        <v>5.946863053973459</v>
      </c>
      <c r="AC85" s="175">
        <f t="shared" si="42"/>
        <v>5.946863053973459</v>
      </c>
      <c r="AD85" s="135">
        <f t="shared" si="43"/>
        <v>-0.74633618296904203</v>
      </c>
      <c r="AE85" s="135">
        <f t="shared" si="44"/>
        <v>1</v>
      </c>
      <c r="AF85" s="175">
        <f t="shared" si="45"/>
        <v>0</v>
      </c>
      <c r="AG85" s="177"/>
      <c r="AH85" s="175">
        <f t="shared" si="90"/>
        <v>-174.21669879968709</v>
      </c>
      <c r="AI85" s="175">
        <f t="shared" si="91"/>
        <v>5.7833012003129056</v>
      </c>
      <c r="AJ85" s="175">
        <f t="shared" si="46"/>
        <v>5.7833012003129056</v>
      </c>
      <c r="AK85" s="135">
        <f t="shared" si="110"/>
        <v>-0.51892630405810791</v>
      </c>
      <c r="AL85" s="135">
        <f t="shared" si="48"/>
        <v>1</v>
      </c>
      <c r="AM85" s="175">
        <f t="shared" si="49"/>
        <v>0</v>
      </c>
      <c r="AN85" s="177"/>
      <c r="AO85" s="175">
        <f t="shared" si="92"/>
        <v>-166.61273967999341</v>
      </c>
      <c r="AP85" s="175">
        <f t="shared" si="93"/>
        <v>13.38726032000659</v>
      </c>
      <c r="AQ85" s="175">
        <f t="shared" si="94"/>
        <v>13.38726032000659</v>
      </c>
      <c r="AR85" s="135">
        <f t="shared" si="111"/>
        <v>-1.4663112809696841</v>
      </c>
      <c r="AS85" s="135">
        <f t="shared" si="95"/>
        <v>0.84466487758573072</v>
      </c>
      <c r="AT85" s="175">
        <f t="shared" si="96"/>
        <v>1.8593417111120263E-2</v>
      </c>
      <c r="AU85" s="177"/>
      <c r="AV85" s="139">
        <f t="shared" si="51"/>
        <v>1.3572157541618664</v>
      </c>
      <c r="AW85" s="77"/>
      <c r="AX85" s="78"/>
      <c r="AY85" s="176">
        <f t="shared" si="97"/>
        <v>-167.95742485711506</v>
      </c>
      <c r="AZ85" s="176">
        <f t="shared" si="98"/>
        <v>12.042575142884942</v>
      </c>
      <c r="BA85" s="175">
        <f t="shared" si="52"/>
        <v>12.042575142884942</v>
      </c>
      <c r="BB85" s="135">
        <f t="shared" si="112"/>
        <v>-1.2926011039094254</v>
      </c>
      <c r="BC85" s="135">
        <f t="shared" si="54"/>
        <v>1</v>
      </c>
      <c r="BD85" s="175">
        <f t="shared" si="55"/>
        <v>0</v>
      </c>
      <c r="BE85" s="178"/>
      <c r="BF85" s="175">
        <f t="shared" si="99"/>
        <v>-171.63943183934077</v>
      </c>
      <c r="BG85" s="175">
        <f t="shared" si="100"/>
        <v>-171.63943183934077</v>
      </c>
      <c r="BH85" s="175">
        <f t="shared" si="56"/>
        <v>-5355</v>
      </c>
      <c r="BI85" s="175">
        <f t="shared" si="57"/>
        <v>7.4375</v>
      </c>
      <c r="BJ85" s="175">
        <f t="shared" si="101"/>
        <v>-84.130305474164118</v>
      </c>
      <c r="BK85" s="136">
        <f t="shared" si="102"/>
        <v>0.1022663939678045</v>
      </c>
      <c r="BL85" s="136">
        <f t="shared" si="103"/>
        <v>1.0568359561196816E-2</v>
      </c>
      <c r="BM85" s="136">
        <f t="shared" si="58"/>
        <v>1.0568359561196816E-2</v>
      </c>
      <c r="BN85" s="175">
        <f t="shared" si="104"/>
        <v>0.23838809977686221</v>
      </c>
      <c r="BO85" s="178"/>
      <c r="BP85" s="175">
        <f t="shared" si="59"/>
        <v>-173.91059618632846</v>
      </c>
      <c r="BQ85" s="175">
        <f t="shared" si="105"/>
        <v>-173.91059618632846</v>
      </c>
      <c r="BR85" s="175">
        <f t="shared" si="60"/>
        <v>-5355</v>
      </c>
      <c r="BS85" s="175">
        <f t="shared" si="61"/>
        <v>7.4375</v>
      </c>
      <c r="BT85" s="175">
        <f t="shared" si="62"/>
        <v>-85.710846671181002</v>
      </c>
      <c r="BU85" s="136">
        <f t="shared" si="63"/>
        <v>7.4789948241634235E-2</v>
      </c>
      <c r="BV85" s="136">
        <f t="shared" si="64"/>
        <v>5.6249110128538827E-3</v>
      </c>
      <c r="BW85" s="136">
        <f t="shared" si="65"/>
        <v>5.6249110128538827E-3</v>
      </c>
      <c r="BX85" s="175">
        <f t="shared" si="66"/>
        <v>0.24154249470323397</v>
      </c>
      <c r="BY85" s="178"/>
      <c r="BZ85" s="141">
        <f t="shared" si="106"/>
        <v>0.47993059448009617</v>
      </c>
      <c r="CA85" s="142">
        <f t="shared" si="107"/>
        <v>1.8371463486419626</v>
      </c>
      <c r="CB85" s="143">
        <f t="shared" si="108"/>
        <v>1.0484067051594468E-6</v>
      </c>
      <c r="CC85" s="143">
        <f t="shared" si="67"/>
        <v>-59.794702101553909</v>
      </c>
      <c r="CD85" s="144">
        <f t="shared" si="68"/>
        <v>544.32244918278298</v>
      </c>
    </row>
    <row r="86" spans="1:109" x14ac:dyDescent="0.25">
      <c r="A86" s="173">
        <f t="shared" ref="A86:A93" si="114">A85+1000</f>
        <v>3000</v>
      </c>
      <c r="B86" s="174">
        <f t="shared" si="69"/>
        <v>0.125</v>
      </c>
      <c r="C86" s="111"/>
      <c r="D86" s="175">
        <f t="shared" si="39"/>
        <v>-1058.4000000000001</v>
      </c>
      <c r="E86" s="176">
        <f t="shared" si="113"/>
        <v>0.98</v>
      </c>
      <c r="F86" s="177"/>
      <c r="G86" s="175">
        <f t="shared" si="72"/>
        <v>-172.1683431700971</v>
      </c>
      <c r="H86" s="175">
        <f t="shared" si="73"/>
        <v>-172.1683431700971</v>
      </c>
      <c r="I86" s="175">
        <f t="shared" si="74"/>
        <v>-8032.5</v>
      </c>
      <c r="J86" s="175">
        <f t="shared" si="75"/>
        <v>7.4375</v>
      </c>
      <c r="K86" s="175">
        <f t="shared" si="76"/>
        <v>-84.496975263249809</v>
      </c>
      <c r="L86" s="136">
        <f t="shared" si="77"/>
        <v>9.5898300959812791E-2</v>
      </c>
      <c r="M86" s="136">
        <f t="shared" si="78"/>
        <v>9.2814446603911981E-3</v>
      </c>
      <c r="N86" s="136">
        <f t="shared" si="40"/>
        <v>9.2814446603911981E-3</v>
      </c>
      <c r="O86" s="175">
        <f t="shared" si="79"/>
        <v>0.15941513256490475</v>
      </c>
      <c r="P86" s="177"/>
      <c r="Q86" s="175">
        <f t="shared" si="80"/>
        <v>-84.289406862500371</v>
      </c>
      <c r="R86" s="175">
        <f t="shared" si="81"/>
        <v>-171.86909542631335</v>
      </c>
      <c r="S86" s="175">
        <f t="shared" si="82"/>
        <v>-8032.5</v>
      </c>
      <c r="T86" s="175">
        <f t="shared" si="83"/>
        <v>7.4375</v>
      </c>
      <c r="U86" s="175">
        <f t="shared" si="84"/>
        <v>-84.289406862500371</v>
      </c>
      <c r="V86" s="136">
        <f t="shared" si="85"/>
        <v>9.9503719020998901E-2</v>
      </c>
      <c r="W86" s="136">
        <f t="shared" si="86"/>
        <v>9.9995000374968716E-3</v>
      </c>
      <c r="X86" s="136">
        <f t="shared" si="41"/>
        <v>1</v>
      </c>
      <c r="Y86" s="175">
        <f t="shared" si="87"/>
        <v>0</v>
      </c>
      <c r="Z86" s="177"/>
      <c r="AA86" s="175">
        <f t="shared" si="88"/>
        <v>-176.11710143963634</v>
      </c>
      <c r="AB86" s="175">
        <f t="shared" si="89"/>
        <v>3.8828985603636568</v>
      </c>
      <c r="AC86" s="175">
        <f t="shared" si="42"/>
        <v>3.8828985603636568</v>
      </c>
      <c r="AD86" s="135">
        <f t="shared" si="43"/>
        <v>-0.42997552653618754</v>
      </c>
      <c r="AE86" s="135">
        <f t="shared" si="44"/>
        <v>1</v>
      </c>
      <c r="AF86" s="175">
        <f t="shared" si="45"/>
        <v>0</v>
      </c>
      <c r="AG86" s="177"/>
      <c r="AH86" s="175">
        <f t="shared" si="90"/>
        <v>-176.16441385410334</v>
      </c>
      <c r="AI86" s="175">
        <f t="shared" si="91"/>
        <v>3.8355861458966558</v>
      </c>
      <c r="AJ86" s="175">
        <f t="shared" si="46"/>
        <v>3.8355861458966558</v>
      </c>
      <c r="AK86" s="135">
        <f t="shared" si="110"/>
        <v>-0.32762733883925588</v>
      </c>
      <c r="AL86" s="135">
        <f t="shared" si="48"/>
        <v>1</v>
      </c>
      <c r="AM86" s="175">
        <f t="shared" si="49"/>
        <v>0</v>
      </c>
      <c r="AN86" s="177"/>
      <c r="AO86" s="175">
        <f t="shared" si="92"/>
        <v>-171.3702043487051</v>
      </c>
      <c r="AP86" s="175">
        <f t="shared" si="93"/>
        <v>8.6297956512948986</v>
      </c>
      <c r="AQ86" s="175">
        <f t="shared" si="94"/>
        <v>8.6297956512948986</v>
      </c>
      <c r="AR86" s="135">
        <f t="shared" si="111"/>
        <v>-0.86832302341925471</v>
      </c>
      <c r="AS86" s="135">
        <f t="shared" si="95"/>
        <v>0.90486512233652105</v>
      </c>
      <c r="AT86" s="175">
        <f t="shared" si="96"/>
        <v>7.9905515289767585E-3</v>
      </c>
      <c r="AU86" s="177"/>
      <c r="AV86" s="139">
        <f t="shared" si="51"/>
        <v>1.2724056840938813</v>
      </c>
      <c r="AW86" s="77"/>
      <c r="AX86" s="78"/>
      <c r="AY86" s="176">
        <f t="shared" si="97"/>
        <v>-172.19100753970426</v>
      </c>
      <c r="AZ86" s="176">
        <f t="shared" si="98"/>
        <v>7.808992460295741</v>
      </c>
      <c r="BA86" s="175">
        <f t="shared" si="52"/>
        <v>7.808992460295741</v>
      </c>
      <c r="BB86" s="135">
        <f t="shared" si="112"/>
        <v>-0.7710823742475954</v>
      </c>
      <c r="BC86" s="135">
        <f t="shared" si="54"/>
        <v>1</v>
      </c>
      <c r="BD86" s="175">
        <f t="shared" si="55"/>
        <v>0</v>
      </c>
      <c r="BE86" s="178"/>
      <c r="BF86" s="175">
        <f t="shared" si="99"/>
        <v>-174.43705175515461</v>
      </c>
      <c r="BG86" s="175">
        <f t="shared" si="100"/>
        <v>-174.43705175515461</v>
      </c>
      <c r="BH86" s="175">
        <f t="shared" si="56"/>
        <v>-8032.5</v>
      </c>
      <c r="BI86" s="175">
        <f t="shared" si="57"/>
        <v>7.4375</v>
      </c>
      <c r="BJ86" s="175">
        <f t="shared" si="101"/>
        <v>-86.079254382313138</v>
      </c>
      <c r="BK86" s="136">
        <f t="shared" si="102"/>
        <v>6.837652705812225E-2</v>
      </c>
      <c r="BL86" s="136">
        <f t="shared" si="103"/>
        <v>4.6972592014559601E-3</v>
      </c>
      <c r="BM86" s="136">
        <f t="shared" si="58"/>
        <v>4.6972592014559601E-3</v>
      </c>
      <c r="BN86" s="175">
        <f t="shared" si="104"/>
        <v>0.16151578866218019</v>
      </c>
      <c r="BO86" s="178"/>
      <c r="BP86" s="175">
        <f t="shared" si="59"/>
        <v>-175.9445950949106</v>
      </c>
      <c r="BQ86" s="175">
        <f t="shared" si="105"/>
        <v>-175.9445950949106</v>
      </c>
      <c r="BR86" s="175">
        <f t="shared" si="60"/>
        <v>-8032.5</v>
      </c>
      <c r="BS86" s="175">
        <f t="shared" si="61"/>
        <v>7.4375</v>
      </c>
      <c r="BT86" s="175">
        <f t="shared" si="62"/>
        <v>-87.137594773888253</v>
      </c>
      <c r="BU86" s="136">
        <f t="shared" si="63"/>
        <v>4.9937616943892232E-2</v>
      </c>
      <c r="BV86" s="136">
        <f t="shared" si="64"/>
        <v>2.499992187536619E-3</v>
      </c>
      <c r="BW86" s="136">
        <f t="shared" si="65"/>
        <v>2.499992187536619E-3</v>
      </c>
      <c r="BX86" s="175">
        <f t="shared" si="66"/>
        <v>0.16291166212491723</v>
      </c>
      <c r="BY86" s="178"/>
      <c r="BZ86" s="141">
        <f t="shared" si="106"/>
        <v>0.32442745078709745</v>
      </c>
      <c r="CA86" s="142">
        <f t="shared" si="107"/>
        <v>1.5968331348809788</v>
      </c>
      <c r="CB86" s="143">
        <f t="shared" si="108"/>
        <v>9.8623998421065203E-8</v>
      </c>
      <c r="CC86" s="143">
        <f t="shared" si="67"/>
        <v>-70.060173942505926</v>
      </c>
      <c r="CD86" s="144">
        <f t="shared" si="68"/>
        <v>626.23951003780735</v>
      </c>
    </row>
    <row r="87" spans="1:109" x14ac:dyDescent="0.25">
      <c r="A87" s="173">
        <f t="shared" si="114"/>
        <v>4000</v>
      </c>
      <c r="B87" s="174">
        <f t="shared" si="69"/>
        <v>0.125</v>
      </c>
      <c r="C87" s="111"/>
      <c r="D87" s="175">
        <f t="shared" si="39"/>
        <v>-1411.2</v>
      </c>
      <c r="E87" s="176">
        <f t="shared" si="113"/>
        <v>0.98</v>
      </c>
      <c r="F87" s="177"/>
      <c r="G87" s="175">
        <f t="shared" si="72"/>
        <v>-174.13410936958266</v>
      </c>
      <c r="H87" s="175">
        <f t="shared" si="73"/>
        <v>-174.13410936958266</v>
      </c>
      <c r="I87" s="175">
        <f t="shared" si="74"/>
        <v>-10710</v>
      </c>
      <c r="J87" s="175">
        <f t="shared" si="75"/>
        <v>7.4375</v>
      </c>
      <c r="K87" s="175">
        <f t="shared" si="76"/>
        <v>-85.867175902935344</v>
      </c>
      <c r="L87" s="136">
        <f t="shared" si="77"/>
        <v>7.2068854990223127E-2</v>
      </c>
      <c r="M87" s="136">
        <f t="shared" si="78"/>
        <v>5.2209663507294373E-3</v>
      </c>
      <c r="N87" s="136">
        <f t="shared" si="40"/>
        <v>5.2209663507294373E-3</v>
      </c>
      <c r="O87" s="175">
        <f t="shared" si="79"/>
        <v>0.12092646483998795</v>
      </c>
      <c r="P87" s="177"/>
      <c r="Q87" s="175">
        <f t="shared" si="80"/>
        <v>-85.710846671181002</v>
      </c>
      <c r="R87" s="175">
        <f t="shared" si="81"/>
        <v>-173.91059618632846</v>
      </c>
      <c r="S87" s="175">
        <f t="shared" si="82"/>
        <v>-10710</v>
      </c>
      <c r="T87" s="175">
        <f t="shared" si="83"/>
        <v>7.4375</v>
      </c>
      <c r="U87" s="175">
        <f t="shared" si="84"/>
        <v>-85.710846671181002</v>
      </c>
      <c r="V87" s="136">
        <f t="shared" si="85"/>
        <v>7.4789948241634235E-2</v>
      </c>
      <c r="W87" s="136">
        <f t="shared" si="86"/>
        <v>5.6249110128538827E-3</v>
      </c>
      <c r="X87" s="136">
        <f t="shared" si="41"/>
        <v>1</v>
      </c>
      <c r="Y87" s="175">
        <f t="shared" si="87"/>
        <v>0</v>
      </c>
      <c r="Z87" s="177"/>
      <c r="AA87" s="175">
        <f t="shared" si="88"/>
        <v>-177.10873040377945</v>
      </c>
      <c r="AB87" s="175">
        <f t="shared" si="89"/>
        <v>2.8912695962205532</v>
      </c>
      <c r="AC87" s="175">
        <f t="shared" si="42"/>
        <v>2.8912695962205532</v>
      </c>
      <c r="AD87" s="135">
        <f t="shared" si="43"/>
        <v>-0.29670670667220322</v>
      </c>
      <c r="AE87" s="135">
        <f t="shared" si="44"/>
        <v>1</v>
      </c>
      <c r="AF87" s="175">
        <f t="shared" si="45"/>
        <v>0</v>
      </c>
      <c r="AG87" s="177"/>
      <c r="AH87" s="175">
        <f t="shared" si="90"/>
        <v>-177.12852437928677</v>
      </c>
      <c r="AI87" s="175">
        <f t="shared" si="91"/>
        <v>2.8714756207132268</v>
      </c>
      <c r="AJ87" s="175">
        <f t="shared" si="46"/>
        <v>2.8714756207132268</v>
      </c>
      <c r="AK87" s="135">
        <f t="shared" si="110"/>
        <v>-0.2387234450346</v>
      </c>
      <c r="AL87" s="135">
        <f t="shared" si="48"/>
        <v>1</v>
      </c>
      <c r="AM87" s="175">
        <f t="shared" si="49"/>
        <v>0</v>
      </c>
      <c r="AN87" s="177"/>
      <c r="AO87" s="175">
        <f t="shared" si="92"/>
        <v>-173.60272779701077</v>
      </c>
      <c r="AP87" s="175">
        <f t="shared" si="93"/>
        <v>6.3972722029892282</v>
      </c>
      <c r="AQ87" s="175">
        <f t="shared" si="94"/>
        <v>6.3972722029892282</v>
      </c>
      <c r="AR87" s="135">
        <f t="shared" si="111"/>
        <v>-0.60947368370236565</v>
      </c>
      <c r="AS87" s="135">
        <f t="shared" si="95"/>
        <v>0.93223695697211917</v>
      </c>
      <c r="AT87" s="175">
        <f t="shared" si="96"/>
        <v>4.4425501409647425E-3</v>
      </c>
      <c r="AU87" s="177"/>
      <c r="AV87" s="139">
        <f t="shared" si="51"/>
        <v>1.2303690149809527</v>
      </c>
      <c r="AW87" s="77"/>
      <c r="AX87" s="78"/>
      <c r="AY87" s="176">
        <f t="shared" si="97"/>
        <v>-174.19937585628301</v>
      </c>
      <c r="AZ87" s="176">
        <f t="shared" si="98"/>
        <v>5.8006241437169876</v>
      </c>
      <c r="BA87" s="175">
        <f t="shared" si="52"/>
        <v>5.8006241437169876</v>
      </c>
      <c r="BB87" s="135">
        <f t="shared" si="112"/>
        <v>-0.54357662322592692</v>
      </c>
      <c r="BC87" s="135">
        <f t="shared" si="54"/>
        <v>1</v>
      </c>
      <c r="BD87" s="175">
        <f t="shared" si="55"/>
        <v>0</v>
      </c>
      <c r="BE87" s="178"/>
      <c r="BF87" s="175">
        <f t="shared" si="99"/>
        <v>-175.83062808191241</v>
      </c>
      <c r="BG87" s="175">
        <f t="shared" si="100"/>
        <v>-175.83062808191241</v>
      </c>
      <c r="BH87" s="175">
        <f t="shared" si="56"/>
        <v>-10710</v>
      </c>
      <c r="BI87" s="175">
        <f t="shared" si="57"/>
        <v>7.4375</v>
      </c>
      <c r="BJ87" s="175">
        <f t="shared" si="101"/>
        <v>-87.057432130325708</v>
      </c>
      <c r="BK87" s="136">
        <f t="shared" si="102"/>
        <v>5.1334924073922046E-2</v>
      </c>
      <c r="BL87" s="136">
        <f t="shared" si="103"/>
        <v>2.6422282272309432E-3</v>
      </c>
      <c r="BM87" s="136">
        <f t="shared" si="58"/>
        <v>2.6422282272309432E-3</v>
      </c>
      <c r="BN87" s="175">
        <f t="shared" si="104"/>
        <v>0.12210460283466139</v>
      </c>
      <c r="BO87" s="178"/>
      <c r="BP87" s="175">
        <f t="shared" si="59"/>
        <v>-176.95955102622139</v>
      </c>
      <c r="BQ87" s="175">
        <f t="shared" si="105"/>
        <v>-176.95955102622139</v>
      </c>
      <c r="BR87" s="175">
        <f t="shared" si="60"/>
        <v>-10710</v>
      </c>
      <c r="BS87" s="175">
        <f t="shared" si="61"/>
        <v>7.4375</v>
      </c>
      <c r="BT87" s="175">
        <f t="shared" si="62"/>
        <v>-87.852414571701487</v>
      </c>
      <c r="BU87" s="136">
        <f t="shared" si="63"/>
        <v>3.7473660589094265E-2</v>
      </c>
      <c r="BV87" s="136">
        <f t="shared" si="64"/>
        <v>1.4062486095449077E-3</v>
      </c>
      <c r="BW87" s="136">
        <f t="shared" si="65"/>
        <v>1.4062486095449077E-3</v>
      </c>
      <c r="BX87" s="175">
        <f t="shared" si="66"/>
        <v>0.12288857710154263</v>
      </c>
      <c r="BY87" s="178"/>
      <c r="BZ87" s="141">
        <f t="shared" si="106"/>
        <v>0.24499317993620401</v>
      </c>
      <c r="CA87" s="142">
        <f t="shared" si="107"/>
        <v>1.4753621949171567</v>
      </c>
      <c r="CB87" s="143">
        <f t="shared" si="108"/>
        <v>1.8084630670489031E-8</v>
      </c>
      <c r="CC87" s="143">
        <f t="shared" si="67"/>
        <v>-77.426903560981842</v>
      </c>
      <c r="CD87" s="144">
        <f t="shared" si="68"/>
        <v>677.79966400464207</v>
      </c>
    </row>
    <row r="88" spans="1:109" x14ac:dyDescent="0.25">
      <c r="A88" s="173">
        <f t="shared" si="114"/>
        <v>5000</v>
      </c>
      <c r="B88" s="174">
        <f t="shared" si="69"/>
        <v>0.125</v>
      </c>
      <c r="C88" s="111"/>
      <c r="D88" s="175">
        <f t="shared" si="39"/>
        <v>-1764</v>
      </c>
      <c r="E88" s="176">
        <f t="shared" si="113"/>
        <v>0.98</v>
      </c>
      <c r="F88" s="177"/>
      <c r="G88" s="175">
        <f t="shared" si="72"/>
        <v>-175.31020557537519</v>
      </c>
      <c r="H88" s="175">
        <f t="shared" si="73"/>
        <v>-175.31020557537519</v>
      </c>
      <c r="I88" s="175">
        <f t="shared" si="74"/>
        <v>-13387.5</v>
      </c>
      <c r="J88" s="175">
        <f t="shared" si="75"/>
        <v>7.4375</v>
      </c>
      <c r="K88" s="175">
        <f t="shared" si="76"/>
        <v>-86.691676280989839</v>
      </c>
      <c r="L88" s="136">
        <f t="shared" si="77"/>
        <v>5.7709061759593533E-2</v>
      </c>
      <c r="M88" s="136">
        <f t="shared" si="78"/>
        <v>3.3414453522038526E-3</v>
      </c>
      <c r="N88" s="136">
        <f t="shared" si="40"/>
        <v>3.3414453522038526E-3</v>
      </c>
      <c r="O88" s="175">
        <f t="shared" si="79"/>
        <v>9.7394558652986213E-2</v>
      </c>
      <c r="P88" s="177"/>
      <c r="Q88" s="175">
        <f t="shared" si="80"/>
        <v>-86.566369637549485</v>
      </c>
      <c r="R88" s="175">
        <f t="shared" si="81"/>
        <v>-175.13173884634043</v>
      </c>
      <c r="S88" s="175">
        <f t="shared" si="82"/>
        <v>-13387.5</v>
      </c>
      <c r="T88" s="175">
        <f t="shared" si="83"/>
        <v>7.4375</v>
      </c>
      <c r="U88" s="175">
        <f t="shared" si="84"/>
        <v>-86.566369637549485</v>
      </c>
      <c r="V88" s="136">
        <f t="shared" si="85"/>
        <v>5.9892290727946697E-2</v>
      </c>
      <c r="W88" s="136">
        <f t="shared" si="86"/>
        <v>3.5999766722267412E-3</v>
      </c>
      <c r="X88" s="136">
        <f t="shared" si="41"/>
        <v>1</v>
      </c>
      <c r="Y88" s="175">
        <f t="shared" si="87"/>
        <v>0</v>
      </c>
      <c r="Z88" s="177"/>
      <c r="AA88" s="175">
        <f t="shared" si="88"/>
        <v>-177.69465149350316</v>
      </c>
      <c r="AB88" s="175">
        <f t="shared" si="89"/>
        <v>2.3053485064968413</v>
      </c>
      <c r="AC88" s="175">
        <f t="shared" si="42"/>
        <v>2.3053485064968413</v>
      </c>
      <c r="AD88" s="135">
        <f t="shared" si="43"/>
        <v>-0.22486148147687093</v>
      </c>
      <c r="AE88" s="135">
        <f t="shared" si="44"/>
        <v>1</v>
      </c>
      <c r="AF88" s="175">
        <f t="shared" si="45"/>
        <v>0</v>
      </c>
      <c r="AG88" s="177"/>
      <c r="AH88" s="175">
        <f t="shared" si="90"/>
        <v>-177.70474702598526</v>
      </c>
      <c r="AI88" s="175">
        <f t="shared" si="91"/>
        <v>2.295252974014744</v>
      </c>
      <c r="AJ88" s="175">
        <f t="shared" si="46"/>
        <v>2.295252974014744</v>
      </c>
      <c r="AK88" s="135">
        <f t="shared" si="110"/>
        <v>-0.18758476540942789</v>
      </c>
      <c r="AL88" s="135">
        <f t="shared" si="48"/>
        <v>1</v>
      </c>
      <c r="AM88" s="175">
        <f t="shared" si="49"/>
        <v>0</v>
      </c>
      <c r="AN88" s="177"/>
      <c r="AO88" s="175">
        <f t="shared" si="92"/>
        <v>-174.90965097963792</v>
      </c>
      <c r="AP88" s="175">
        <f t="shared" si="93"/>
        <v>5.0903490203620834</v>
      </c>
      <c r="AQ88" s="175">
        <f t="shared" si="94"/>
        <v>5.0903490203620834</v>
      </c>
      <c r="AR88" s="135">
        <f t="shared" si="111"/>
        <v>-0.46719179248694925</v>
      </c>
      <c r="AS88" s="135">
        <f t="shared" si="95"/>
        <v>0.94763351137682661</v>
      </c>
      <c r="AT88" s="175">
        <f t="shared" si="96"/>
        <v>2.8279716779789354E-3</v>
      </c>
      <c r="AU88" s="177"/>
      <c r="AV88" s="139">
        <f t="shared" si="51"/>
        <v>1.2052225303309652</v>
      </c>
      <c r="AW88" s="77"/>
      <c r="AX88" s="78"/>
      <c r="AY88" s="176">
        <f t="shared" si="97"/>
        <v>-175.38007651833962</v>
      </c>
      <c r="AZ88" s="176">
        <f t="shared" si="98"/>
        <v>4.6199234816603791</v>
      </c>
      <c r="BA88" s="175">
        <f t="shared" si="52"/>
        <v>4.6199234816603791</v>
      </c>
      <c r="BB88" s="135">
        <f t="shared" si="112"/>
        <v>-0.41791303343073727</v>
      </c>
      <c r="BC88" s="135">
        <f t="shared" si="54"/>
        <v>1</v>
      </c>
      <c r="BD88" s="175">
        <f t="shared" si="55"/>
        <v>0</v>
      </c>
      <c r="BE88" s="178"/>
      <c r="BF88" s="175">
        <f t="shared" si="99"/>
        <v>-176.66555572432611</v>
      </c>
      <c r="BG88" s="175">
        <f t="shared" si="100"/>
        <v>-176.66555572432611</v>
      </c>
      <c r="BH88" s="175">
        <f t="shared" si="56"/>
        <v>-13387.5</v>
      </c>
      <c r="BI88" s="175">
        <f t="shared" si="57"/>
        <v>7.4375</v>
      </c>
      <c r="BJ88" s="175">
        <f t="shared" si="101"/>
        <v>-87.645200588626508</v>
      </c>
      <c r="BK88" s="136">
        <f t="shared" si="102"/>
        <v>4.1087433683224837E-2</v>
      </c>
      <c r="BL88" s="136">
        <f t="shared" si="103"/>
        <v>1.6910295504749151E-3</v>
      </c>
      <c r="BM88" s="136">
        <f t="shared" si="58"/>
        <v>1.6910295504749151E-3</v>
      </c>
      <c r="BN88" s="175">
        <f t="shared" si="104"/>
        <v>9.8147530957958945E-2</v>
      </c>
      <c r="BO88" s="178"/>
      <c r="BP88" s="175">
        <f t="shared" si="59"/>
        <v>-177.56805027291395</v>
      </c>
      <c r="BQ88" s="175">
        <f t="shared" si="105"/>
        <v>-177.56805027291395</v>
      </c>
      <c r="BR88" s="175">
        <f t="shared" si="60"/>
        <v>-13387.5</v>
      </c>
      <c r="BS88" s="175">
        <f t="shared" si="61"/>
        <v>7.4375</v>
      </c>
      <c r="BT88" s="175">
        <f t="shared" si="62"/>
        <v>-88.281641998344554</v>
      </c>
      <c r="BU88" s="136">
        <f t="shared" si="63"/>
        <v>2.9986509105671005E-2</v>
      </c>
      <c r="BV88" s="136">
        <f t="shared" si="64"/>
        <v>8.9999963550022098E-4</v>
      </c>
      <c r="BW88" s="136">
        <f t="shared" si="65"/>
        <v>8.9999963550022098E-4</v>
      </c>
      <c r="BX88" s="175">
        <f t="shared" si="66"/>
        <v>9.8648916818285526E-2</v>
      </c>
      <c r="BY88" s="178"/>
      <c r="BZ88" s="141">
        <f t="shared" si="106"/>
        <v>0.19679644777624447</v>
      </c>
      <c r="CA88" s="142">
        <f t="shared" si="107"/>
        <v>1.4020189781072097</v>
      </c>
      <c r="CB88" s="143">
        <f t="shared" si="108"/>
        <v>4.819126246502982E-9</v>
      </c>
      <c r="CC88" s="143">
        <f t="shared" si="67"/>
        <v>-83.170316963504973</v>
      </c>
      <c r="CD88" s="144">
        <f t="shared" si="68"/>
        <v>713.2571067975457</v>
      </c>
    </row>
    <row r="89" spans="1:109" x14ac:dyDescent="0.25">
      <c r="A89" s="173">
        <f t="shared" si="114"/>
        <v>6000</v>
      </c>
      <c r="B89" s="174">
        <f t="shared" si="69"/>
        <v>0.125</v>
      </c>
      <c r="C89" s="111"/>
      <c r="D89" s="175">
        <f t="shared" si="39"/>
        <v>-2116.8000000000002</v>
      </c>
      <c r="E89" s="176">
        <f t="shared" si="113"/>
        <v>0.98</v>
      </c>
      <c r="F89" s="177"/>
      <c r="G89" s="175">
        <f t="shared" si="72"/>
        <v>-176.09316125238846</v>
      </c>
      <c r="H89" s="175">
        <f t="shared" si="73"/>
        <v>-176.09316125238846</v>
      </c>
      <c r="I89" s="175">
        <f t="shared" si="74"/>
        <v>-16065</v>
      </c>
      <c r="J89" s="175">
        <f t="shared" si="75"/>
        <v>7.4375</v>
      </c>
      <c r="K89" s="175">
        <f t="shared" si="76"/>
        <v>-87.242127424597584</v>
      </c>
      <c r="L89" s="136">
        <f t="shared" si="77"/>
        <v>4.8115372194980133E-2</v>
      </c>
      <c r="M89" s="136">
        <f t="shared" si="78"/>
        <v>2.3204548682788676E-3</v>
      </c>
      <c r="N89" s="136">
        <f t="shared" si="40"/>
        <v>2.3204548682788676E-3</v>
      </c>
      <c r="O89" s="175">
        <f t="shared" si="79"/>
        <v>8.1524611690920581E-2</v>
      </c>
      <c r="P89" s="177"/>
      <c r="Q89" s="175">
        <f t="shared" si="80"/>
        <v>-87.137594773888253</v>
      </c>
      <c r="R89" s="175">
        <f t="shared" si="81"/>
        <v>-175.9445950949106</v>
      </c>
      <c r="S89" s="175">
        <f t="shared" si="82"/>
        <v>-16065</v>
      </c>
      <c r="T89" s="175">
        <f t="shared" si="83"/>
        <v>7.4375</v>
      </c>
      <c r="U89" s="175">
        <f t="shared" si="84"/>
        <v>-87.137594773888253</v>
      </c>
      <c r="V89" s="136">
        <f t="shared" si="85"/>
        <v>4.9937616943892232E-2</v>
      </c>
      <c r="W89" s="136">
        <f t="shared" si="86"/>
        <v>2.499992187536619E-3</v>
      </c>
      <c r="X89" s="136">
        <f t="shared" si="41"/>
        <v>1</v>
      </c>
      <c r="Y89" s="175">
        <f t="shared" si="87"/>
        <v>0</v>
      </c>
      <c r="Z89" s="177"/>
      <c r="AA89" s="175">
        <f t="shared" si="88"/>
        <v>-178.0823309145932</v>
      </c>
      <c r="AB89" s="175">
        <f t="shared" si="89"/>
        <v>1.9176690854067999</v>
      </c>
      <c r="AC89" s="175">
        <f t="shared" si="42"/>
        <v>1.9176690854067999</v>
      </c>
      <c r="AD89" s="135">
        <f t="shared" si="43"/>
        <v>-0.18038866567968148</v>
      </c>
      <c r="AE89" s="135">
        <f t="shared" si="44"/>
        <v>1</v>
      </c>
      <c r="AF89" s="175">
        <f t="shared" si="45"/>
        <v>0</v>
      </c>
      <c r="AG89" s="177"/>
      <c r="AH89" s="175">
        <f t="shared" si="90"/>
        <v>-178.08816103444067</v>
      </c>
      <c r="AI89" s="175">
        <f t="shared" si="91"/>
        <v>1.9118389655593262</v>
      </c>
      <c r="AJ89" s="175">
        <f t="shared" si="46"/>
        <v>1.9118389655593262</v>
      </c>
      <c r="AK89" s="135">
        <f t="shared" si="110"/>
        <v>-0.154422195113916</v>
      </c>
      <c r="AL89" s="135">
        <f t="shared" si="48"/>
        <v>1</v>
      </c>
      <c r="AM89" s="175">
        <f t="shared" si="49"/>
        <v>0</v>
      </c>
      <c r="AN89" s="177"/>
      <c r="AO89" s="175">
        <f t="shared" si="92"/>
        <v>-175.77040422026354</v>
      </c>
      <c r="AP89" s="175">
        <f t="shared" si="93"/>
        <v>4.2295957797364565</v>
      </c>
      <c r="AQ89" s="175">
        <f t="shared" si="94"/>
        <v>4.2295957797364565</v>
      </c>
      <c r="AR89" s="135">
        <f t="shared" si="111"/>
        <v>-0.37786026306275428</v>
      </c>
      <c r="AS89" s="135">
        <f t="shared" si="95"/>
        <v>0.95742990157738783</v>
      </c>
      <c r="AT89" s="175">
        <f t="shared" si="96"/>
        <v>1.9581461943224336E-3</v>
      </c>
      <c r="AU89" s="177"/>
      <c r="AV89" s="139">
        <f t="shared" si="51"/>
        <v>1.1884827578852428</v>
      </c>
      <c r="AW89" s="77"/>
      <c r="AX89" s="78"/>
      <c r="AY89" s="176">
        <f t="shared" si="97"/>
        <v>-176.1593328630089</v>
      </c>
      <c r="AZ89" s="176">
        <f t="shared" si="98"/>
        <v>3.840667136991101</v>
      </c>
      <c r="BA89" s="175">
        <f t="shared" si="52"/>
        <v>3.840667136991101</v>
      </c>
      <c r="BB89" s="135">
        <f t="shared" si="112"/>
        <v>-0.33873452117244296</v>
      </c>
      <c r="BC89" s="135">
        <f t="shared" si="54"/>
        <v>1</v>
      </c>
      <c r="BD89" s="175">
        <f t="shared" si="55"/>
        <v>0</v>
      </c>
      <c r="BE89" s="178"/>
      <c r="BF89" s="175">
        <f t="shared" si="99"/>
        <v>-177.22177364393886</v>
      </c>
      <c r="BG89" s="175">
        <f t="shared" si="100"/>
        <v>-177.22177364393886</v>
      </c>
      <c r="BH89" s="175">
        <f t="shared" si="56"/>
        <v>-16065</v>
      </c>
      <c r="BI89" s="175">
        <f t="shared" si="57"/>
        <v>7.4375</v>
      </c>
      <c r="BJ89" s="175">
        <f t="shared" si="101"/>
        <v>-88.037329565370214</v>
      </c>
      <c r="BK89" s="136">
        <f t="shared" si="102"/>
        <v>3.4248362408101356E-2</v>
      </c>
      <c r="BL89" s="136">
        <f t="shared" si="103"/>
        <v>1.1743269460375541E-3</v>
      </c>
      <c r="BM89" s="136">
        <f t="shared" si="58"/>
        <v>1.1743269460375541E-3</v>
      </c>
      <c r="BN89" s="175">
        <f t="shared" si="104"/>
        <v>8.2047117427749477E-2</v>
      </c>
      <c r="BO89" s="178"/>
      <c r="BP89" s="175">
        <f t="shared" si="59"/>
        <v>-177.97356066333145</v>
      </c>
      <c r="BQ89" s="175">
        <f t="shared" si="105"/>
        <v>-177.97356066333145</v>
      </c>
      <c r="BR89" s="175">
        <f t="shared" si="60"/>
        <v>-16065</v>
      </c>
      <c r="BS89" s="175">
        <f t="shared" si="61"/>
        <v>7.4375</v>
      </c>
      <c r="BT89" s="175">
        <f t="shared" si="62"/>
        <v>-88.567903815835365</v>
      </c>
      <c r="BU89" s="136">
        <f t="shared" si="63"/>
        <v>2.499219116020307E-2</v>
      </c>
      <c r="BV89" s="136">
        <f t="shared" si="64"/>
        <v>6.2499987792972371E-4</v>
      </c>
      <c r="BW89" s="136">
        <f t="shared" si="65"/>
        <v>6.2499987792972371E-4</v>
      </c>
      <c r="BX89" s="175">
        <f t="shared" si="66"/>
        <v>8.2395166973764561E-2</v>
      </c>
      <c r="BY89" s="178"/>
      <c r="BZ89" s="141">
        <f t="shared" si="106"/>
        <v>0.16444228440151404</v>
      </c>
      <c r="CA89" s="142">
        <f t="shared" si="107"/>
        <v>1.3529250422867569</v>
      </c>
      <c r="CB89" s="143">
        <f t="shared" si="108"/>
        <v>1.6306061338628226E-9</v>
      </c>
      <c r="CC89" s="143">
        <f t="shared" si="67"/>
        <v>-87.876509283202395</v>
      </c>
      <c r="CD89" s="144">
        <f t="shared" si="68"/>
        <v>739.13924921499586</v>
      </c>
    </row>
    <row r="90" spans="1:109" x14ac:dyDescent="0.25">
      <c r="A90" s="173">
        <f t="shared" si="114"/>
        <v>7000</v>
      </c>
      <c r="B90" s="174">
        <f t="shared" si="69"/>
        <v>0.125</v>
      </c>
      <c r="C90" s="111"/>
      <c r="D90" s="175">
        <f t="shared" si="39"/>
        <v>-2469.6</v>
      </c>
      <c r="E90" s="176">
        <f t="shared" si="113"/>
        <v>0.98</v>
      </c>
      <c r="F90" s="177"/>
      <c r="G90" s="175">
        <f t="shared" si="72"/>
        <v>-176.65196565898495</v>
      </c>
      <c r="H90" s="175">
        <f t="shared" si="73"/>
        <v>-176.65196565898495</v>
      </c>
      <c r="I90" s="175">
        <f t="shared" si="74"/>
        <v>-18742.5</v>
      </c>
      <c r="J90" s="175">
        <f t="shared" si="75"/>
        <v>7.4375</v>
      </c>
      <c r="K90" s="175">
        <f t="shared" si="76"/>
        <v>-87.635624920025364</v>
      </c>
      <c r="L90" s="136">
        <f t="shared" si="77"/>
        <v>4.1254418924264215E-2</v>
      </c>
      <c r="M90" s="136">
        <f t="shared" si="78"/>
        <v>1.7048260972120728E-3</v>
      </c>
      <c r="N90" s="136">
        <f t="shared" si="40"/>
        <v>1.7048260972120728E-3</v>
      </c>
      <c r="O90" s="175">
        <f t="shared" si="79"/>
        <v>7.0099986372613068E-2</v>
      </c>
      <c r="P90" s="177"/>
      <c r="Q90" s="175">
        <f t="shared" si="80"/>
        <v>-87.545968325472927</v>
      </c>
      <c r="R90" s="175">
        <f t="shared" si="81"/>
        <v>-176.52470406333723</v>
      </c>
      <c r="S90" s="175">
        <f t="shared" si="82"/>
        <v>-18742.5</v>
      </c>
      <c r="T90" s="175">
        <f t="shared" si="83"/>
        <v>7.4375</v>
      </c>
      <c r="U90" s="175">
        <f t="shared" si="84"/>
        <v>-87.545968325472927</v>
      </c>
      <c r="V90" s="136">
        <f t="shared" si="85"/>
        <v>4.281783839218585E-2</v>
      </c>
      <c r="W90" s="136">
        <f t="shared" si="86"/>
        <v>1.8367315956865095E-3</v>
      </c>
      <c r="X90" s="136">
        <f t="shared" si="41"/>
        <v>1</v>
      </c>
      <c r="Y90" s="175">
        <f t="shared" si="87"/>
        <v>0</v>
      </c>
      <c r="Z90" s="177"/>
      <c r="AA90" s="175">
        <f t="shared" si="88"/>
        <v>-178.3580644566909</v>
      </c>
      <c r="AB90" s="175">
        <f t="shared" si="89"/>
        <v>1.6419355433091027</v>
      </c>
      <c r="AC90" s="175">
        <f t="shared" si="42"/>
        <v>1.6419355433091027</v>
      </c>
      <c r="AD90" s="135">
        <f t="shared" si="43"/>
        <v>-0.15031410001483717</v>
      </c>
      <c r="AE90" s="135">
        <f t="shared" si="44"/>
        <v>1</v>
      </c>
      <c r="AF90" s="175">
        <f t="shared" si="45"/>
        <v>0</v>
      </c>
      <c r="AG90" s="177"/>
      <c r="AH90" s="175">
        <f t="shared" si="90"/>
        <v>-178.36173128029012</v>
      </c>
      <c r="AI90" s="175">
        <f t="shared" si="91"/>
        <v>1.6382687197098846</v>
      </c>
      <c r="AJ90" s="175">
        <f t="shared" si="46"/>
        <v>1.6382687197098846</v>
      </c>
      <c r="AK90" s="135">
        <f t="shared" si="110"/>
        <v>-0.13119399823269634</v>
      </c>
      <c r="AL90" s="135">
        <f t="shared" si="48"/>
        <v>1</v>
      </c>
      <c r="AM90" s="175">
        <f t="shared" si="49"/>
        <v>0</v>
      </c>
      <c r="AN90" s="177"/>
      <c r="AO90" s="175">
        <f t="shared" si="92"/>
        <v>-176.38099996561749</v>
      </c>
      <c r="AP90" s="175">
        <f t="shared" si="93"/>
        <v>3.6190000343825091</v>
      </c>
      <c r="AQ90" s="175">
        <f t="shared" si="94"/>
        <v>3.6190000343825091</v>
      </c>
      <c r="AR90" s="135">
        <f t="shared" si="111"/>
        <v>-0.31679555398172748</v>
      </c>
      <c r="AS90" s="135">
        <f t="shared" si="95"/>
        <v>0.964184670310267</v>
      </c>
      <c r="AT90" s="175">
        <f t="shared" si="96"/>
        <v>1.4361111247549639E-3</v>
      </c>
      <c r="AU90" s="177"/>
      <c r="AV90" s="139">
        <f t="shared" si="51"/>
        <v>1.176536097497368</v>
      </c>
      <c r="AW90" s="77"/>
      <c r="AX90" s="78"/>
      <c r="AY90" s="176">
        <f t="shared" si="97"/>
        <v>-176.71277703055546</v>
      </c>
      <c r="AZ90" s="176">
        <f t="shared" si="98"/>
        <v>3.2872229694445423</v>
      </c>
      <c r="BA90" s="175">
        <f t="shared" si="52"/>
        <v>3.2872229694445423</v>
      </c>
      <c r="BB90" s="135">
        <f t="shared" si="112"/>
        <v>-0.28446113811999341</v>
      </c>
      <c r="BC90" s="135">
        <f t="shared" si="54"/>
        <v>1</v>
      </c>
      <c r="BD90" s="175">
        <f t="shared" si="55"/>
        <v>0</v>
      </c>
      <c r="BE90" s="178"/>
      <c r="BF90" s="175">
        <f t="shared" si="99"/>
        <v>-177.61890988157504</v>
      </c>
      <c r="BG90" s="175">
        <f t="shared" si="100"/>
        <v>-177.61890988157504</v>
      </c>
      <c r="BH90" s="175">
        <f t="shared" si="56"/>
        <v>-18742.5</v>
      </c>
      <c r="BI90" s="175">
        <f t="shared" si="57"/>
        <v>7.4375</v>
      </c>
      <c r="BJ90" s="175">
        <f t="shared" si="101"/>
        <v>-88.31753649178934</v>
      </c>
      <c r="BK90" s="136">
        <f t="shared" si="102"/>
        <v>2.9360307892771484E-2</v>
      </c>
      <c r="BL90" s="136">
        <f t="shared" si="103"/>
        <v>8.6277109128461368E-4</v>
      </c>
      <c r="BM90" s="136">
        <f t="shared" si="58"/>
        <v>8.6277109128461368E-4</v>
      </c>
      <c r="BN90" s="175">
        <f t="shared" si="104"/>
        <v>7.0483694397450405E-2</v>
      </c>
      <c r="BO90" s="178"/>
      <c r="BP90" s="175">
        <f t="shared" si="59"/>
        <v>-178.26314786143746</v>
      </c>
      <c r="BQ90" s="175">
        <f t="shared" si="105"/>
        <v>-178.26314786143746</v>
      </c>
      <c r="BR90" s="175">
        <f t="shared" si="60"/>
        <v>-18742.5</v>
      </c>
      <c r="BS90" s="175">
        <f t="shared" si="61"/>
        <v>7.4375</v>
      </c>
      <c r="BT90" s="175">
        <f t="shared" si="62"/>
        <v>-88.77242116786546</v>
      </c>
      <c r="BU90" s="136">
        <f t="shared" si="63"/>
        <v>2.1423653297177974E-2</v>
      </c>
      <c r="BV90" s="136">
        <f t="shared" si="64"/>
        <v>4.591836250600378E-4</v>
      </c>
      <c r="BW90" s="136">
        <f t="shared" si="65"/>
        <v>4.591836250600378E-4</v>
      </c>
      <c r="BX90" s="175">
        <f t="shared" si="66"/>
        <v>7.0739344389459308E-2</v>
      </c>
      <c r="BY90" s="178"/>
      <c r="BZ90" s="141">
        <f t="shared" si="106"/>
        <v>0.14122303878690973</v>
      </c>
      <c r="CA90" s="142">
        <f t="shared" si="107"/>
        <v>1.3177591362842778</v>
      </c>
      <c r="CB90" s="143">
        <f t="shared" si="108"/>
        <v>6.5121183436546983E-10</v>
      </c>
      <c r="CC90" s="143">
        <f t="shared" si="67"/>
        <v>-91.8627771568501</v>
      </c>
      <c r="CD90" s="144">
        <f t="shared" si="68"/>
        <v>758.86402337511231</v>
      </c>
    </row>
    <row r="91" spans="1:109" x14ac:dyDescent="0.25">
      <c r="A91" s="173">
        <f t="shared" si="114"/>
        <v>8000</v>
      </c>
      <c r="B91" s="174">
        <f t="shared" si="69"/>
        <v>0.125</v>
      </c>
      <c r="C91" s="111"/>
      <c r="D91" s="175">
        <f t="shared" si="39"/>
        <v>-2822.4</v>
      </c>
      <c r="E91" s="176">
        <f t="shared" si="113"/>
        <v>0.98</v>
      </c>
      <c r="F91" s="177"/>
      <c r="G91" s="175">
        <f t="shared" si="72"/>
        <v>-177.07085897222504</v>
      </c>
      <c r="H91" s="175">
        <f t="shared" si="73"/>
        <v>-177.07085897222504</v>
      </c>
      <c r="I91" s="175">
        <f t="shared" si="74"/>
        <v>-21420</v>
      </c>
      <c r="J91" s="175">
        <f t="shared" si="75"/>
        <v>7.4375</v>
      </c>
      <c r="K91" s="175">
        <f t="shared" si="76"/>
        <v>-87.930896598961169</v>
      </c>
      <c r="L91" s="136">
        <f t="shared" si="77"/>
        <v>3.6104818187257061E-2</v>
      </c>
      <c r="M91" s="136">
        <f t="shared" si="78"/>
        <v>1.3052582656180845E-3</v>
      </c>
      <c r="N91" s="136">
        <f t="shared" si="40"/>
        <v>1.3052582656180845E-3</v>
      </c>
      <c r="O91" s="175">
        <f t="shared" si="79"/>
        <v>6.1482937143133687E-2</v>
      </c>
      <c r="P91" s="177"/>
      <c r="Q91" s="175">
        <f t="shared" si="80"/>
        <v>-87.852414571701487</v>
      </c>
      <c r="R91" s="175">
        <f t="shared" si="81"/>
        <v>-176.95955102622139</v>
      </c>
      <c r="S91" s="175">
        <f t="shared" si="82"/>
        <v>-21420</v>
      </c>
      <c r="T91" s="175">
        <f t="shared" si="83"/>
        <v>7.4375</v>
      </c>
      <c r="U91" s="175">
        <f t="shared" si="84"/>
        <v>-87.852414571701487</v>
      </c>
      <c r="V91" s="136">
        <f t="shared" si="85"/>
        <v>3.7473660589094265E-2</v>
      </c>
      <c r="W91" s="136">
        <f t="shared" si="86"/>
        <v>1.4062486095449077E-3</v>
      </c>
      <c r="X91" s="136">
        <f t="shared" si="41"/>
        <v>1</v>
      </c>
      <c r="Y91" s="175">
        <f t="shared" si="87"/>
        <v>0</v>
      </c>
      <c r="Z91" s="177"/>
      <c r="AA91" s="175">
        <f t="shared" si="88"/>
        <v>-178.56431610265824</v>
      </c>
      <c r="AB91" s="175">
        <f t="shared" si="89"/>
        <v>1.4356838973417609</v>
      </c>
      <c r="AC91" s="175">
        <f t="shared" si="42"/>
        <v>1.4356838973417609</v>
      </c>
      <c r="AD91" s="135">
        <f t="shared" si="43"/>
        <v>-0.12868926189320962</v>
      </c>
      <c r="AE91" s="135">
        <f t="shared" si="44"/>
        <v>1</v>
      </c>
      <c r="AF91" s="175">
        <f t="shared" si="45"/>
        <v>0</v>
      </c>
      <c r="AG91" s="177"/>
      <c r="AH91" s="175">
        <f t="shared" si="90"/>
        <v>-178.56677058127983</v>
      </c>
      <c r="AI91" s="175">
        <f t="shared" si="91"/>
        <v>1.433229418720174</v>
      </c>
      <c r="AJ91" s="175">
        <f t="shared" si="46"/>
        <v>1.433229418720174</v>
      </c>
      <c r="AK91" s="135">
        <f t="shared" si="110"/>
        <v>-0.11402560647781661</v>
      </c>
      <c r="AL91" s="135">
        <f t="shared" si="48"/>
        <v>1</v>
      </c>
      <c r="AM91" s="175">
        <f t="shared" si="49"/>
        <v>0</v>
      </c>
      <c r="AN91" s="177"/>
      <c r="AO91" s="175">
        <f t="shared" si="92"/>
        <v>-176.83698384881657</v>
      </c>
      <c r="AP91" s="175">
        <f t="shared" si="93"/>
        <v>3.1630161511834274</v>
      </c>
      <c r="AQ91" s="175">
        <f t="shared" si="94"/>
        <v>3.1630161511834274</v>
      </c>
      <c r="AR91" s="135">
        <f t="shared" si="111"/>
        <v>-0.27251406756429053</v>
      </c>
      <c r="AS91" s="135">
        <f t="shared" si="95"/>
        <v>0.96911272607352794</v>
      </c>
      <c r="AT91" s="175">
        <f t="shared" si="96"/>
        <v>1.0982694969386901E-3</v>
      </c>
      <c r="AU91" s="177"/>
      <c r="AV91" s="139">
        <f t="shared" si="51"/>
        <v>1.1675812066400724</v>
      </c>
      <c r="AW91" s="77"/>
      <c r="AX91" s="78"/>
      <c r="AY91" s="176">
        <f t="shared" si="97"/>
        <v>-177.12638843317819</v>
      </c>
      <c r="AZ91" s="176">
        <f t="shared" si="98"/>
        <v>2.8736115668218076</v>
      </c>
      <c r="BA91" s="175">
        <f t="shared" si="52"/>
        <v>2.8736115668218076</v>
      </c>
      <c r="BB91" s="135">
        <f t="shared" si="112"/>
        <v>-0.24501764901930284</v>
      </c>
      <c r="BC91" s="135">
        <f t="shared" si="54"/>
        <v>1</v>
      </c>
      <c r="BD91" s="175">
        <f t="shared" si="55"/>
        <v>0</v>
      </c>
      <c r="BE91" s="178"/>
      <c r="BF91" s="175">
        <f t="shared" si="99"/>
        <v>-177.91668632588167</v>
      </c>
      <c r="BG91" s="175">
        <f t="shared" si="100"/>
        <v>-177.91668632588167</v>
      </c>
      <c r="BH91" s="175">
        <f t="shared" si="56"/>
        <v>-21420</v>
      </c>
      <c r="BI91" s="175">
        <f t="shared" si="57"/>
        <v>7.4375</v>
      </c>
      <c r="BJ91" s="175">
        <f t="shared" si="101"/>
        <v>-88.527745263233427</v>
      </c>
      <c r="BK91" s="136">
        <f t="shared" si="102"/>
        <v>2.5692865001439781E-2</v>
      </c>
      <c r="BL91" s="136">
        <f t="shared" si="103"/>
        <v>6.6055921850267029E-4</v>
      </c>
      <c r="BM91" s="136">
        <f t="shared" si="58"/>
        <v>6.6055921850267029E-4</v>
      </c>
      <c r="BN91" s="175">
        <f t="shared" si="104"/>
        <v>6.1776627196486696E-2</v>
      </c>
      <c r="BO91" s="178"/>
      <c r="BP91" s="175">
        <f t="shared" si="59"/>
        <v>-178.48030882987888</v>
      </c>
      <c r="BQ91" s="175">
        <f t="shared" si="105"/>
        <v>-178.48030882987888</v>
      </c>
      <c r="BR91" s="175">
        <f t="shared" si="60"/>
        <v>-21420</v>
      </c>
      <c r="BS91" s="175">
        <f t="shared" si="61"/>
        <v>7.4375</v>
      </c>
      <c r="BT91" s="175">
        <f t="shared" si="62"/>
        <v>-88.925830001627375</v>
      </c>
      <c r="BU91" s="136">
        <f t="shared" si="63"/>
        <v>1.874670497034368E-2</v>
      </c>
      <c r="BV91" s="136">
        <f t="shared" si="64"/>
        <v>3.515624782741091E-4</v>
      </c>
      <c r="BW91" s="136">
        <f t="shared" si="65"/>
        <v>3.515624782741091E-4</v>
      </c>
      <c r="BX91" s="175">
        <f t="shared" si="66"/>
        <v>6.197232945481905E-2</v>
      </c>
      <c r="BY91" s="178"/>
      <c r="BZ91" s="141">
        <f t="shared" si="106"/>
        <v>0.12374895665130575</v>
      </c>
      <c r="CA91" s="142">
        <f t="shared" si="107"/>
        <v>1.2913301632913781</v>
      </c>
      <c r="CB91" s="143">
        <f t="shared" si="108"/>
        <v>2.9375483517117947E-10</v>
      </c>
      <c r="CC91" s="143">
        <f t="shared" si="67"/>
        <v>-95.320149762235928</v>
      </c>
      <c r="CD91" s="144">
        <f t="shared" si="68"/>
        <v>774.39529287473033</v>
      </c>
    </row>
    <row r="92" spans="1:109" x14ac:dyDescent="0.25">
      <c r="A92" s="173">
        <f t="shared" si="114"/>
        <v>9000</v>
      </c>
      <c r="B92" s="174">
        <f t="shared" si="69"/>
        <v>0.125</v>
      </c>
      <c r="C92" s="111"/>
      <c r="D92" s="175">
        <f t="shared" si="39"/>
        <v>-3175.2</v>
      </c>
      <c r="E92" s="176">
        <f t="shared" si="113"/>
        <v>0.98</v>
      </c>
      <c r="F92" s="177"/>
      <c r="G92" s="175">
        <f t="shared" si="72"/>
        <v>-177.39655625946102</v>
      </c>
      <c r="H92" s="175">
        <f t="shared" si="73"/>
        <v>-177.39655625946102</v>
      </c>
      <c r="I92" s="175">
        <f t="shared" si="74"/>
        <v>-24097.5</v>
      </c>
      <c r="J92" s="175">
        <f t="shared" si="75"/>
        <v>7.4375</v>
      </c>
      <c r="K92" s="175">
        <f t="shared" si="76"/>
        <v>-88.160629193268363</v>
      </c>
      <c r="L92" s="136">
        <f t="shared" si="77"/>
        <v>3.2097562747872316E-2</v>
      </c>
      <c r="M92" s="136">
        <f t="shared" si="78"/>
        <v>1.0313155029005126E-3</v>
      </c>
      <c r="N92" s="136">
        <f t="shared" si="40"/>
        <v>1.0313155029005126E-3</v>
      </c>
      <c r="O92" s="175">
        <f t="shared" si="79"/>
        <v>5.4752023536870691E-2</v>
      </c>
      <c r="P92" s="177"/>
      <c r="Q92" s="175">
        <f t="shared" si="80"/>
        <v>-88.090847567003621</v>
      </c>
      <c r="R92" s="175">
        <f t="shared" si="81"/>
        <v>-177.2976438857068</v>
      </c>
      <c r="S92" s="175">
        <f t="shared" si="82"/>
        <v>-24097.5</v>
      </c>
      <c r="T92" s="175">
        <f t="shared" si="83"/>
        <v>7.4375</v>
      </c>
      <c r="U92" s="175">
        <f t="shared" si="84"/>
        <v>-88.090847567003621</v>
      </c>
      <c r="V92" s="136">
        <f t="shared" si="85"/>
        <v>3.3314830232638468E-2</v>
      </c>
      <c r="W92" s="136">
        <f t="shared" si="86"/>
        <v>1.1111104252406884E-3</v>
      </c>
      <c r="X92" s="136">
        <f t="shared" si="41"/>
        <v>1</v>
      </c>
      <c r="Y92" s="175">
        <f t="shared" si="87"/>
        <v>0</v>
      </c>
      <c r="Z92" s="177"/>
      <c r="AA92" s="175">
        <f t="shared" si="88"/>
        <v>-178.72445120735395</v>
      </c>
      <c r="AB92" s="175">
        <f t="shared" si="89"/>
        <v>1.2755487926460489</v>
      </c>
      <c r="AC92" s="175">
        <f t="shared" si="42"/>
        <v>1.2755487926460489</v>
      </c>
      <c r="AD92" s="135">
        <f t="shared" si="43"/>
        <v>-0.11242438537718148</v>
      </c>
      <c r="AE92" s="135">
        <f t="shared" si="44"/>
        <v>1</v>
      </c>
      <c r="AF92" s="175">
        <f t="shared" si="45"/>
        <v>0</v>
      </c>
      <c r="AG92" s="177"/>
      <c r="AH92" s="175">
        <f t="shared" si="90"/>
        <v>-178.72617410083018</v>
      </c>
      <c r="AI92" s="175">
        <f t="shared" si="91"/>
        <v>1.2738258991698217</v>
      </c>
      <c r="AJ92" s="175">
        <f t="shared" si="46"/>
        <v>1.2738258991698217</v>
      </c>
      <c r="AK92" s="135">
        <f t="shared" si="110"/>
        <v>-0.10082288984674467</v>
      </c>
      <c r="AL92" s="135">
        <f t="shared" si="48"/>
        <v>1</v>
      </c>
      <c r="AM92" s="175">
        <f t="shared" si="49"/>
        <v>0</v>
      </c>
      <c r="AN92" s="177"/>
      <c r="AO92" s="175">
        <f t="shared" si="92"/>
        <v>-177.19062640439884</v>
      </c>
      <c r="AP92" s="175">
        <f t="shared" si="93"/>
        <v>2.8093735956011585</v>
      </c>
      <c r="AQ92" s="175">
        <f t="shared" si="94"/>
        <v>2.8093735956011585</v>
      </c>
      <c r="AR92" s="135">
        <f t="shared" si="111"/>
        <v>-0.23897982005765786</v>
      </c>
      <c r="AS92" s="135">
        <f t="shared" si="95"/>
        <v>0.97286148213493673</v>
      </c>
      <c r="AT92" s="175">
        <f t="shared" si="96"/>
        <v>8.6709061592628344E-4</v>
      </c>
      <c r="AU92" s="177"/>
      <c r="AV92" s="139">
        <f t="shared" si="51"/>
        <v>1.1606191141527968</v>
      </c>
      <c r="AW92" s="77"/>
      <c r="AX92" s="78"/>
      <c r="AY92" s="176">
        <f t="shared" si="97"/>
        <v>-177.4473273743784</v>
      </c>
      <c r="AZ92" s="176">
        <f t="shared" si="98"/>
        <v>2.5526726256215966</v>
      </c>
      <c r="BA92" s="175">
        <f t="shared" si="52"/>
        <v>2.5526726256215966</v>
      </c>
      <c r="BB92" s="135">
        <f t="shared" si="112"/>
        <v>-0.21509315650554056</v>
      </c>
      <c r="BC92" s="135">
        <f t="shared" si="54"/>
        <v>1</v>
      </c>
      <c r="BD92" s="175">
        <f t="shared" si="55"/>
        <v>0</v>
      </c>
      <c r="BE92" s="178"/>
      <c r="BF92" s="175">
        <f t="shared" si="99"/>
        <v>-178.14825106863367</v>
      </c>
      <c r="BG92" s="175">
        <f t="shared" si="100"/>
        <v>-178.14825106863367</v>
      </c>
      <c r="BH92" s="175">
        <f t="shared" si="56"/>
        <v>-24097.5</v>
      </c>
      <c r="BI92" s="175">
        <f t="shared" si="57"/>
        <v>7.4375</v>
      </c>
      <c r="BJ92" s="175">
        <f t="shared" si="101"/>
        <v>-88.691268676188116</v>
      </c>
      <c r="BK92" s="136">
        <f t="shared" si="102"/>
        <v>2.2839684433479945E-2</v>
      </c>
      <c r="BL92" s="136">
        <f t="shared" si="103"/>
        <v>5.2192337591854183E-4</v>
      </c>
      <c r="BM92" s="136">
        <f t="shared" si="58"/>
        <v>5.2192337591854183E-4</v>
      </c>
      <c r="BN92" s="175">
        <f t="shared" si="104"/>
        <v>5.4984028107602986E-2</v>
      </c>
      <c r="BO92" s="178"/>
      <c r="BP92" s="175">
        <f t="shared" si="59"/>
        <v>-178.64919659152142</v>
      </c>
      <c r="BQ92" s="175">
        <f t="shared" si="105"/>
        <v>-178.64919659152142</v>
      </c>
      <c r="BR92" s="175">
        <f t="shared" si="60"/>
        <v>-24097.5</v>
      </c>
      <c r="BS92" s="175">
        <f t="shared" si="61"/>
        <v>7.4375</v>
      </c>
      <c r="BT92" s="175">
        <f t="shared" si="62"/>
        <v>-89.045158746127825</v>
      </c>
      <c r="BU92" s="136">
        <f t="shared" si="63"/>
        <v>1.666435233399333E-2</v>
      </c>
      <c r="BV92" s="136">
        <f t="shared" si="64"/>
        <v>2.7777776706104299E-4</v>
      </c>
      <c r="BW92" s="136">
        <f t="shared" si="65"/>
        <v>2.7777776706104299E-4</v>
      </c>
      <c r="BX92" s="175">
        <f t="shared" si="66"/>
        <v>5.5138640923309078E-2</v>
      </c>
      <c r="BY92" s="178"/>
      <c r="BZ92" s="141">
        <f t="shared" si="106"/>
        <v>0.11012266903091206</v>
      </c>
      <c r="CA92" s="142">
        <f t="shared" si="107"/>
        <v>1.2707417831837089</v>
      </c>
      <c r="CB92" s="143">
        <f t="shared" si="108"/>
        <v>1.4546107276641983E-10</v>
      </c>
      <c r="CC92" s="143">
        <f t="shared" si="67"/>
        <v>-98.372532138578151</v>
      </c>
      <c r="CD92" s="144">
        <f t="shared" si="68"/>
        <v>786.94193677538942</v>
      </c>
    </row>
    <row r="93" spans="1:109" x14ac:dyDescent="0.25">
      <c r="A93" s="173">
        <f t="shared" si="114"/>
        <v>10000</v>
      </c>
      <c r="B93" s="174">
        <f t="shared" si="69"/>
        <v>0.125</v>
      </c>
      <c r="C93" s="111"/>
      <c r="D93" s="175">
        <f t="shared" si="39"/>
        <v>-3528</v>
      </c>
      <c r="E93" s="176">
        <f t="shared" si="113"/>
        <v>0.98</v>
      </c>
      <c r="F93" s="177"/>
      <c r="G93" s="175">
        <f t="shared" si="72"/>
        <v>-177.65705336040364</v>
      </c>
      <c r="H93" s="175">
        <f t="shared" si="73"/>
        <v>-177.65705336040364</v>
      </c>
      <c r="I93" s="175">
        <f t="shared" si="74"/>
        <v>-26775</v>
      </c>
      <c r="J93" s="175">
        <f t="shared" si="75"/>
        <v>7.4375</v>
      </c>
      <c r="K93" s="175">
        <f t="shared" si="76"/>
        <v>-88.344458230364097</v>
      </c>
      <c r="L93" s="136">
        <f t="shared" si="77"/>
        <v>2.8890634255890106E-2</v>
      </c>
      <c r="M93" s="136">
        <f t="shared" si="78"/>
        <v>8.3536571012781541E-4</v>
      </c>
      <c r="N93" s="136">
        <f t="shared" si="40"/>
        <v>8.3536571012781541E-4</v>
      </c>
      <c r="O93" s="175">
        <f t="shared" si="79"/>
        <v>4.9349181489001012E-2</v>
      </c>
      <c r="P93" s="177"/>
      <c r="Q93" s="175">
        <f t="shared" si="80"/>
        <v>-88.281641998344554</v>
      </c>
      <c r="R93" s="175">
        <f t="shared" si="81"/>
        <v>-177.56805027291395</v>
      </c>
      <c r="S93" s="175">
        <f t="shared" si="82"/>
        <v>-26775</v>
      </c>
      <c r="T93" s="175">
        <f t="shared" si="83"/>
        <v>7.4375</v>
      </c>
      <c r="U93" s="175">
        <f t="shared" si="84"/>
        <v>-88.281641998344554</v>
      </c>
      <c r="V93" s="136">
        <f t="shared" si="85"/>
        <v>2.9986509105671005E-2</v>
      </c>
      <c r="W93" s="136">
        <f t="shared" si="86"/>
        <v>8.9999963550022098E-4</v>
      </c>
      <c r="X93" s="136">
        <f t="shared" si="41"/>
        <v>1</v>
      </c>
      <c r="Y93" s="175">
        <f t="shared" si="87"/>
        <v>0</v>
      </c>
      <c r="Z93" s="177"/>
      <c r="AA93" s="175">
        <f t="shared" si="88"/>
        <v>-178.85240149407983</v>
      </c>
      <c r="AB93" s="175">
        <f t="shared" si="89"/>
        <v>1.1475985059201719</v>
      </c>
      <c r="AC93" s="175">
        <f t="shared" si="42"/>
        <v>1.1475985059201719</v>
      </c>
      <c r="AD93" s="135">
        <f t="shared" si="43"/>
        <v>-9.9763119170101208E-2</v>
      </c>
      <c r="AE93" s="135">
        <f t="shared" si="44"/>
        <v>1</v>
      </c>
      <c r="AF93" s="175">
        <f t="shared" si="45"/>
        <v>0</v>
      </c>
      <c r="AG93" s="177"/>
      <c r="AH93" s="175">
        <f t="shared" si="90"/>
        <v>-178.85365698041306</v>
      </c>
      <c r="AI93" s="175">
        <f t="shared" si="91"/>
        <v>1.1463430195869364</v>
      </c>
      <c r="AJ93" s="175">
        <f t="shared" si="46"/>
        <v>1.1463430195869364</v>
      </c>
      <c r="AK93" s="135">
        <f t="shared" si="110"/>
        <v>-9.0355861109789631E-2</v>
      </c>
      <c r="AL93" s="135">
        <f t="shared" si="48"/>
        <v>1</v>
      </c>
      <c r="AM93" s="175">
        <f t="shared" si="49"/>
        <v>0</v>
      </c>
      <c r="AN93" s="177"/>
      <c r="AO93" s="175">
        <f t="shared" si="92"/>
        <v>-177.47297632674363</v>
      </c>
      <c r="AP93" s="175">
        <f t="shared" si="93"/>
        <v>2.527023673256366</v>
      </c>
      <c r="AQ93" s="175">
        <f t="shared" si="94"/>
        <v>2.527023673256366</v>
      </c>
      <c r="AR93" s="135">
        <f t="shared" si="111"/>
        <v>-0.21272783385366476</v>
      </c>
      <c r="AS93" s="135">
        <f t="shared" si="95"/>
        <v>0.97580627894736038</v>
      </c>
      <c r="AT93" s="175">
        <f t="shared" si="96"/>
        <v>7.0195102034899064E-4</v>
      </c>
      <c r="AU93" s="177"/>
      <c r="AV93" s="139">
        <f t="shared" si="51"/>
        <v>1.15505113250935</v>
      </c>
      <c r="AW93" s="77"/>
      <c r="AX93" s="78"/>
      <c r="AY93" s="176">
        <f t="shared" si="97"/>
        <v>-177.70365521816404</v>
      </c>
      <c r="AZ93" s="176">
        <f t="shared" si="98"/>
        <v>2.2963447818359555</v>
      </c>
      <c r="BA93" s="175">
        <f t="shared" si="52"/>
        <v>2.2963447818359555</v>
      </c>
      <c r="BB93" s="135">
        <f t="shared" si="112"/>
        <v>-0.19163159287009265</v>
      </c>
      <c r="BC93" s="135">
        <f t="shared" si="54"/>
        <v>1</v>
      </c>
      <c r="BD93" s="175">
        <f t="shared" si="55"/>
        <v>0</v>
      </c>
      <c r="BE93" s="178"/>
      <c r="BF93" s="175">
        <f t="shared" si="99"/>
        <v>-178.33348097652222</v>
      </c>
      <c r="BG93" s="175">
        <f t="shared" si="100"/>
        <v>-178.33348097652222</v>
      </c>
      <c r="BH93" s="175">
        <f t="shared" si="56"/>
        <v>-26775</v>
      </c>
      <c r="BI93" s="175">
        <f t="shared" si="57"/>
        <v>7.4375</v>
      </c>
      <c r="BJ93" s="175">
        <f t="shared" si="101"/>
        <v>-88.82210288957647</v>
      </c>
      <c r="BK93" s="136">
        <f t="shared" si="102"/>
        <v>2.0556734742654344E-2</v>
      </c>
      <c r="BL93" s="136">
        <f t="shared" si="103"/>
        <v>4.2275795429594669E-4</v>
      </c>
      <c r="BM93" s="136">
        <f t="shared" si="58"/>
        <v>4.2275795429594669E-4</v>
      </c>
      <c r="BN93" s="175">
        <f t="shared" si="104"/>
        <v>4.9537078049033949E-2</v>
      </c>
      <c r="BO93" s="178"/>
      <c r="BP93" s="175">
        <f t="shared" si="59"/>
        <v>-178.78429829873338</v>
      </c>
      <c r="BQ93" s="175">
        <f t="shared" si="105"/>
        <v>-178.78429829873338</v>
      </c>
      <c r="BR93" s="175">
        <f t="shared" si="60"/>
        <v>-26775</v>
      </c>
      <c r="BS93" s="175">
        <f t="shared" si="61"/>
        <v>7.4375</v>
      </c>
      <c r="BT93" s="175">
        <f t="shared" si="62"/>
        <v>-89.140627756355329</v>
      </c>
      <c r="BU93" s="136">
        <f t="shared" si="63"/>
        <v>1.4998312784712241E-2</v>
      </c>
      <c r="BV93" s="136">
        <f t="shared" si="64"/>
        <v>2.2499999430468774E-4</v>
      </c>
      <c r="BW93" s="136">
        <f t="shared" si="65"/>
        <v>2.2499999430468774E-4</v>
      </c>
      <c r="BX93" s="175">
        <f t="shared" si="66"/>
        <v>4.9662305082981494E-2</v>
      </c>
      <c r="BY93" s="178"/>
      <c r="BZ93" s="141">
        <f t="shared" si="106"/>
        <v>9.9199383132015442E-2</v>
      </c>
      <c r="CA93" s="142">
        <f t="shared" si="107"/>
        <v>1.2542505156413655</v>
      </c>
      <c r="CB93" s="143">
        <f t="shared" si="108"/>
        <v>7.7537991592874952E-11</v>
      </c>
      <c r="CC93" s="143">
        <f t="shared" si="67"/>
        <v>-101.10485452379984</v>
      </c>
      <c r="CD93" s="144">
        <f t="shared" si="68"/>
        <v>797.2888888856836</v>
      </c>
    </row>
    <row r="94" spans="1:109" s="58" customFormat="1" x14ac:dyDescent="0.25">
      <c r="A94" s="184"/>
      <c r="B94" s="184"/>
      <c r="C94" s="184"/>
      <c r="D94" s="184"/>
      <c r="E94" s="184"/>
      <c r="F94" s="184"/>
      <c r="G94" s="185"/>
      <c r="H94" s="185"/>
      <c r="I94" s="185"/>
      <c r="J94" s="185"/>
      <c r="K94" s="185"/>
      <c r="L94" s="185"/>
      <c r="M94" s="185"/>
      <c r="N94" s="185"/>
      <c r="O94" s="185"/>
      <c r="Q94" s="185"/>
      <c r="R94" s="185"/>
      <c r="S94" s="185"/>
      <c r="T94" s="185"/>
      <c r="U94" s="185"/>
      <c r="V94" s="185"/>
      <c r="W94" s="185"/>
      <c r="X94" s="185"/>
      <c r="Y94" s="185"/>
      <c r="AA94" s="186"/>
      <c r="AB94" s="186"/>
      <c r="AC94" s="186"/>
      <c r="AD94" s="186"/>
      <c r="AE94" s="186"/>
      <c r="AF94" s="186"/>
      <c r="AG94" s="186"/>
      <c r="AH94" s="186"/>
      <c r="AI94" s="186"/>
      <c r="AO94" s="186"/>
      <c r="AP94" s="186"/>
      <c r="AQ94" s="186"/>
      <c r="AR94" s="186"/>
      <c r="AS94" s="186"/>
      <c r="AT94" s="186"/>
      <c r="AU94" s="186"/>
      <c r="AY94" s="186"/>
      <c r="AZ94" s="186"/>
      <c r="BF94" s="185"/>
      <c r="BG94" s="185"/>
      <c r="BH94" s="185"/>
      <c r="BI94" s="185"/>
      <c r="BJ94" s="185"/>
      <c r="BK94" s="185"/>
      <c r="BL94" s="185"/>
      <c r="BM94" s="185"/>
      <c r="BN94" s="185"/>
      <c r="BP94" s="185"/>
      <c r="BQ94" s="185"/>
      <c r="BR94" s="185"/>
      <c r="BS94" s="185"/>
      <c r="BT94" s="185"/>
      <c r="BU94" s="185"/>
      <c r="BV94" s="185"/>
      <c r="BW94" s="185"/>
      <c r="BX94" s="185"/>
      <c r="BZ94" s="95"/>
      <c r="CA94" s="187"/>
      <c r="CB94" s="187"/>
      <c r="CC94" s="187"/>
      <c r="CD94" s="185"/>
      <c r="CM94" s="68"/>
    </row>
    <row r="95" spans="1:109" s="58" customFormat="1" x14ac:dyDescent="0.25">
      <c r="A95" s="184"/>
      <c r="B95" s="184"/>
      <c r="C95" s="184"/>
      <c r="D95" s="184"/>
      <c r="E95" s="184"/>
      <c r="F95" s="184"/>
      <c r="G95" s="185"/>
      <c r="H95" s="185"/>
      <c r="I95" s="185"/>
      <c r="J95" s="185"/>
      <c r="K95" s="185"/>
      <c r="L95" s="185"/>
      <c r="M95" s="185"/>
      <c r="N95" s="185"/>
      <c r="O95" s="185"/>
      <c r="Q95" s="185"/>
      <c r="R95" s="185"/>
      <c r="S95" s="185"/>
      <c r="T95" s="185"/>
      <c r="U95" s="185"/>
      <c r="V95" s="185"/>
      <c r="W95" s="185"/>
      <c r="X95" s="185"/>
      <c r="Y95" s="185"/>
      <c r="AA95" s="186"/>
      <c r="AB95" s="186"/>
      <c r="AC95" s="186"/>
      <c r="AD95" s="186"/>
      <c r="AE95" s="186"/>
      <c r="AF95" s="186"/>
      <c r="AG95" s="186"/>
      <c r="AH95" s="186"/>
      <c r="AI95" s="186"/>
      <c r="AO95" s="186"/>
      <c r="AP95" s="186"/>
      <c r="AQ95" s="186"/>
      <c r="AR95" s="186"/>
      <c r="AS95" s="186"/>
      <c r="AT95" s="186"/>
      <c r="AU95" s="186"/>
      <c r="AY95" s="186"/>
      <c r="AZ95" s="186"/>
      <c r="BF95" s="185"/>
      <c r="BG95" s="185"/>
      <c r="BH95" s="185"/>
      <c r="BI95" s="185"/>
      <c r="BJ95" s="185"/>
      <c r="BK95" s="185"/>
      <c r="BL95" s="185"/>
      <c r="BM95" s="185"/>
      <c r="BN95" s="185"/>
      <c r="BP95" s="185"/>
      <c r="BQ95" s="185"/>
      <c r="BR95" s="185"/>
      <c r="BS95" s="185"/>
      <c r="BT95" s="185"/>
      <c r="BU95" s="185"/>
      <c r="BV95" s="185"/>
      <c r="BW95" s="185"/>
      <c r="BX95" s="185"/>
      <c r="BZ95" s="95"/>
      <c r="CA95" s="187"/>
      <c r="CB95" s="187"/>
      <c r="CC95" s="187"/>
      <c r="CD95" s="185"/>
      <c r="CM95" s="68"/>
    </row>
    <row r="96" spans="1:109" s="58" customFormat="1" x14ac:dyDescent="0.25">
      <c r="A96" s="184"/>
      <c r="B96" s="184"/>
      <c r="C96" s="184"/>
      <c r="D96" s="184"/>
      <c r="E96" s="184"/>
      <c r="F96" s="184"/>
      <c r="G96" s="185"/>
      <c r="H96" s="185"/>
      <c r="I96" s="185"/>
      <c r="J96" s="185"/>
      <c r="K96" s="185"/>
      <c r="L96" s="185"/>
      <c r="M96" s="185"/>
      <c r="N96" s="185"/>
      <c r="O96" s="185"/>
      <c r="Q96" s="185"/>
      <c r="R96" s="185"/>
      <c r="S96" s="185"/>
      <c r="T96" s="185"/>
      <c r="U96" s="185"/>
      <c r="V96" s="185"/>
      <c r="W96" s="185"/>
      <c r="X96" s="185"/>
      <c r="Y96" s="185"/>
      <c r="AA96" s="186"/>
      <c r="AB96" s="186"/>
      <c r="AC96" s="186"/>
      <c r="AD96" s="186"/>
      <c r="AE96" s="186"/>
      <c r="AF96" s="186"/>
      <c r="AG96" s="186"/>
      <c r="AH96" s="186"/>
      <c r="AI96" s="186"/>
      <c r="AO96" s="186"/>
      <c r="AP96" s="186"/>
      <c r="AQ96" s="186"/>
      <c r="AR96" s="186"/>
      <c r="AS96" s="186"/>
      <c r="AT96" s="186"/>
      <c r="AU96" s="186"/>
      <c r="AY96" s="186"/>
      <c r="AZ96" s="186"/>
      <c r="BF96" s="185"/>
      <c r="BG96" s="185"/>
      <c r="BH96" s="185"/>
      <c r="BI96" s="185"/>
      <c r="BJ96" s="185"/>
      <c r="BK96" s="185"/>
      <c r="BL96" s="185"/>
      <c r="BM96" s="185"/>
      <c r="BN96" s="185"/>
      <c r="BP96" s="185"/>
      <c r="BQ96" s="185"/>
      <c r="BR96" s="185"/>
      <c r="BS96" s="185"/>
      <c r="BT96" s="185"/>
      <c r="BU96" s="185"/>
      <c r="BV96" s="185"/>
      <c r="BW96" s="185"/>
      <c r="BX96" s="185"/>
      <c r="BZ96" s="95"/>
      <c r="CA96" s="187"/>
      <c r="CB96" s="187"/>
      <c r="CC96" s="187"/>
      <c r="CD96" s="185"/>
      <c r="CM96" s="68"/>
    </row>
    <row r="97" spans="1:91" s="58" customFormat="1" x14ac:dyDescent="0.25">
      <c r="A97" s="184"/>
      <c r="B97" s="184"/>
      <c r="C97" s="184"/>
      <c r="D97" s="184"/>
      <c r="E97" s="184"/>
      <c r="F97" s="184"/>
      <c r="G97" s="185"/>
      <c r="H97" s="185"/>
      <c r="I97" s="185"/>
      <c r="J97" s="185"/>
      <c r="K97" s="185"/>
      <c r="L97" s="185"/>
      <c r="M97" s="185"/>
      <c r="N97" s="185"/>
      <c r="O97" s="185"/>
      <c r="Q97" s="185"/>
      <c r="R97" s="185"/>
      <c r="S97" s="185"/>
      <c r="T97" s="185"/>
      <c r="U97" s="185"/>
      <c r="V97" s="185"/>
      <c r="W97" s="185"/>
      <c r="X97" s="185"/>
      <c r="Y97" s="185"/>
      <c r="AA97" s="186"/>
      <c r="AB97" s="186"/>
      <c r="AC97" s="186"/>
      <c r="AD97" s="186"/>
      <c r="AE97" s="186"/>
      <c r="AF97" s="186"/>
      <c r="AG97" s="186"/>
      <c r="AH97" s="186"/>
      <c r="AI97" s="186"/>
      <c r="AO97" s="186"/>
      <c r="AP97" s="186"/>
      <c r="AQ97" s="186"/>
      <c r="AR97" s="186"/>
      <c r="AS97" s="186"/>
      <c r="AT97" s="186"/>
      <c r="AU97" s="186"/>
      <c r="AY97" s="186"/>
      <c r="AZ97" s="186"/>
      <c r="BF97" s="185"/>
      <c r="BG97" s="185"/>
      <c r="BH97" s="185"/>
      <c r="BI97" s="185"/>
      <c r="BJ97" s="185"/>
      <c r="BK97" s="185"/>
      <c r="BL97" s="185"/>
      <c r="BM97" s="185"/>
      <c r="BN97" s="185"/>
      <c r="BP97" s="185"/>
      <c r="BQ97" s="185"/>
      <c r="BR97" s="185"/>
      <c r="BS97" s="185"/>
      <c r="BT97" s="185"/>
      <c r="BU97" s="185"/>
      <c r="BV97" s="185"/>
      <c r="BW97" s="185"/>
      <c r="BX97" s="185"/>
      <c r="BZ97" s="95"/>
      <c r="CA97" s="187"/>
      <c r="CB97" s="187"/>
      <c r="CC97" s="187"/>
      <c r="CD97" s="185"/>
      <c r="CM97" s="68"/>
    </row>
    <row r="98" spans="1:91" s="58" customFormat="1" x14ac:dyDescent="0.25">
      <c r="A98" s="184"/>
      <c r="B98" s="184"/>
      <c r="C98" s="184"/>
      <c r="D98" s="184"/>
      <c r="E98" s="184"/>
      <c r="F98" s="184"/>
      <c r="G98" s="185"/>
      <c r="H98" s="185"/>
      <c r="I98" s="185"/>
      <c r="J98" s="185"/>
      <c r="K98" s="185"/>
      <c r="L98" s="185"/>
      <c r="M98" s="185"/>
      <c r="N98" s="185"/>
      <c r="O98" s="185"/>
      <c r="Q98" s="185"/>
      <c r="R98" s="185"/>
      <c r="S98" s="185"/>
      <c r="T98" s="185"/>
      <c r="U98" s="185"/>
      <c r="V98" s="185"/>
      <c r="W98" s="185"/>
      <c r="X98" s="185"/>
      <c r="Y98" s="185"/>
      <c r="AA98" s="186"/>
      <c r="AB98" s="186"/>
      <c r="AC98" s="186"/>
      <c r="AD98" s="186"/>
      <c r="AE98" s="186"/>
      <c r="AF98" s="186"/>
      <c r="AG98" s="186"/>
      <c r="AH98" s="186"/>
      <c r="AI98" s="186"/>
      <c r="AO98" s="186"/>
      <c r="AP98" s="186"/>
      <c r="AQ98" s="186"/>
      <c r="AR98" s="186"/>
      <c r="AS98" s="186"/>
      <c r="AT98" s="186"/>
      <c r="AU98" s="186"/>
      <c r="AY98" s="186"/>
      <c r="AZ98" s="186"/>
      <c r="BF98" s="185"/>
      <c r="BG98" s="185"/>
      <c r="BH98" s="185"/>
      <c r="BI98" s="185"/>
      <c r="BJ98" s="185"/>
      <c r="BK98" s="185"/>
      <c r="BL98" s="185"/>
      <c r="BM98" s="185"/>
      <c r="BN98" s="185"/>
      <c r="BP98" s="185"/>
      <c r="BQ98" s="185"/>
      <c r="BR98" s="185"/>
      <c r="BS98" s="185"/>
      <c r="BT98" s="185"/>
      <c r="BU98" s="185"/>
      <c r="BV98" s="185"/>
      <c r="BW98" s="185"/>
      <c r="BX98" s="185"/>
      <c r="BZ98" s="95"/>
      <c r="CA98" s="187"/>
      <c r="CB98" s="187"/>
      <c r="CC98" s="187"/>
      <c r="CD98" s="185"/>
      <c r="CM98" s="68"/>
    </row>
    <row r="99" spans="1:91" s="58" customFormat="1" x14ac:dyDescent="0.25">
      <c r="A99" s="184"/>
      <c r="B99" s="184"/>
      <c r="C99" s="184"/>
      <c r="D99" s="184"/>
      <c r="E99" s="184"/>
      <c r="F99" s="184"/>
      <c r="G99" s="185"/>
      <c r="H99" s="185"/>
      <c r="I99" s="185"/>
      <c r="J99" s="185"/>
      <c r="K99" s="185"/>
      <c r="L99" s="185"/>
      <c r="M99" s="185"/>
      <c r="N99" s="185"/>
      <c r="O99" s="185"/>
      <c r="Q99" s="185"/>
      <c r="R99" s="185"/>
      <c r="S99" s="185"/>
      <c r="T99" s="185"/>
      <c r="U99" s="185"/>
      <c r="V99" s="185"/>
      <c r="W99" s="185"/>
      <c r="X99" s="185"/>
      <c r="Y99" s="185"/>
      <c r="AA99" s="186"/>
      <c r="AB99" s="186"/>
      <c r="AC99" s="186"/>
      <c r="AD99" s="186"/>
      <c r="AE99" s="186"/>
      <c r="AF99" s="186"/>
      <c r="AG99" s="186"/>
      <c r="AH99" s="186"/>
      <c r="AI99" s="186"/>
      <c r="AO99" s="186"/>
      <c r="AP99" s="186"/>
      <c r="AQ99" s="186"/>
      <c r="AR99" s="186"/>
      <c r="AS99" s="186"/>
      <c r="AT99" s="186"/>
      <c r="AU99" s="186"/>
      <c r="AY99" s="186"/>
      <c r="AZ99" s="186"/>
      <c r="BF99" s="185"/>
      <c r="BG99" s="185"/>
      <c r="BH99" s="185"/>
      <c r="BI99" s="185"/>
      <c r="BJ99" s="185"/>
      <c r="BK99" s="185"/>
      <c r="BL99" s="185"/>
      <c r="BM99" s="185"/>
      <c r="BN99" s="185"/>
      <c r="BP99" s="185"/>
      <c r="BQ99" s="185"/>
      <c r="BR99" s="185"/>
      <c r="BS99" s="185"/>
      <c r="BT99" s="185"/>
      <c r="BU99" s="185"/>
      <c r="BV99" s="185"/>
      <c r="BW99" s="185"/>
      <c r="BX99" s="185"/>
      <c r="BZ99" s="95"/>
      <c r="CA99" s="187"/>
      <c r="CB99" s="187"/>
      <c r="CC99" s="187"/>
      <c r="CD99" s="185"/>
      <c r="CM99" s="68"/>
    </row>
    <row r="100" spans="1:91" s="58" customFormat="1" x14ac:dyDescent="0.25">
      <c r="A100" s="184"/>
      <c r="B100" s="184"/>
      <c r="C100" s="184"/>
      <c r="D100" s="184"/>
      <c r="E100" s="184"/>
      <c r="F100" s="184"/>
      <c r="G100" s="185"/>
      <c r="H100" s="185"/>
      <c r="I100" s="185"/>
      <c r="J100" s="185"/>
      <c r="K100" s="185"/>
      <c r="L100" s="185"/>
      <c r="M100" s="185"/>
      <c r="N100" s="185"/>
      <c r="O100" s="185"/>
      <c r="Q100" s="185"/>
      <c r="R100" s="185"/>
      <c r="S100" s="185"/>
      <c r="T100" s="185"/>
      <c r="U100" s="185"/>
      <c r="V100" s="185"/>
      <c r="W100" s="185"/>
      <c r="X100" s="185"/>
      <c r="Y100" s="185"/>
      <c r="AA100" s="186"/>
      <c r="AB100" s="186"/>
      <c r="AC100" s="186"/>
      <c r="AD100" s="186"/>
      <c r="AE100" s="186"/>
      <c r="AF100" s="186"/>
      <c r="AG100" s="186"/>
      <c r="AH100" s="186"/>
      <c r="AI100" s="186"/>
      <c r="AO100" s="186"/>
      <c r="AP100" s="186"/>
      <c r="AQ100" s="186"/>
      <c r="AR100" s="186"/>
      <c r="AS100" s="186"/>
      <c r="AT100" s="186"/>
      <c r="AU100" s="186"/>
      <c r="AY100" s="186"/>
      <c r="AZ100" s="186"/>
      <c r="BF100" s="185"/>
      <c r="BG100" s="185"/>
      <c r="BH100" s="185"/>
      <c r="BI100" s="185"/>
      <c r="BJ100" s="185"/>
      <c r="BK100" s="185"/>
      <c r="BL100" s="185"/>
      <c r="BM100" s="185"/>
      <c r="BN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Z100" s="95"/>
      <c r="CA100" s="187"/>
      <c r="CB100" s="187"/>
      <c r="CC100" s="187"/>
      <c r="CD100" s="185"/>
      <c r="CM100" s="68"/>
    </row>
    <row r="101" spans="1:91" s="58" customFormat="1" x14ac:dyDescent="0.25">
      <c r="A101" s="184"/>
      <c r="B101" s="184"/>
      <c r="C101" s="184"/>
      <c r="D101" s="184"/>
      <c r="E101" s="184"/>
      <c r="F101" s="184"/>
      <c r="G101" s="185"/>
      <c r="H101" s="185"/>
      <c r="I101" s="185"/>
      <c r="J101" s="185"/>
      <c r="K101" s="185"/>
      <c r="L101" s="185"/>
      <c r="M101" s="185"/>
      <c r="N101" s="185"/>
      <c r="O101" s="185"/>
      <c r="Q101" s="185"/>
      <c r="R101" s="185"/>
      <c r="S101" s="185"/>
      <c r="T101" s="185"/>
      <c r="U101" s="185"/>
      <c r="V101" s="185"/>
      <c r="W101" s="185"/>
      <c r="X101" s="185"/>
      <c r="Y101" s="185"/>
      <c r="AA101" s="186"/>
      <c r="AB101" s="186"/>
      <c r="AC101" s="186"/>
      <c r="AD101" s="186"/>
      <c r="AE101" s="186"/>
      <c r="AF101" s="186"/>
      <c r="AG101" s="186"/>
      <c r="AH101" s="186"/>
      <c r="AI101" s="186"/>
      <c r="AO101" s="186"/>
      <c r="AP101" s="186"/>
      <c r="AQ101" s="186"/>
      <c r="AR101" s="186"/>
      <c r="AS101" s="186"/>
      <c r="AT101" s="186"/>
      <c r="AU101" s="186"/>
      <c r="AY101" s="186"/>
      <c r="AZ101" s="186"/>
      <c r="BF101" s="185"/>
      <c r="BG101" s="185"/>
      <c r="BH101" s="185"/>
      <c r="BI101" s="185"/>
      <c r="BJ101" s="185"/>
      <c r="BK101" s="185"/>
      <c r="BL101" s="185"/>
      <c r="BM101" s="185"/>
      <c r="BN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Z101" s="95"/>
      <c r="CA101" s="187"/>
      <c r="CB101" s="187"/>
      <c r="CC101" s="187"/>
      <c r="CD101" s="185"/>
      <c r="CM101" s="68"/>
    </row>
    <row r="102" spans="1:91" s="58" customFormat="1" x14ac:dyDescent="0.25">
      <c r="A102" s="184"/>
      <c r="B102" s="184"/>
      <c r="C102" s="184"/>
      <c r="D102" s="184"/>
      <c r="E102" s="184"/>
      <c r="F102" s="184"/>
      <c r="G102" s="185"/>
      <c r="H102" s="185"/>
      <c r="I102" s="185"/>
      <c r="J102" s="185"/>
      <c r="K102" s="185"/>
      <c r="L102" s="185"/>
      <c r="M102" s="185"/>
      <c r="N102" s="185"/>
      <c r="O102" s="185"/>
      <c r="Q102" s="185"/>
      <c r="R102" s="185"/>
      <c r="S102" s="185"/>
      <c r="T102" s="185"/>
      <c r="U102" s="185"/>
      <c r="V102" s="185"/>
      <c r="W102" s="185"/>
      <c r="X102" s="185"/>
      <c r="Y102" s="185"/>
      <c r="AA102" s="186"/>
      <c r="AB102" s="186"/>
      <c r="AC102" s="186"/>
      <c r="AD102" s="186"/>
      <c r="AE102" s="186"/>
      <c r="AF102" s="186"/>
      <c r="AG102" s="186"/>
      <c r="AH102" s="186"/>
      <c r="AI102" s="186"/>
      <c r="AO102" s="186"/>
      <c r="AP102" s="186"/>
      <c r="AQ102" s="186"/>
      <c r="AR102" s="186"/>
      <c r="AS102" s="186"/>
      <c r="AT102" s="186"/>
      <c r="AU102" s="186"/>
      <c r="AY102" s="186"/>
      <c r="AZ102" s="186"/>
      <c r="BF102" s="185"/>
      <c r="BG102" s="185"/>
      <c r="BH102" s="185"/>
      <c r="BI102" s="185"/>
      <c r="BJ102" s="185"/>
      <c r="BK102" s="185"/>
      <c r="BL102" s="185"/>
      <c r="BM102" s="185"/>
      <c r="BN102" s="185"/>
      <c r="BP102" s="185"/>
      <c r="BQ102" s="185"/>
      <c r="BR102" s="185"/>
      <c r="BS102" s="185"/>
      <c r="BT102" s="185"/>
      <c r="BU102" s="185"/>
      <c r="BV102" s="185"/>
      <c r="BW102" s="185"/>
      <c r="BX102" s="185"/>
      <c r="BZ102" s="95"/>
      <c r="CA102" s="187"/>
      <c r="CB102" s="187"/>
      <c r="CC102" s="187"/>
      <c r="CD102" s="185"/>
      <c r="CM102" s="68"/>
    </row>
    <row r="103" spans="1:91" s="58" customFormat="1" x14ac:dyDescent="0.25">
      <c r="A103" s="184"/>
      <c r="B103" s="184"/>
      <c r="C103" s="184"/>
      <c r="D103" s="184"/>
      <c r="E103" s="184"/>
      <c r="F103" s="184"/>
      <c r="G103" s="185"/>
      <c r="H103" s="185"/>
      <c r="I103" s="185"/>
      <c r="J103" s="185"/>
      <c r="K103" s="185"/>
      <c r="L103" s="185"/>
      <c r="M103" s="185"/>
      <c r="N103" s="185"/>
      <c r="O103" s="185"/>
      <c r="Q103" s="185"/>
      <c r="R103" s="185"/>
      <c r="S103" s="185"/>
      <c r="T103" s="185"/>
      <c r="U103" s="185"/>
      <c r="V103" s="185"/>
      <c r="W103" s="185"/>
      <c r="X103" s="185"/>
      <c r="Y103" s="185"/>
      <c r="AA103" s="186"/>
      <c r="AB103" s="186"/>
      <c r="AC103" s="186"/>
      <c r="AD103" s="186"/>
      <c r="AE103" s="186"/>
      <c r="AF103" s="186"/>
      <c r="AG103" s="186"/>
      <c r="AH103" s="186"/>
      <c r="AI103" s="186"/>
      <c r="AO103" s="186"/>
      <c r="AP103" s="186"/>
      <c r="AQ103" s="186"/>
      <c r="AR103" s="186"/>
      <c r="AS103" s="186"/>
      <c r="AT103" s="186"/>
      <c r="AU103" s="186"/>
      <c r="AY103" s="186"/>
      <c r="AZ103" s="186"/>
      <c r="BF103" s="185"/>
      <c r="BG103" s="185"/>
      <c r="BH103" s="185"/>
      <c r="BI103" s="185"/>
      <c r="BJ103" s="185"/>
      <c r="BK103" s="185"/>
      <c r="BL103" s="185"/>
      <c r="BM103" s="185"/>
      <c r="BN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Z103" s="95"/>
      <c r="CA103" s="187"/>
      <c r="CB103" s="187"/>
      <c r="CC103" s="187"/>
      <c r="CD103" s="185"/>
      <c r="CM103" s="68"/>
    </row>
    <row r="104" spans="1:91" s="58" customFormat="1" x14ac:dyDescent="0.25">
      <c r="A104" s="184"/>
      <c r="B104" s="184"/>
      <c r="C104" s="184"/>
      <c r="D104" s="184"/>
      <c r="E104" s="184"/>
      <c r="F104" s="184"/>
      <c r="G104" s="185"/>
      <c r="H104" s="185"/>
      <c r="I104" s="185"/>
      <c r="J104" s="185"/>
      <c r="K104" s="185"/>
      <c r="L104" s="185"/>
      <c r="M104" s="185"/>
      <c r="N104" s="185"/>
      <c r="O104" s="185"/>
      <c r="Q104" s="185"/>
      <c r="R104" s="185"/>
      <c r="S104" s="185"/>
      <c r="T104" s="185"/>
      <c r="U104" s="185"/>
      <c r="V104" s="185"/>
      <c r="W104" s="185"/>
      <c r="X104" s="185"/>
      <c r="Y104" s="185"/>
      <c r="AA104" s="186"/>
      <c r="AB104" s="186"/>
      <c r="AC104" s="186"/>
      <c r="AD104" s="186"/>
      <c r="AE104" s="186"/>
      <c r="AF104" s="186"/>
      <c r="AG104" s="186"/>
      <c r="AH104" s="186"/>
      <c r="AI104" s="186"/>
      <c r="AO104" s="186"/>
      <c r="AP104" s="186"/>
      <c r="AQ104" s="186"/>
      <c r="AR104" s="186"/>
      <c r="AS104" s="186"/>
      <c r="AT104" s="186"/>
      <c r="AU104" s="186"/>
      <c r="AY104" s="186"/>
      <c r="AZ104" s="186"/>
      <c r="BF104" s="185"/>
      <c r="BG104" s="185"/>
      <c r="BH104" s="185"/>
      <c r="BI104" s="185"/>
      <c r="BJ104" s="185"/>
      <c r="BK104" s="185"/>
      <c r="BL104" s="185"/>
      <c r="BM104" s="185"/>
      <c r="BN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Z104" s="95"/>
      <c r="CA104" s="187"/>
      <c r="CB104" s="187"/>
      <c r="CC104" s="187"/>
      <c r="CD104" s="185"/>
      <c r="CM104" s="68"/>
    </row>
    <row r="105" spans="1:91" s="58" customFormat="1" x14ac:dyDescent="0.25">
      <c r="A105" s="184"/>
      <c r="B105" s="184"/>
      <c r="C105" s="184"/>
      <c r="D105" s="184"/>
      <c r="E105" s="184"/>
      <c r="F105" s="184"/>
      <c r="G105" s="185"/>
      <c r="H105" s="185"/>
      <c r="I105" s="185"/>
      <c r="J105" s="185"/>
      <c r="K105" s="185"/>
      <c r="L105" s="185"/>
      <c r="M105" s="185"/>
      <c r="N105" s="185"/>
      <c r="O105" s="185"/>
      <c r="Q105" s="185"/>
      <c r="R105" s="185"/>
      <c r="S105" s="185"/>
      <c r="T105" s="185"/>
      <c r="U105" s="185"/>
      <c r="V105" s="185"/>
      <c r="W105" s="185"/>
      <c r="X105" s="185"/>
      <c r="Y105" s="185"/>
      <c r="AA105" s="186"/>
      <c r="AB105" s="186"/>
      <c r="AC105" s="186"/>
      <c r="AD105" s="186"/>
      <c r="AE105" s="186"/>
      <c r="AF105" s="186"/>
      <c r="AG105" s="186"/>
      <c r="AH105" s="186"/>
      <c r="AI105" s="186"/>
      <c r="AO105" s="186"/>
      <c r="AP105" s="186"/>
      <c r="AQ105" s="186"/>
      <c r="AR105" s="186"/>
      <c r="AS105" s="186"/>
      <c r="AT105" s="186"/>
      <c r="AU105" s="186"/>
      <c r="AY105" s="186"/>
      <c r="AZ105" s="186"/>
      <c r="BF105" s="185"/>
      <c r="BG105" s="185"/>
      <c r="BH105" s="185"/>
      <c r="BI105" s="185"/>
      <c r="BJ105" s="185"/>
      <c r="BK105" s="185"/>
      <c r="BL105" s="185"/>
      <c r="BM105" s="185"/>
      <c r="BN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Z105" s="95"/>
      <c r="CA105" s="187"/>
      <c r="CB105" s="187"/>
      <c r="CC105" s="187"/>
      <c r="CD105" s="185"/>
      <c r="CM105" s="68"/>
    </row>
    <row r="106" spans="1:91" s="58" customFormat="1" x14ac:dyDescent="0.25">
      <c r="A106" s="184"/>
      <c r="B106" s="184"/>
      <c r="C106" s="184"/>
      <c r="D106" s="184"/>
      <c r="E106" s="184"/>
      <c r="F106" s="184"/>
      <c r="G106" s="185"/>
      <c r="H106" s="185"/>
      <c r="I106" s="185"/>
      <c r="J106" s="185"/>
      <c r="K106" s="185"/>
      <c r="L106" s="185"/>
      <c r="M106" s="185"/>
      <c r="N106" s="185"/>
      <c r="O106" s="185"/>
      <c r="Q106" s="185"/>
      <c r="R106" s="185"/>
      <c r="S106" s="185"/>
      <c r="T106" s="185"/>
      <c r="U106" s="185"/>
      <c r="V106" s="185"/>
      <c r="W106" s="185"/>
      <c r="X106" s="185"/>
      <c r="Y106" s="185"/>
      <c r="AA106" s="186"/>
      <c r="AB106" s="186"/>
      <c r="AC106" s="186"/>
      <c r="AD106" s="186"/>
      <c r="AE106" s="186"/>
      <c r="AF106" s="186"/>
      <c r="AG106" s="186"/>
      <c r="AH106" s="186"/>
      <c r="AI106" s="186"/>
      <c r="AO106" s="186"/>
      <c r="AP106" s="186"/>
      <c r="AQ106" s="186"/>
      <c r="AR106" s="186"/>
      <c r="AS106" s="186"/>
      <c r="AT106" s="186"/>
      <c r="AU106" s="186"/>
      <c r="AY106" s="186"/>
      <c r="AZ106" s="186"/>
      <c r="BF106" s="185"/>
      <c r="BG106" s="185"/>
      <c r="BH106" s="185"/>
      <c r="BI106" s="185"/>
      <c r="BJ106" s="185"/>
      <c r="BK106" s="185"/>
      <c r="BL106" s="185"/>
      <c r="BM106" s="185"/>
      <c r="BN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Z106" s="95"/>
      <c r="CA106" s="187"/>
      <c r="CB106" s="187"/>
      <c r="CC106" s="187"/>
      <c r="CD106" s="185"/>
      <c r="CM106" s="68"/>
    </row>
    <row r="107" spans="1:91" s="58" customFormat="1" x14ac:dyDescent="0.25">
      <c r="A107" s="184"/>
      <c r="B107" s="184"/>
      <c r="C107" s="184"/>
      <c r="D107" s="184"/>
      <c r="E107" s="184"/>
      <c r="F107" s="184"/>
      <c r="G107" s="185"/>
      <c r="H107" s="185"/>
      <c r="I107" s="185"/>
      <c r="J107" s="185"/>
      <c r="K107" s="185"/>
      <c r="L107" s="185"/>
      <c r="M107" s="185"/>
      <c r="N107" s="185"/>
      <c r="O107" s="185"/>
      <c r="Q107" s="185"/>
      <c r="R107" s="185"/>
      <c r="S107" s="185"/>
      <c r="T107" s="185"/>
      <c r="U107" s="185"/>
      <c r="V107" s="185"/>
      <c r="W107" s="185"/>
      <c r="X107" s="185"/>
      <c r="Y107" s="185"/>
      <c r="AA107" s="186"/>
      <c r="AB107" s="186"/>
      <c r="AC107" s="186"/>
      <c r="AD107" s="186"/>
      <c r="AE107" s="186"/>
      <c r="AF107" s="186"/>
      <c r="AG107" s="186"/>
      <c r="AH107" s="186"/>
      <c r="AI107" s="186"/>
      <c r="AO107" s="186"/>
      <c r="AP107" s="186"/>
      <c r="AQ107" s="186"/>
      <c r="AR107" s="186"/>
      <c r="AS107" s="186"/>
      <c r="AT107" s="186"/>
      <c r="AU107" s="186"/>
      <c r="AY107" s="186"/>
      <c r="AZ107" s="186"/>
      <c r="BF107" s="185"/>
      <c r="BG107" s="185"/>
      <c r="BH107" s="185"/>
      <c r="BI107" s="185"/>
      <c r="BJ107" s="185"/>
      <c r="BK107" s="185"/>
      <c r="BL107" s="185"/>
      <c r="BM107" s="185"/>
      <c r="BN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Z107" s="95"/>
      <c r="CA107" s="187"/>
      <c r="CB107" s="187"/>
      <c r="CC107" s="187"/>
      <c r="CD107" s="185"/>
      <c r="CM107" s="68"/>
    </row>
    <row r="108" spans="1:91" s="58" customFormat="1" x14ac:dyDescent="0.25">
      <c r="A108" s="184"/>
      <c r="B108" s="184"/>
      <c r="C108" s="184"/>
      <c r="D108" s="184"/>
      <c r="E108" s="184"/>
      <c r="F108" s="184"/>
      <c r="G108" s="185"/>
      <c r="H108" s="185"/>
      <c r="I108" s="185"/>
      <c r="J108" s="185"/>
      <c r="K108" s="185"/>
      <c r="L108" s="185"/>
      <c r="M108" s="185"/>
      <c r="N108" s="185"/>
      <c r="O108" s="185"/>
      <c r="Q108" s="185"/>
      <c r="R108" s="185"/>
      <c r="S108" s="185"/>
      <c r="T108" s="185"/>
      <c r="U108" s="185"/>
      <c r="V108" s="185"/>
      <c r="W108" s="185"/>
      <c r="X108" s="185"/>
      <c r="Y108" s="185"/>
      <c r="AA108" s="186"/>
      <c r="AB108" s="186"/>
      <c r="AC108" s="186"/>
      <c r="AD108" s="186"/>
      <c r="AE108" s="186"/>
      <c r="AF108" s="186"/>
      <c r="AG108" s="186"/>
      <c r="AH108" s="186"/>
      <c r="AI108" s="186"/>
      <c r="AO108" s="186"/>
      <c r="AP108" s="186"/>
      <c r="AQ108" s="186"/>
      <c r="AR108" s="186"/>
      <c r="AS108" s="186"/>
      <c r="AT108" s="186"/>
      <c r="AU108" s="186"/>
      <c r="AY108" s="186"/>
      <c r="AZ108" s="186"/>
      <c r="BF108" s="185"/>
      <c r="BG108" s="185"/>
      <c r="BH108" s="185"/>
      <c r="BI108" s="185"/>
      <c r="BJ108" s="185"/>
      <c r="BK108" s="185"/>
      <c r="BL108" s="185"/>
      <c r="BM108" s="185"/>
      <c r="BN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Z108" s="95"/>
      <c r="CA108" s="187"/>
      <c r="CB108" s="187"/>
      <c r="CC108" s="187"/>
      <c r="CD108" s="185"/>
      <c r="CM108" s="68"/>
    </row>
    <row r="109" spans="1:91" s="58" customFormat="1" x14ac:dyDescent="0.25">
      <c r="A109" s="184"/>
      <c r="B109" s="184"/>
      <c r="C109" s="184"/>
      <c r="D109" s="184"/>
      <c r="E109" s="184"/>
      <c r="F109" s="184"/>
      <c r="G109" s="185"/>
      <c r="H109" s="185"/>
      <c r="I109" s="185"/>
      <c r="J109" s="185"/>
      <c r="K109" s="185"/>
      <c r="L109" s="185"/>
      <c r="M109" s="185"/>
      <c r="N109" s="185"/>
      <c r="O109" s="185"/>
      <c r="Q109" s="185"/>
      <c r="R109" s="185"/>
      <c r="S109" s="185"/>
      <c r="T109" s="185"/>
      <c r="U109" s="185"/>
      <c r="V109" s="185"/>
      <c r="W109" s="185"/>
      <c r="X109" s="185"/>
      <c r="Y109" s="185"/>
      <c r="AA109" s="186"/>
      <c r="AB109" s="186"/>
      <c r="AC109" s="186"/>
      <c r="AD109" s="186"/>
      <c r="AE109" s="186"/>
      <c r="AF109" s="186"/>
      <c r="AG109" s="186"/>
      <c r="AH109" s="186"/>
      <c r="AI109" s="186"/>
      <c r="AO109" s="186"/>
      <c r="AP109" s="186"/>
      <c r="AQ109" s="186"/>
      <c r="AR109" s="186"/>
      <c r="AS109" s="186"/>
      <c r="AT109" s="186"/>
      <c r="AU109" s="186"/>
      <c r="AY109" s="186"/>
      <c r="AZ109" s="186"/>
      <c r="BF109" s="185"/>
      <c r="BG109" s="185"/>
      <c r="BH109" s="185"/>
      <c r="BI109" s="185"/>
      <c r="BJ109" s="185"/>
      <c r="BK109" s="185"/>
      <c r="BL109" s="185"/>
      <c r="BM109" s="185"/>
      <c r="BN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Z109" s="95"/>
      <c r="CA109" s="187"/>
      <c r="CB109" s="187"/>
      <c r="CC109" s="187"/>
      <c r="CD109" s="185"/>
      <c r="CM109" s="68"/>
    </row>
    <row r="110" spans="1:91" s="58" customFormat="1" x14ac:dyDescent="0.25">
      <c r="A110" s="184"/>
      <c r="B110" s="184"/>
      <c r="C110" s="184"/>
      <c r="D110" s="184"/>
      <c r="E110" s="184"/>
      <c r="F110" s="184"/>
      <c r="G110" s="185"/>
      <c r="H110" s="185"/>
      <c r="I110" s="185"/>
      <c r="J110" s="185"/>
      <c r="K110" s="185"/>
      <c r="L110" s="185"/>
      <c r="M110" s="185"/>
      <c r="N110" s="185"/>
      <c r="O110" s="185"/>
      <c r="Q110" s="185"/>
      <c r="R110" s="185"/>
      <c r="S110" s="185"/>
      <c r="T110" s="185"/>
      <c r="U110" s="185"/>
      <c r="V110" s="185"/>
      <c r="W110" s="185"/>
      <c r="X110" s="185"/>
      <c r="Y110" s="185"/>
      <c r="AA110" s="186"/>
      <c r="AB110" s="186"/>
      <c r="AC110" s="186"/>
      <c r="AD110" s="186"/>
      <c r="AE110" s="186"/>
      <c r="AF110" s="186"/>
      <c r="AG110" s="186"/>
      <c r="AH110" s="186"/>
      <c r="AI110" s="186"/>
      <c r="AO110" s="186"/>
      <c r="AP110" s="186"/>
      <c r="AQ110" s="186"/>
      <c r="AR110" s="186"/>
      <c r="AS110" s="186"/>
      <c r="AT110" s="186"/>
      <c r="AU110" s="186"/>
      <c r="AY110" s="186"/>
      <c r="AZ110" s="186"/>
      <c r="BF110" s="185"/>
      <c r="BG110" s="185"/>
      <c r="BH110" s="185"/>
      <c r="BI110" s="185"/>
      <c r="BJ110" s="185"/>
      <c r="BK110" s="185"/>
      <c r="BL110" s="185"/>
      <c r="BM110" s="185"/>
      <c r="BN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Z110" s="95"/>
      <c r="CA110" s="187"/>
      <c r="CB110" s="187"/>
      <c r="CC110" s="187"/>
      <c r="CD110" s="185"/>
      <c r="CM110" s="68"/>
    </row>
    <row r="111" spans="1:91" s="58" customFormat="1" x14ac:dyDescent="0.25">
      <c r="A111" s="184"/>
      <c r="B111" s="184"/>
      <c r="C111" s="184"/>
      <c r="D111" s="184"/>
      <c r="E111" s="184"/>
      <c r="F111" s="184"/>
      <c r="G111" s="185"/>
      <c r="H111" s="185"/>
      <c r="I111" s="185"/>
      <c r="J111" s="185"/>
      <c r="K111" s="185"/>
      <c r="L111" s="185"/>
      <c r="M111" s="185"/>
      <c r="N111" s="185"/>
      <c r="O111" s="185"/>
      <c r="Q111" s="185"/>
      <c r="R111" s="185"/>
      <c r="S111" s="185"/>
      <c r="T111" s="185"/>
      <c r="U111" s="185"/>
      <c r="V111" s="185"/>
      <c r="W111" s="185"/>
      <c r="X111" s="185"/>
      <c r="Y111" s="185"/>
      <c r="AA111" s="186"/>
      <c r="AB111" s="186"/>
      <c r="AC111" s="186"/>
      <c r="AD111" s="186"/>
      <c r="AE111" s="186"/>
      <c r="AF111" s="186"/>
      <c r="AG111" s="186"/>
      <c r="AH111" s="186"/>
      <c r="AI111" s="186"/>
      <c r="AO111" s="186"/>
      <c r="AP111" s="186"/>
      <c r="AQ111" s="186"/>
      <c r="AR111" s="186"/>
      <c r="AS111" s="186"/>
      <c r="AT111" s="186"/>
      <c r="AU111" s="186"/>
      <c r="AY111" s="186"/>
      <c r="AZ111" s="186"/>
      <c r="BF111" s="185"/>
      <c r="BG111" s="185"/>
      <c r="BH111" s="185"/>
      <c r="BI111" s="185"/>
      <c r="BJ111" s="185"/>
      <c r="BK111" s="185"/>
      <c r="BL111" s="185"/>
      <c r="BM111" s="185"/>
      <c r="BN111" s="185"/>
      <c r="BP111" s="185"/>
      <c r="BQ111" s="185"/>
      <c r="BR111" s="185"/>
      <c r="BS111" s="185"/>
      <c r="BT111" s="185"/>
      <c r="BU111" s="185"/>
      <c r="BV111" s="185"/>
      <c r="BW111" s="185"/>
      <c r="BX111" s="185"/>
      <c r="BZ111" s="95"/>
      <c r="CA111" s="187"/>
      <c r="CB111" s="187"/>
      <c r="CC111" s="187"/>
      <c r="CD111" s="185"/>
      <c r="CM111" s="68"/>
    </row>
    <row r="112" spans="1:91" s="58" customFormat="1" x14ac:dyDescent="0.25">
      <c r="A112" s="184"/>
      <c r="B112" s="184"/>
      <c r="C112" s="184"/>
      <c r="D112" s="184"/>
      <c r="E112" s="184"/>
      <c r="F112" s="184"/>
      <c r="G112" s="185"/>
      <c r="H112" s="185"/>
      <c r="I112" s="185"/>
      <c r="J112" s="185"/>
      <c r="K112" s="185"/>
      <c r="L112" s="185"/>
      <c r="M112" s="185"/>
      <c r="N112" s="185"/>
      <c r="O112" s="185"/>
      <c r="Q112" s="185"/>
      <c r="R112" s="185"/>
      <c r="S112" s="185"/>
      <c r="T112" s="185"/>
      <c r="U112" s="185"/>
      <c r="V112" s="185"/>
      <c r="W112" s="185"/>
      <c r="X112" s="185"/>
      <c r="Y112" s="185"/>
      <c r="AA112" s="186"/>
      <c r="AB112" s="186"/>
      <c r="AC112" s="186"/>
      <c r="AD112" s="186"/>
      <c r="AE112" s="186"/>
      <c r="AF112" s="186"/>
      <c r="AG112" s="186"/>
      <c r="AH112" s="186"/>
      <c r="AI112" s="186"/>
      <c r="AO112" s="186"/>
      <c r="AP112" s="186"/>
      <c r="AQ112" s="186"/>
      <c r="AR112" s="186"/>
      <c r="AS112" s="186"/>
      <c r="AT112" s="186"/>
      <c r="AU112" s="186"/>
      <c r="AY112" s="186"/>
      <c r="AZ112" s="186"/>
      <c r="BF112" s="185"/>
      <c r="BG112" s="185"/>
      <c r="BH112" s="185"/>
      <c r="BI112" s="185"/>
      <c r="BJ112" s="185"/>
      <c r="BK112" s="185"/>
      <c r="BL112" s="185"/>
      <c r="BM112" s="185"/>
      <c r="BN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Z112" s="95"/>
      <c r="CA112" s="187"/>
      <c r="CB112" s="187"/>
      <c r="CC112" s="187"/>
      <c r="CD112" s="185"/>
      <c r="CM112" s="68"/>
    </row>
    <row r="113" spans="1:91" s="58" customFormat="1" x14ac:dyDescent="0.25">
      <c r="A113" s="184"/>
      <c r="B113" s="184"/>
      <c r="C113" s="184"/>
      <c r="D113" s="184"/>
      <c r="E113" s="184"/>
      <c r="F113" s="184"/>
      <c r="G113" s="185"/>
      <c r="H113" s="185"/>
      <c r="I113" s="185"/>
      <c r="J113" s="185"/>
      <c r="K113" s="185"/>
      <c r="L113" s="185"/>
      <c r="M113" s="185"/>
      <c r="N113" s="185"/>
      <c r="O113" s="185"/>
      <c r="Q113" s="185"/>
      <c r="R113" s="185"/>
      <c r="S113" s="185"/>
      <c r="T113" s="185"/>
      <c r="U113" s="185"/>
      <c r="V113" s="185"/>
      <c r="W113" s="185"/>
      <c r="X113" s="185"/>
      <c r="Y113" s="185"/>
      <c r="AA113" s="186"/>
      <c r="AB113" s="186"/>
      <c r="AC113" s="186"/>
      <c r="AD113" s="186"/>
      <c r="AE113" s="186"/>
      <c r="AF113" s="186"/>
      <c r="AG113" s="186"/>
      <c r="AH113" s="186"/>
      <c r="AI113" s="186"/>
      <c r="AO113" s="186"/>
      <c r="AP113" s="186"/>
      <c r="AQ113" s="186"/>
      <c r="AR113" s="186"/>
      <c r="AS113" s="186"/>
      <c r="AT113" s="186"/>
      <c r="AU113" s="186"/>
      <c r="AY113" s="186"/>
      <c r="AZ113" s="186"/>
      <c r="BF113" s="185"/>
      <c r="BG113" s="185"/>
      <c r="BH113" s="185"/>
      <c r="BI113" s="185"/>
      <c r="BJ113" s="185"/>
      <c r="BK113" s="185"/>
      <c r="BL113" s="185"/>
      <c r="BM113" s="185"/>
      <c r="BN113" s="185"/>
      <c r="BP113" s="185"/>
      <c r="BQ113" s="185"/>
      <c r="BR113" s="185"/>
      <c r="BS113" s="185"/>
      <c r="BT113" s="185"/>
      <c r="BU113" s="185"/>
      <c r="BV113" s="185"/>
      <c r="BW113" s="185"/>
      <c r="BX113" s="185"/>
      <c r="BZ113" s="95"/>
      <c r="CA113" s="187"/>
      <c r="CB113" s="187"/>
      <c r="CC113" s="187"/>
      <c r="CD113" s="185"/>
      <c r="CM113" s="68"/>
    </row>
    <row r="114" spans="1:91" s="58" customFormat="1" x14ac:dyDescent="0.25">
      <c r="A114" s="184"/>
      <c r="B114" s="184"/>
      <c r="C114" s="184"/>
      <c r="D114" s="184"/>
      <c r="E114" s="184"/>
      <c r="F114" s="184"/>
      <c r="G114" s="185"/>
      <c r="H114" s="185"/>
      <c r="I114" s="185"/>
      <c r="J114" s="185"/>
      <c r="K114" s="185"/>
      <c r="L114" s="185"/>
      <c r="M114" s="185"/>
      <c r="N114" s="185"/>
      <c r="O114" s="185"/>
      <c r="Q114" s="185"/>
      <c r="R114" s="185"/>
      <c r="S114" s="185"/>
      <c r="T114" s="185"/>
      <c r="U114" s="185"/>
      <c r="V114" s="185"/>
      <c r="W114" s="185"/>
      <c r="X114" s="185"/>
      <c r="Y114" s="185"/>
      <c r="AA114" s="186"/>
      <c r="AB114" s="186"/>
      <c r="AC114" s="186"/>
      <c r="AD114" s="186"/>
      <c r="AE114" s="186"/>
      <c r="AF114" s="186"/>
      <c r="AG114" s="186"/>
      <c r="AH114" s="186"/>
      <c r="AI114" s="186"/>
      <c r="AO114" s="186"/>
      <c r="AP114" s="186"/>
      <c r="AQ114" s="186"/>
      <c r="AR114" s="186"/>
      <c r="AS114" s="186"/>
      <c r="AT114" s="186"/>
      <c r="AU114" s="186"/>
      <c r="AY114" s="186"/>
      <c r="AZ114" s="186"/>
      <c r="BF114" s="185"/>
      <c r="BG114" s="185"/>
      <c r="BH114" s="185"/>
      <c r="BI114" s="185"/>
      <c r="BJ114" s="185"/>
      <c r="BK114" s="185"/>
      <c r="BL114" s="185"/>
      <c r="BM114" s="185"/>
      <c r="BN114" s="185"/>
      <c r="BP114" s="185"/>
      <c r="BQ114" s="185"/>
      <c r="BR114" s="185"/>
      <c r="BS114" s="185"/>
      <c r="BT114" s="185"/>
      <c r="BU114" s="185"/>
      <c r="BV114" s="185"/>
      <c r="BW114" s="185"/>
      <c r="BX114" s="185"/>
      <c r="BZ114" s="95"/>
      <c r="CA114" s="187"/>
      <c r="CB114" s="187"/>
      <c r="CC114" s="187"/>
      <c r="CD114" s="185"/>
      <c r="CM114" s="68"/>
    </row>
    <row r="115" spans="1:91" s="58" customFormat="1" x14ac:dyDescent="0.25">
      <c r="A115" s="184"/>
      <c r="B115" s="184"/>
      <c r="C115" s="184"/>
      <c r="D115" s="184"/>
      <c r="E115" s="184"/>
      <c r="F115" s="184"/>
      <c r="G115" s="185"/>
      <c r="H115" s="185"/>
      <c r="I115" s="185"/>
      <c r="J115" s="185"/>
      <c r="K115" s="185"/>
      <c r="L115" s="185"/>
      <c r="M115" s="185"/>
      <c r="N115" s="185"/>
      <c r="O115" s="185"/>
      <c r="Q115" s="185"/>
      <c r="R115" s="185"/>
      <c r="S115" s="185"/>
      <c r="T115" s="185"/>
      <c r="U115" s="185"/>
      <c r="V115" s="185"/>
      <c r="W115" s="185"/>
      <c r="X115" s="185"/>
      <c r="Y115" s="185"/>
      <c r="AA115" s="186"/>
      <c r="AB115" s="186"/>
      <c r="AC115" s="186"/>
      <c r="AD115" s="186"/>
      <c r="AE115" s="186"/>
      <c r="AF115" s="186"/>
      <c r="AG115" s="186"/>
      <c r="AH115" s="186"/>
      <c r="AI115" s="186"/>
      <c r="AO115" s="186"/>
      <c r="AP115" s="186"/>
      <c r="AQ115" s="186"/>
      <c r="AR115" s="186"/>
      <c r="AS115" s="186"/>
      <c r="AT115" s="186"/>
      <c r="AU115" s="186"/>
      <c r="AY115" s="186"/>
      <c r="AZ115" s="186"/>
      <c r="BF115" s="185"/>
      <c r="BG115" s="185"/>
      <c r="BH115" s="185"/>
      <c r="BI115" s="185"/>
      <c r="BJ115" s="185"/>
      <c r="BK115" s="185"/>
      <c r="BL115" s="185"/>
      <c r="BM115" s="185"/>
      <c r="BN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Z115" s="95"/>
      <c r="CA115" s="187"/>
      <c r="CB115" s="187"/>
      <c r="CC115" s="187"/>
      <c r="CD115" s="185"/>
      <c r="CM115" s="68"/>
    </row>
    <row r="116" spans="1:91" s="58" customFormat="1" x14ac:dyDescent="0.25">
      <c r="A116" s="184"/>
      <c r="B116" s="184"/>
      <c r="C116" s="184"/>
      <c r="D116" s="184"/>
      <c r="E116" s="184"/>
      <c r="F116" s="184"/>
      <c r="G116" s="185"/>
      <c r="H116" s="185"/>
      <c r="I116" s="185"/>
      <c r="J116" s="185"/>
      <c r="K116" s="185"/>
      <c r="L116" s="185"/>
      <c r="M116" s="185"/>
      <c r="N116" s="185"/>
      <c r="O116" s="185"/>
      <c r="Q116" s="185"/>
      <c r="R116" s="185"/>
      <c r="S116" s="185"/>
      <c r="T116" s="185"/>
      <c r="U116" s="185"/>
      <c r="V116" s="185"/>
      <c r="W116" s="185"/>
      <c r="X116" s="185"/>
      <c r="Y116" s="185"/>
      <c r="AA116" s="186"/>
      <c r="AB116" s="186"/>
      <c r="AC116" s="186"/>
      <c r="AD116" s="186"/>
      <c r="AE116" s="186"/>
      <c r="AF116" s="186"/>
      <c r="AG116" s="186"/>
      <c r="AH116" s="186"/>
      <c r="AI116" s="186"/>
      <c r="AO116" s="186"/>
      <c r="AP116" s="186"/>
      <c r="AQ116" s="186"/>
      <c r="AR116" s="186"/>
      <c r="AS116" s="186"/>
      <c r="AT116" s="186"/>
      <c r="AU116" s="186"/>
      <c r="AY116" s="186"/>
      <c r="AZ116" s="186"/>
      <c r="BF116" s="185"/>
      <c r="BG116" s="185"/>
      <c r="BH116" s="185"/>
      <c r="BI116" s="185"/>
      <c r="BJ116" s="185"/>
      <c r="BK116" s="185"/>
      <c r="BL116" s="185"/>
      <c r="BM116" s="185"/>
      <c r="BN116" s="185"/>
      <c r="BP116" s="185"/>
      <c r="BQ116" s="185"/>
      <c r="BR116" s="185"/>
      <c r="BS116" s="185"/>
      <c r="BT116" s="185"/>
      <c r="BU116" s="185"/>
      <c r="BV116" s="185"/>
      <c r="BW116" s="185"/>
      <c r="BX116" s="185"/>
      <c r="BZ116" s="95"/>
      <c r="CA116" s="187"/>
      <c r="CB116" s="187"/>
      <c r="CC116" s="187"/>
      <c r="CD116" s="185"/>
      <c r="CM116" s="68"/>
    </row>
    <row r="117" spans="1:91" s="58" customFormat="1" x14ac:dyDescent="0.25">
      <c r="A117" s="184"/>
      <c r="B117" s="184"/>
      <c r="C117" s="184"/>
      <c r="D117" s="184"/>
      <c r="E117" s="184"/>
      <c r="F117" s="184"/>
      <c r="G117" s="185"/>
      <c r="H117" s="185"/>
      <c r="I117" s="185"/>
      <c r="J117" s="185"/>
      <c r="K117" s="185"/>
      <c r="L117" s="185"/>
      <c r="M117" s="185"/>
      <c r="N117" s="185"/>
      <c r="O117" s="185"/>
      <c r="Q117" s="185"/>
      <c r="R117" s="185"/>
      <c r="S117" s="185"/>
      <c r="T117" s="185"/>
      <c r="U117" s="185"/>
      <c r="V117" s="185"/>
      <c r="W117" s="185"/>
      <c r="X117" s="185"/>
      <c r="Y117" s="185"/>
      <c r="AA117" s="186"/>
      <c r="AB117" s="186"/>
      <c r="AC117" s="186"/>
      <c r="AD117" s="186"/>
      <c r="AE117" s="186"/>
      <c r="AF117" s="186"/>
      <c r="AG117" s="186"/>
      <c r="AH117" s="186"/>
      <c r="AI117" s="186"/>
      <c r="AO117" s="186"/>
      <c r="AP117" s="186"/>
      <c r="AQ117" s="186"/>
      <c r="AR117" s="186"/>
      <c r="AS117" s="186"/>
      <c r="AT117" s="186"/>
      <c r="AU117" s="186"/>
      <c r="AY117" s="186"/>
      <c r="AZ117" s="186"/>
      <c r="BF117" s="185"/>
      <c r="BG117" s="185"/>
      <c r="BH117" s="185"/>
      <c r="BI117" s="185"/>
      <c r="BJ117" s="185"/>
      <c r="BK117" s="185"/>
      <c r="BL117" s="185"/>
      <c r="BM117" s="185"/>
      <c r="BN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Z117" s="95"/>
      <c r="CA117" s="187"/>
      <c r="CB117" s="187"/>
      <c r="CC117" s="187"/>
      <c r="CD117" s="185"/>
      <c r="CM117" s="68"/>
    </row>
    <row r="118" spans="1:91" s="58" customFormat="1" x14ac:dyDescent="0.25">
      <c r="A118" s="184"/>
      <c r="B118" s="184"/>
      <c r="C118" s="184"/>
      <c r="D118" s="184"/>
      <c r="E118" s="184"/>
      <c r="F118" s="184"/>
      <c r="G118" s="185"/>
      <c r="H118" s="185"/>
      <c r="I118" s="185"/>
      <c r="J118" s="185"/>
      <c r="K118" s="185"/>
      <c r="L118" s="185"/>
      <c r="M118" s="185"/>
      <c r="N118" s="185"/>
      <c r="O118" s="185"/>
      <c r="Q118" s="185"/>
      <c r="R118" s="185"/>
      <c r="S118" s="185"/>
      <c r="T118" s="185"/>
      <c r="U118" s="185"/>
      <c r="V118" s="185"/>
      <c r="W118" s="185"/>
      <c r="X118" s="185"/>
      <c r="Y118" s="185"/>
      <c r="AA118" s="186"/>
      <c r="AB118" s="186"/>
      <c r="AC118" s="186"/>
      <c r="AD118" s="186"/>
      <c r="AE118" s="186"/>
      <c r="AF118" s="186"/>
      <c r="AG118" s="186"/>
      <c r="AH118" s="186"/>
      <c r="AI118" s="186"/>
      <c r="AO118" s="186"/>
      <c r="AP118" s="186"/>
      <c r="AQ118" s="186"/>
      <c r="AR118" s="186"/>
      <c r="AS118" s="186"/>
      <c r="AT118" s="186"/>
      <c r="AU118" s="186"/>
      <c r="AY118" s="186"/>
      <c r="AZ118" s="186"/>
      <c r="BF118" s="185"/>
      <c r="BG118" s="185"/>
      <c r="BH118" s="185"/>
      <c r="BI118" s="185"/>
      <c r="BJ118" s="185"/>
      <c r="BK118" s="185"/>
      <c r="BL118" s="185"/>
      <c r="BM118" s="185"/>
      <c r="BN118" s="185"/>
      <c r="BP118" s="185"/>
      <c r="BQ118" s="185"/>
      <c r="BR118" s="185"/>
      <c r="BS118" s="185"/>
      <c r="BT118" s="185"/>
      <c r="BU118" s="185"/>
      <c r="BV118" s="185"/>
      <c r="BW118" s="185"/>
      <c r="BX118" s="185"/>
      <c r="BZ118" s="95"/>
      <c r="CA118" s="187"/>
      <c r="CB118" s="187"/>
      <c r="CC118" s="187"/>
      <c r="CD118" s="185"/>
      <c r="CM118" s="68"/>
    </row>
    <row r="119" spans="1:91" s="58" customFormat="1" x14ac:dyDescent="0.25">
      <c r="A119" s="184"/>
      <c r="B119" s="184"/>
      <c r="C119" s="184"/>
      <c r="D119" s="184"/>
      <c r="E119" s="184"/>
      <c r="F119" s="184"/>
      <c r="G119" s="185"/>
      <c r="H119" s="185"/>
      <c r="I119" s="185"/>
      <c r="J119" s="185"/>
      <c r="K119" s="185"/>
      <c r="L119" s="185"/>
      <c r="M119" s="185"/>
      <c r="N119" s="185"/>
      <c r="O119" s="185"/>
      <c r="Q119" s="185"/>
      <c r="R119" s="185"/>
      <c r="S119" s="185"/>
      <c r="T119" s="185"/>
      <c r="U119" s="185"/>
      <c r="V119" s="185"/>
      <c r="W119" s="185"/>
      <c r="X119" s="185"/>
      <c r="Y119" s="185"/>
      <c r="AA119" s="186"/>
      <c r="AB119" s="186"/>
      <c r="AC119" s="186"/>
      <c r="AD119" s="186"/>
      <c r="AE119" s="186"/>
      <c r="AF119" s="186"/>
      <c r="AG119" s="186"/>
      <c r="AH119" s="186"/>
      <c r="AI119" s="186"/>
      <c r="AO119" s="186"/>
      <c r="AP119" s="186"/>
      <c r="AQ119" s="186"/>
      <c r="AR119" s="186"/>
      <c r="AS119" s="186"/>
      <c r="AT119" s="186"/>
      <c r="AU119" s="186"/>
      <c r="AY119" s="186"/>
      <c r="AZ119" s="186"/>
      <c r="BF119" s="185"/>
      <c r="BG119" s="185"/>
      <c r="BH119" s="185"/>
      <c r="BI119" s="185"/>
      <c r="BJ119" s="185"/>
      <c r="BK119" s="185"/>
      <c r="BL119" s="185"/>
      <c r="BM119" s="185"/>
      <c r="BN119" s="185"/>
      <c r="BP119" s="185"/>
      <c r="BQ119" s="185"/>
      <c r="BR119" s="185"/>
      <c r="BS119" s="185"/>
      <c r="BT119" s="185"/>
      <c r="BU119" s="185"/>
      <c r="BV119" s="185"/>
      <c r="BW119" s="185"/>
      <c r="BX119" s="185"/>
      <c r="BZ119" s="95"/>
      <c r="CA119" s="187"/>
      <c r="CB119" s="187"/>
      <c r="CC119" s="187"/>
      <c r="CD119" s="185"/>
      <c r="CM119" s="68"/>
    </row>
    <row r="120" spans="1:91" s="58" customFormat="1" x14ac:dyDescent="0.25">
      <c r="A120" s="184"/>
      <c r="B120" s="184"/>
      <c r="C120" s="184"/>
      <c r="D120" s="184"/>
      <c r="E120" s="184"/>
      <c r="F120" s="184"/>
      <c r="G120" s="185"/>
      <c r="H120" s="185"/>
      <c r="I120" s="185"/>
      <c r="J120" s="185"/>
      <c r="K120" s="185"/>
      <c r="L120" s="185"/>
      <c r="M120" s="185"/>
      <c r="N120" s="185"/>
      <c r="O120" s="185"/>
      <c r="Q120" s="185"/>
      <c r="R120" s="185"/>
      <c r="S120" s="185"/>
      <c r="T120" s="185"/>
      <c r="U120" s="185"/>
      <c r="V120" s="185"/>
      <c r="W120" s="185"/>
      <c r="X120" s="185"/>
      <c r="Y120" s="185"/>
      <c r="AA120" s="186"/>
      <c r="AB120" s="186"/>
      <c r="AC120" s="186"/>
      <c r="AD120" s="186"/>
      <c r="AE120" s="186"/>
      <c r="AF120" s="186"/>
      <c r="AG120" s="186"/>
      <c r="AH120" s="186"/>
      <c r="AI120" s="186"/>
      <c r="AO120" s="186"/>
      <c r="AP120" s="186"/>
      <c r="AQ120" s="186"/>
      <c r="AR120" s="186"/>
      <c r="AS120" s="186"/>
      <c r="AT120" s="186"/>
      <c r="AU120" s="186"/>
      <c r="AY120" s="186"/>
      <c r="AZ120" s="186"/>
      <c r="BF120" s="185"/>
      <c r="BG120" s="185"/>
      <c r="BH120" s="185"/>
      <c r="BI120" s="185"/>
      <c r="BJ120" s="185"/>
      <c r="BK120" s="185"/>
      <c r="BL120" s="185"/>
      <c r="BM120" s="185"/>
      <c r="BN120" s="185"/>
      <c r="BP120" s="185"/>
      <c r="BQ120" s="185"/>
      <c r="BR120" s="185"/>
      <c r="BS120" s="185"/>
      <c r="BT120" s="185"/>
      <c r="BU120" s="185"/>
      <c r="BV120" s="185"/>
      <c r="BW120" s="185"/>
      <c r="BX120" s="185"/>
      <c r="BZ120" s="95"/>
      <c r="CA120" s="187"/>
      <c r="CB120" s="187"/>
      <c r="CC120" s="187"/>
      <c r="CD120" s="185"/>
      <c r="CM120" s="68"/>
    </row>
    <row r="121" spans="1:91" s="58" customFormat="1" x14ac:dyDescent="0.25">
      <c r="A121" s="184"/>
      <c r="B121" s="184"/>
      <c r="C121" s="184"/>
      <c r="D121" s="184"/>
      <c r="E121" s="184"/>
      <c r="F121" s="184"/>
      <c r="G121" s="185"/>
      <c r="H121" s="185"/>
      <c r="I121" s="185"/>
      <c r="J121" s="185"/>
      <c r="K121" s="185"/>
      <c r="L121" s="185"/>
      <c r="M121" s="185"/>
      <c r="N121" s="185"/>
      <c r="O121" s="185"/>
      <c r="Q121" s="185"/>
      <c r="R121" s="185"/>
      <c r="S121" s="185"/>
      <c r="T121" s="185"/>
      <c r="U121" s="185"/>
      <c r="V121" s="185"/>
      <c r="W121" s="185"/>
      <c r="X121" s="185"/>
      <c r="Y121" s="185"/>
      <c r="AA121" s="186"/>
      <c r="AB121" s="186"/>
      <c r="AC121" s="186"/>
      <c r="AD121" s="186"/>
      <c r="AE121" s="186"/>
      <c r="AF121" s="186"/>
      <c r="AG121" s="186"/>
      <c r="AH121" s="186"/>
      <c r="AI121" s="186"/>
      <c r="AO121" s="186"/>
      <c r="AP121" s="186"/>
      <c r="AQ121" s="186"/>
      <c r="AR121" s="186"/>
      <c r="AS121" s="186"/>
      <c r="AT121" s="186"/>
      <c r="AU121" s="186"/>
      <c r="AY121" s="186"/>
      <c r="AZ121" s="186"/>
      <c r="BF121" s="185"/>
      <c r="BG121" s="185"/>
      <c r="BH121" s="185"/>
      <c r="BI121" s="185"/>
      <c r="BJ121" s="185"/>
      <c r="BK121" s="185"/>
      <c r="BL121" s="185"/>
      <c r="BM121" s="185"/>
      <c r="BN121" s="185"/>
      <c r="BP121" s="185"/>
      <c r="BQ121" s="185"/>
      <c r="BR121" s="185"/>
      <c r="BS121" s="185"/>
      <c r="BT121" s="185"/>
      <c r="BU121" s="185"/>
      <c r="BV121" s="185"/>
      <c r="BW121" s="185"/>
      <c r="BX121" s="185"/>
      <c r="BZ121" s="95"/>
      <c r="CA121" s="187"/>
      <c r="CB121" s="187"/>
      <c r="CC121" s="187"/>
      <c r="CD121" s="185"/>
      <c r="CM121" s="68"/>
    </row>
    <row r="122" spans="1:91" s="58" customFormat="1" x14ac:dyDescent="0.25">
      <c r="A122" s="184"/>
      <c r="B122" s="184"/>
      <c r="C122" s="184"/>
      <c r="D122" s="184"/>
      <c r="E122" s="184"/>
      <c r="F122" s="184"/>
      <c r="G122" s="185"/>
      <c r="H122" s="185"/>
      <c r="I122" s="185"/>
      <c r="J122" s="185"/>
      <c r="K122" s="185"/>
      <c r="L122" s="185"/>
      <c r="M122" s="185"/>
      <c r="N122" s="185"/>
      <c r="O122" s="185"/>
      <c r="Q122" s="185"/>
      <c r="R122" s="185"/>
      <c r="S122" s="185"/>
      <c r="T122" s="185"/>
      <c r="U122" s="185"/>
      <c r="V122" s="185"/>
      <c r="W122" s="185"/>
      <c r="X122" s="185"/>
      <c r="Y122" s="185"/>
      <c r="AA122" s="186"/>
      <c r="AB122" s="186"/>
      <c r="AC122" s="186"/>
      <c r="AD122" s="186"/>
      <c r="AE122" s="186"/>
      <c r="AF122" s="186"/>
      <c r="AG122" s="186"/>
      <c r="AH122" s="186"/>
      <c r="AI122" s="186"/>
      <c r="AO122" s="186"/>
      <c r="AP122" s="186"/>
      <c r="AQ122" s="186"/>
      <c r="AR122" s="186"/>
      <c r="AS122" s="186"/>
      <c r="AT122" s="186"/>
      <c r="AU122" s="186"/>
      <c r="AY122" s="186"/>
      <c r="AZ122" s="186"/>
      <c r="BF122" s="185"/>
      <c r="BG122" s="185"/>
      <c r="BH122" s="185"/>
      <c r="BI122" s="185"/>
      <c r="BJ122" s="185"/>
      <c r="BK122" s="185"/>
      <c r="BL122" s="185"/>
      <c r="BM122" s="185"/>
      <c r="BN122" s="185"/>
      <c r="BP122" s="185"/>
      <c r="BQ122" s="185"/>
      <c r="BR122" s="185"/>
      <c r="BS122" s="185"/>
      <c r="BT122" s="185"/>
      <c r="BU122" s="185"/>
      <c r="BV122" s="185"/>
      <c r="BW122" s="185"/>
      <c r="BX122" s="185"/>
      <c r="BZ122" s="95"/>
      <c r="CA122" s="187"/>
      <c r="CB122" s="187"/>
      <c r="CC122" s="187"/>
      <c r="CD122" s="185"/>
      <c r="CM122" s="68"/>
    </row>
    <row r="123" spans="1:91" s="58" customFormat="1" x14ac:dyDescent="0.25">
      <c r="A123" s="184"/>
      <c r="B123" s="184"/>
      <c r="C123" s="184"/>
      <c r="D123" s="184"/>
      <c r="E123" s="184"/>
      <c r="F123" s="184"/>
      <c r="G123" s="185"/>
      <c r="H123" s="185"/>
      <c r="I123" s="185"/>
      <c r="J123" s="185"/>
      <c r="K123" s="185"/>
      <c r="L123" s="185"/>
      <c r="M123" s="185"/>
      <c r="N123" s="185"/>
      <c r="O123" s="185"/>
      <c r="Q123" s="185"/>
      <c r="R123" s="185"/>
      <c r="S123" s="185"/>
      <c r="T123" s="185"/>
      <c r="U123" s="185"/>
      <c r="V123" s="185"/>
      <c r="W123" s="185"/>
      <c r="X123" s="185"/>
      <c r="Y123" s="185"/>
      <c r="AA123" s="186"/>
      <c r="AB123" s="186"/>
      <c r="AC123" s="186"/>
      <c r="AD123" s="186"/>
      <c r="AE123" s="186"/>
      <c r="AF123" s="186"/>
      <c r="AG123" s="186"/>
      <c r="AH123" s="186"/>
      <c r="AI123" s="186"/>
      <c r="AO123" s="186"/>
      <c r="AP123" s="186"/>
      <c r="AQ123" s="186"/>
      <c r="AR123" s="186"/>
      <c r="AS123" s="186"/>
      <c r="AT123" s="186"/>
      <c r="AU123" s="186"/>
      <c r="AY123" s="186"/>
      <c r="AZ123" s="186"/>
      <c r="BF123" s="185"/>
      <c r="BG123" s="185"/>
      <c r="BH123" s="185"/>
      <c r="BI123" s="185"/>
      <c r="BJ123" s="185"/>
      <c r="BK123" s="185"/>
      <c r="BL123" s="185"/>
      <c r="BM123" s="185"/>
      <c r="BN123" s="185"/>
      <c r="BP123" s="185"/>
      <c r="BQ123" s="185"/>
      <c r="BR123" s="185"/>
      <c r="BS123" s="185"/>
      <c r="BT123" s="185"/>
      <c r="BU123" s="185"/>
      <c r="BV123" s="185"/>
      <c r="BW123" s="185"/>
      <c r="BX123" s="185"/>
      <c r="BZ123" s="95"/>
      <c r="CA123" s="187"/>
      <c r="CB123" s="187"/>
      <c r="CC123" s="187"/>
      <c r="CD123" s="185"/>
      <c r="CM123" s="68"/>
    </row>
    <row r="124" spans="1:91" s="58" customFormat="1" x14ac:dyDescent="0.25">
      <c r="A124" s="184"/>
      <c r="B124" s="184"/>
      <c r="C124" s="184"/>
      <c r="D124" s="184"/>
      <c r="E124" s="184"/>
      <c r="F124" s="184"/>
      <c r="G124" s="185"/>
      <c r="H124" s="185"/>
      <c r="I124" s="185"/>
      <c r="J124" s="185"/>
      <c r="K124" s="185"/>
      <c r="L124" s="185"/>
      <c r="M124" s="185"/>
      <c r="N124" s="185"/>
      <c r="O124" s="185"/>
      <c r="Q124" s="185"/>
      <c r="R124" s="185"/>
      <c r="S124" s="185"/>
      <c r="T124" s="185"/>
      <c r="U124" s="185"/>
      <c r="V124" s="185"/>
      <c r="W124" s="185"/>
      <c r="X124" s="185"/>
      <c r="Y124" s="185"/>
      <c r="AA124" s="186"/>
      <c r="AB124" s="186"/>
      <c r="AC124" s="186"/>
      <c r="AD124" s="186"/>
      <c r="AE124" s="186"/>
      <c r="AF124" s="186"/>
      <c r="AG124" s="186"/>
      <c r="AH124" s="186"/>
      <c r="AI124" s="186"/>
      <c r="AO124" s="186"/>
      <c r="AP124" s="186"/>
      <c r="AQ124" s="186"/>
      <c r="AR124" s="186"/>
      <c r="AS124" s="186"/>
      <c r="AT124" s="186"/>
      <c r="AU124" s="186"/>
      <c r="AY124" s="186"/>
      <c r="AZ124" s="186"/>
      <c r="BF124" s="185"/>
      <c r="BG124" s="185"/>
      <c r="BH124" s="185"/>
      <c r="BI124" s="185"/>
      <c r="BJ124" s="185"/>
      <c r="BK124" s="185"/>
      <c r="BL124" s="185"/>
      <c r="BM124" s="185"/>
      <c r="BN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Z124" s="95"/>
      <c r="CA124" s="187"/>
      <c r="CB124" s="187"/>
      <c r="CC124" s="187"/>
      <c r="CD124" s="185"/>
      <c r="CM124" s="68"/>
    </row>
    <row r="125" spans="1:91" s="58" customFormat="1" x14ac:dyDescent="0.25">
      <c r="A125" s="184"/>
      <c r="B125" s="184"/>
      <c r="C125" s="184"/>
      <c r="D125" s="184"/>
      <c r="E125" s="184"/>
      <c r="F125" s="184"/>
      <c r="G125" s="185"/>
      <c r="H125" s="185"/>
      <c r="I125" s="185"/>
      <c r="J125" s="185"/>
      <c r="K125" s="185"/>
      <c r="L125" s="185"/>
      <c r="M125" s="185"/>
      <c r="N125" s="185"/>
      <c r="O125" s="185"/>
      <c r="Q125" s="185"/>
      <c r="R125" s="185"/>
      <c r="S125" s="185"/>
      <c r="T125" s="185"/>
      <c r="U125" s="185"/>
      <c r="V125" s="185"/>
      <c r="W125" s="185"/>
      <c r="X125" s="185"/>
      <c r="Y125" s="185"/>
      <c r="AA125" s="186"/>
      <c r="AB125" s="186"/>
      <c r="AC125" s="186"/>
      <c r="AD125" s="186"/>
      <c r="AE125" s="186"/>
      <c r="AF125" s="186"/>
      <c r="AG125" s="186"/>
      <c r="AH125" s="186"/>
      <c r="AI125" s="186"/>
      <c r="AO125" s="186"/>
      <c r="AP125" s="186"/>
      <c r="AQ125" s="186"/>
      <c r="AR125" s="186"/>
      <c r="AS125" s="186"/>
      <c r="AT125" s="186"/>
      <c r="AU125" s="186"/>
      <c r="AY125" s="186"/>
      <c r="AZ125" s="186"/>
      <c r="BF125" s="185"/>
      <c r="BG125" s="185"/>
      <c r="BH125" s="185"/>
      <c r="BI125" s="185"/>
      <c r="BJ125" s="185"/>
      <c r="BK125" s="185"/>
      <c r="BL125" s="185"/>
      <c r="BM125" s="185"/>
      <c r="BN125" s="185"/>
      <c r="BP125" s="185"/>
      <c r="BQ125" s="185"/>
      <c r="BR125" s="185"/>
      <c r="BS125" s="185"/>
      <c r="BT125" s="185"/>
      <c r="BU125" s="185"/>
      <c r="BV125" s="185"/>
      <c r="BW125" s="185"/>
      <c r="BX125" s="185"/>
      <c r="BZ125" s="95"/>
      <c r="CA125" s="187"/>
      <c r="CB125" s="187"/>
      <c r="CC125" s="187"/>
      <c r="CD125" s="185"/>
      <c r="CM125" s="68"/>
    </row>
    <row r="126" spans="1:91" s="58" customFormat="1" x14ac:dyDescent="0.25">
      <c r="A126" s="184"/>
      <c r="B126" s="184"/>
      <c r="C126" s="184"/>
      <c r="D126" s="184"/>
      <c r="E126" s="184"/>
      <c r="F126" s="184"/>
      <c r="G126" s="185"/>
      <c r="H126" s="185"/>
      <c r="I126" s="185"/>
      <c r="J126" s="185"/>
      <c r="K126" s="185"/>
      <c r="L126" s="185"/>
      <c r="M126" s="185"/>
      <c r="N126" s="185"/>
      <c r="O126" s="185"/>
      <c r="Q126" s="185"/>
      <c r="R126" s="185"/>
      <c r="S126" s="185"/>
      <c r="T126" s="185"/>
      <c r="U126" s="185"/>
      <c r="V126" s="185"/>
      <c r="W126" s="185"/>
      <c r="X126" s="185"/>
      <c r="Y126" s="185"/>
      <c r="AA126" s="186"/>
      <c r="AB126" s="186"/>
      <c r="AC126" s="186"/>
      <c r="AD126" s="186"/>
      <c r="AE126" s="186"/>
      <c r="AF126" s="186"/>
      <c r="AG126" s="186"/>
      <c r="AH126" s="186"/>
      <c r="AI126" s="186"/>
      <c r="AO126" s="186"/>
      <c r="AP126" s="186"/>
      <c r="AQ126" s="186"/>
      <c r="AR126" s="186"/>
      <c r="AS126" s="186"/>
      <c r="AT126" s="186"/>
      <c r="AU126" s="186"/>
      <c r="AY126" s="186"/>
      <c r="AZ126" s="186"/>
      <c r="BF126" s="185"/>
      <c r="BG126" s="185"/>
      <c r="BH126" s="185"/>
      <c r="BI126" s="185"/>
      <c r="BJ126" s="185"/>
      <c r="BK126" s="185"/>
      <c r="BL126" s="185"/>
      <c r="BM126" s="185"/>
      <c r="BN126" s="185"/>
      <c r="BP126" s="185"/>
      <c r="BQ126" s="185"/>
      <c r="BR126" s="185"/>
      <c r="BS126" s="185"/>
      <c r="BT126" s="185"/>
      <c r="BU126" s="185"/>
      <c r="BV126" s="185"/>
      <c r="BW126" s="185"/>
      <c r="BX126" s="185"/>
      <c r="BZ126" s="95"/>
      <c r="CA126" s="187"/>
      <c r="CB126" s="187"/>
      <c r="CC126" s="187"/>
      <c r="CD126" s="185"/>
      <c r="CM126" s="68"/>
    </row>
    <row r="127" spans="1:91" s="58" customFormat="1" x14ac:dyDescent="0.25">
      <c r="A127" s="184"/>
      <c r="B127" s="184"/>
      <c r="C127" s="184"/>
      <c r="D127" s="184"/>
      <c r="E127" s="184"/>
      <c r="F127" s="184"/>
      <c r="G127" s="185"/>
      <c r="H127" s="185"/>
      <c r="I127" s="185"/>
      <c r="J127" s="185"/>
      <c r="K127" s="185"/>
      <c r="L127" s="185"/>
      <c r="M127" s="185"/>
      <c r="N127" s="185"/>
      <c r="O127" s="185"/>
      <c r="Q127" s="185"/>
      <c r="R127" s="185"/>
      <c r="S127" s="185"/>
      <c r="T127" s="185"/>
      <c r="U127" s="185"/>
      <c r="V127" s="185"/>
      <c r="W127" s="185"/>
      <c r="X127" s="185"/>
      <c r="Y127" s="185"/>
      <c r="AA127" s="186"/>
      <c r="AB127" s="186"/>
      <c r="AC127" s="186"/>
      <c r="AD127" s="186"/>
      <c r="AE127" s="186"/>
      <c r="AF127" s="186"/>
      <c r="AG127" s="186"/>
      <c r="AH127" s="186"/>
      <c r="AI127" s="186"/>
      <c r="AO127" s="186"/>
      <c r="AP127" s="186"/>
      <c r="AQ127" s="186"/>
      <c r="AR127" s="186"/>
      <c r="AS127" s="186"/>
      <c r="AT127" s="186"/>
      <c r="AU127" s="186"/>
      <c r="AY127" s="186"/>
      <c r="AZ127" s="186"/>
      <c r="BF127" s="185"/>
      <c r="BG127" s="185"/>
      <c r="BH127" s="185"/>
      <c r="BI127" s="185"/>
      <c r="BJ127" s="185"/>
      <c r="BK127" s="185"/>
      <c r="BL127" s="185"/>
      <c r="BM127" s="185"/>
      <c r="BN127" s="185"/>
      <c r="BP127" s="185"/>
      <c r="BQ127" s="185"/>
      <c r="BR127" s="185"/>
      <c r="BS127" s="185"/>
      <c r="BT127" s="185"/>
      <c r="BU127" s="185"/>
      <c r="BV127" s="185"/>
      <c r="BW127" s="185"/>
      <c r="BX127" s="185"/>
      <c r="BZ127" s="95"/>
      <c r="CA127" s="187"/>
      <c r="CB127" s="187"/>
      <c r="CC127" s="187"/>
      <c r="CD127" s="185"/>
      <c r="CM127" s="68"/>
    </row>
    <row r="128" spans="1:91" s="58" customFormat="1" x14ac:dyDescent="0.25">
      <c r="A128" s="184"/>
      <c r="B128" s="184"/>
      <c r="C128" s="184"/>
      <c r="D128" s="184"/>
      <c r="E128" s="184"/>
      <c r="F128" s="184"/>
      <c r="G128" s="185"/>
      <c r="H128" s="185"/>
      <c r="I128" s="185"/>
      <c r="J128" s="185"/>
      <c r="K128" s="185"/>
      <c r="L128" s="185"/>
      <c r="M128" s="185"/>
      <c r="N128" s="185"/>
      <c r="O128" s="185"/>
      <c r="Q128" s="185"/>
      <c r="R128" s="185"/>
      <c r="S128" s="185"/>
      <c r="T128" s="185"/>
      <c r="U128" s="185"/>
      <c r="V128" s="185"/>
      <c r="W128" s="185"/>
      <c r="X128" s="185"/>
      <c r="Y128" s="185"/>
      <c r="AA128" s="186"/>
      <c r="AB128" s="186"/>
      <c r="AC128" s="186"/>
      <c r="AD128" s="186"/>
      <c r="AE128" s="186"/>
      <c r="AF128" s="186"/>
      <c r="AG128" s="186"/>
      <c r="AH128" s="186"/>
      <c r="AI128" s="186"/>
      <c r="AO128" s="186"/>
      <c r="AP128" s="186"/>
      <c r="AQ128" s="186"/>
      <c r="AR128" s="186"/>
      <c r="AS128" s="186"/>
      <c r="AT128" s="186"/>
      <c r="AU128" s="186"/>
      <c r="AY128" s="186"/>
      <c r="AZ128" s="186"/>
      <c r="BF128" s="185"/>
      <c r="BG128" s="185"/>
      <c r="BH128" s="185"/>
      <c r="BI128" s="185"/>
      <c r="BJ128" s="185"/>
      <c r="BK128" s="185"/>
      <c r="BL128" s="185"/>
      <c r="BM128" s="185"/>
      <c r="BN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Z128" s="95"/>
      <c r="CA128" s="187"/>
      <c r="CB128" s="187"/>
      <c r="CC128" s="187"/>
      <c r="CD128" s="185"/>
      <c r="CM128" s="68"/>
    </row>
    <row r="129" spans="1:91" s="58" customFormat="1" x14ac:dyDescent="0.25">
      <c r="A129" s="184"/>
      <c r="B129" s="184"/>
      <c r="C129" s="184"/>
      <c r="D129" s="184"/>
      <c r="E129" s="184"/>
      <c r="F129" s="184"/>
      <c r="G129" s="185"/>
      <c r="H129" s="185"/>
      <c r="I129" s="185"/>
      <c r="J129" s="185"/>
      <c r="K129" s="185"/>
      <c r="L129" s="185"/>
      <c r="M129" s="185"/>
      <c r="N129" s="185"/>
      <c r="O129" s="185"/>
      <c r="Q129" s="185"/>
      <c r="R129" s="185"/>
      <c r="S129" s="185"/>
      <c r="T129" s="185"/>
      <c r="U129" s="185"/>
      <c r="V129" s="185"/>
      <c r="W129" s="185"/>
      <c r="X129" s="185"/>
      <c r="Y129" s="185"/>
      <c r="AA129" s="186"/>
      <c r="AB129" s="186"/>
      <c r="AC129" s="186"/>
      <c r="AD129" s="186"/>
      <c r="AE129" s="186"/>
      <c r="AF129" s="186"/>
      <c r="AG129" s="186"/>
      <c r="AH129" s="186"/>
      <c r="AI129" s="186"/>
      <c r="AO129" s="186"/>
      <c r="AP129" s="186"/>
      <c r="AQ129" s="186"/>
      <c r="AR129" s="186"/>
      <c r="AS129" s="186"/>
      <c r="AT129" s="186"/>
      <c r="AU129" s="186"/>
      <c r="AY129" s="186"/>
      <c r="AZ129" s="186"/>
      <c r="BF129" s="185"/>
      <c r="BG129" s="185"/>
      <c r="BH129" s="185"/>
      <c r="BI129" s="185"/>
      <c r="BJ129" s="185"/>
      <c r="BK129" s="185"/>
      <c r="BL129" s="185"/>
      <c r="BM129" s="185"/>
      <c r="BN129" s="185"/>
      <c r="BP129" s="185"/>
      <c r="BQ129" s="185"/>
      <c r="BR129" s="185"/>
      <c r="BS129" s="185"/>
      <c r="BT129" s="185"/>
      <c r="BU129" s="185"/>
      <c r="BV129" s="185"/>
      <c r="BW129" s="185"/>
      <c r="BX129" s="185"/>
      <c r="BZ129" s="95"/>
      <c r="CA129" s="187"/>
      <c r="CB129" s="187"/>
      <c r="CC129" s="187"/>
      <c r="CD129" s="185"/>
      <c r="CM129" s="68"/>
    </row>
    <row r="130" spans="1:91" hidden="1" x14ac:dyDescent="0.25">
      <c r="A130" s="188"/>
      <c r="B130" s="188"/>
      <c r="C130" s="189"/>
      <c r="D130" s="188"/>
      <c r="E130" s="188"/>
      <c r="F130" s="190"/>
      <c r="G130" s="191"/>
      <c r="H130" s="191"/>
      <c r="I130" s="191"/>
      <c r="J130" s="191"/>
      <c r="K130" s="191"/>
      <c r="L130" s="191"/>
      <c r="M130" s="191"/>
      <c r="N130" s="191"/>
      <c r="O130" s="191"/>
      <c r="Q130" s="191"/>
      <c r="R130" s="191"/>
      <c r="S130" s="191"/>
      <c r="T130" s="191"/>
      <c r="U130" s="191"/>
      <c r="V130" s="191"/>
      <c r="W130" s="191"/>
      <c r="X130" s="191"/>
      <c r="Y130" s="191"/>
      <c r="AA130" s="136"/>
      <c r="AB130" s="136"/>
      <c r="AC130" s="136"/>
      <c r="AD130" s="136"/>
      <c r="AE130" s="136"/>
      <c r="AF130" s="136"/>
      <c r="AG130" s="192"/>
      <c r="AH130" s="183"/>
      <c r="AI130" s="136"/>
      <c r="AO130" s="136"/>
      <c r="AP130" s="136"/>
      <c r="AQ130" s="136"/>
      <c r="AR130" s="136"/>
      <c r="AS130" s="136"/>
      <c r="AT130" s="136"/>
      <c r="AU130" s="192"/>
      <c r="AY130" s="183"/>
      <c r="AZ130" s="136"/>
      <c r="BF130" s="191"/>
      <c r="BG130" s="191"/>
      <c r="BH130" s="191"/>
      <c r="BI130" s="191"/>
      <c r="BJ130" s="191"/>
      <c r="BK130" s="191"/>
      <c r="BL130" s="191"/>
      <c r="BM130" s="191"/>
      <c r="BN130" s="191"/>
      <c r="BP130" s="191"/>
      <c r="BQ130" s="191"/>
      <c r="BR130" s="191"/>
      <c r="BS130" s="191"/>
      <c r="BT130" s="191"/>
      <c r="BU130" s="191"/>
      <c r="BV130" s="191"/>
      <c r="BW130" s="191"/>
      <c r="BX130" s="191"/>
      <c r="CA130" s="193"/>
      <c r="CB130" s="193"/>
      <c r="CC130" s="193"/>
      <c r="CD130" s="194"/>
    </row>
    <row r="131" spans="1:91" hidden="1" x14ac:dyDescent="0.25">
      <c r="A131" s="188"/>
      <c r="B131" s="188"/>
      <c r="C131" s="189"/>
      <c r="D131" s="188"/>
      <c r="E131" s="188"/>
      <c r="F131" s="190"/>
      <c r="G131" s="191"/>
      <c r="H131" s="191"/>
      <c r="I131" s="191"/>
      <c r="J131" s="191"/>
      <c r="K131" s="191"/>
      <c r="L131" s="191"/>
      <c r="M131" s="191"/>
      <c r="N131" s="191"/>
      <c r="O131" s="191"/>
      <c r="Q131" s="191"/>
      <c r="R131" s="191"/>
      <c r="S131" s="191"/>
      <c r="T131" s="191"/>
      <c r="U131" s="191"/>
      <c r="V131" s="191"/>
      <c r="W131" s="191"/>
      <c r="X131" s="191"/>
      <c r="Y131" s="191"/>
      <c r="AA131" s="136"/>
      <c r="AB131" s="136"/>
      <c r="AC131" s="136"/>
      <c r="AD131" s="136"/>
      <c r="AE131" s="136"/>
      <c r="AF131" s="136"/>
      <c r="AG131" s="192"/>
      <c r="AH131" s="183"/>
      <c r="AI131" s="136"/>
      <c r="AO131" s="136"/>
      <c r="AP131" s="136"/>
      <c r="AQ131" s="136"/>
      <c r="AR131" s="136"/>
      <c r="AS131" s="136"/>
      <c r="AT131" s="136"/>
      <c r="AU131" s="192"/>
      <c r="AY131" s="183"/>
      <c r="AZ131" s="136"/>
      <c r="BF131" s="191"/>
      <c r="BG131" s="191"/>
      <c r="BH131" s="191"/>
      <c r="BI131" s="191"/>
      <c r="BJ131" s="191"/>
      <c r="BK131" s="191"/>
      <c r="BL131" s="191"/>
      <c r="BM131" s="191"/>
      <c r="BN131" s="191"/>
      <c r="BP131" s="191"/>
      <c r="BQ131" s="191"/>
      <c r="BR131" s="191"/>
      <c r="BS131" s="191"/>
      <c r="BT131" s="191"/>
      <c r="BU131" s="191"/>
      <c r="BV131" s="191"/>
      <c r="BW131" s="191"/>
      <c r="BX131" s="191"/>
      <c r="CA131" s="193"/>
      <c r="CB131" s="193"/>
      <c r="CC131" s="193"/>
      <c r="CD131" s="194"/>
    </row>
    <row r="132" spans="1:91" hidden="1" x14ac:dyDescent="0.25">
      <c r="A132" s="188"/>
      <c r="B132" s="188"/>
      <c r="C132" s="189"/>
      <c r="D132" s="188"/>
      <c r="E132" s="188"/>
      <c r="F132" s="190"/>
      <c r="G132" s="191"/>
      <c r="H132" s="191"/>
      <c r="I132" s="191"/>
      <c r="J132" s="191"/>
      <c r="K132" s="191"/>
      <c r="L132" s="191"/>
      <c r="M132" s="191"/>
      <c r="N132" s="191"/>
      <c r="O132" s="191"/>
      <c r="Q132" s="191"/>
      <c r="R132" s="191"/>
      <c r="S132" s="191"/>
      <c r="T132" s="191"/>
      <c r="U132" s="191"/>
      <c r="V132" s="191"/>
      <c r="W132" s="191"/>
      <c r="X132" s="191"/>
      <c r="Y132" s="191"/>
      <c r="AA132" s="136"/>
      <c r="AB132" s="136"/>
      <c r="AC132" s="136"/>
      <c r="AD132" s="136"/>
      <c r="AE132" s="136"/>
      <c r="AF132" s="136"/>
      <c r="AG132" s="192"/>
      <c r="AH132" s="183"/>
      <c r="AI132" s="136"/>
      <c r="AO132" s="136"/>
      <c r="AP132" s="136"/>
      <c r="AQ132" s="136"/>
      <c r="AR132" s="136"/>
      <c r="AS132" s="136"/>
      <c r="AT132" s="136"/>
      <c r="AU132" s="192"/>
      <c r="AY132" s="183"/>
      <c r="AZ132" s="136"/>
      <c r="BF132" s="191"/>
      <c r="BG132" s="191"/>
      <c r="BH132" s="191"/>
      <c r="BI132" s="191"/>
      <c r="BJ132" s="191"/>
      <c r="BK132" s="191"/>
      <c r="BL132" s="191"/>
      <c r="BM132" s="191"/>
      <c r="BN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CA132" s="193"/>
      <c r="CB132" s="193"/>
      <c r="CC132" s="193"/>
      <c r="CD132" s="194"/>
    </row>
    <row r="133" spans="1:91" hidden="1" x14ac:dyDescent="0.25"/>
    <row r="134" spans="1:91" hidden="1" x14ac:dyDescent="0.25"/>
    <row r="135" spans="1:91" hidden="1" x14ac:dyDescent="0.25"/>
    <row r="136" spans="1:91" hidden="1" x14ac:dyDescent="0.25"/>
    <row r="137" spans="1:91" hidden="1" x14ac:dyDescent="0.25"/>
    <row r="138" spans="1:91" s="58" customFormat="1" x14ac:dyDescent="0.25">
      <c r="BZ138" s="95"/>
      <c r="CA138" s="95"/>
      <c r="CB138" s="95"/>
      <c r="CC138" s="95"/>
      <c r="CM138" s="68"/>
    </row>
    <row r="139" spans="1:91" s="58" customFormat="1" x14ac:dyDescent="0.25">
      <c r="BZ139" s="95"/>
      <c r="CA139" s="95"/>
      <c r="CB139" s="95"/>
      <c r="CC139" s="95"/>
      <c r="CM139" s="68"/>
    </row>
    <row r="140" spans="1:91" s="58" customFormat="1" x14ac:dyDescent="0.25">
      <c r="BZ140" s="95"/>
      <c r="CA140" s="95"/>
      <c r="CB140" s="95"/>
      <c r="CC140" s="95"/>
      <c r="CM140" s="68"/>
    </row>
    <row r="141" spans="1:91" hidden="1" x14ac:dyDescent="0.25"/>
    <row r="142" spans="1:91" hidden="1" x14ac:dyDescent="0.25"/>
    <row r="143" spans="1:91" x14ac:dyDescent="0.25"/>
    <row r="144" spans="1:91" hidden="1" x14ac:dyDescent="0.25"/>
  </sheetData>
  <sheetProtection sheet="1" objects="1" scenarios="1"/>
  <mergeCells count="33">
    <mergeCell ref="CE37:CE49"/>
    <mergeCell ref="AW37:AW49"/>
    <mergeCell ref="AW50:AW59"/>
    <mergeCell ref="D25:E25"/>
    <mergeCell ref="AQ25:AT25"/>
    <mergeCell ref="AC25:AF25"/>
    <mergeCell ref="AJ25:AM25"/>
    <mergeCell ref="BA25:BD25"/>
    <mergeCell ref="BP25:BX25"/>
    <mergeCell ref="BO37:BO49"/>
    <mergeCell ref="BY37:BY49"/>
    <mergeCell ref="BO50:BO59"/>
    <mergeCell ref="BY50:BY59"/>
    <mergeCell ref="P37:P49"/>
    <mergeCell ref="AG37:AG49"/>
    <mergeCell ref="BF25:BN25"/>
    <mergeCell ref="C32:C59"/>
    <mergeCell ref="AU37:AU49"/>
    <mergeCell ref="AU50:AU59"/>
    <mergeCell ref="F50:F59"/>
    <mergeCell ref="F37:F49"/>
    <mergeCell ref="AG50:AG59"/>
    <mergeCell ref="AN37:AN49"/>
    <mergeCell ref="AN50:AN59"/>
    <mergeCell ref="BZ1:CD1"/>
    <mergeCell ref="BZ7:CD7"/>
    <mergeCell ref="BE37:BE49"/>
    <mergeCell ref="BE50:BE59"/>
    <mergeCell ref="G25:O25"/>
    <mergeCell ref="P50:P59"/>
    <mergeCell ref="Q25:Y25"/>
    <mergeCell ref="Z37:Z49"/>
    <mergeCell ref="Z50:Z59"/>
  </mergeCells>
  <conditionalFormatting sqref="AA26:AF93">
    <cfRule type="expression" dxfId="12" priority="130">
      <formula>$AF$29="off"</formula>
    </cfRule>
  </conditionalFormatting>
  <conditionalFormatting sqref="AH26:AM93">
    <cfRule type="expression" dxfId="11" priority="129">
      <formula>$AM$29="off"</formula>
    </cfRule>
  </conditionalFormatting>
  <conditionalFormatting sqref="AY26:BD93">
    <cfRule type="expression" dxfId="10" priority="100">
      <formula>$BD$29="off"</formula>
    </cfRule>
  </conditionalFormatting>
  <conditionalFormatting sqref="G26:O93">
    <cfRule type="expression" dxfId="9" priority="62">
      <formula>$O$29="off"</formula>
    </cfRule>
  </conditionalFormatting>
  <conditionalFormatting sqref="BP26:BX93">
    <cfRule type="expression" dxfId="8" priority="52">
      <formula>$BX$29="off"</formula>
    </cfRule>
  </conditionalFormatting>
  <conditionalFormatting sqref="BF26:BN93">
    <cfRule type="expression" dxfId="7" priority="51">
      <formula>$BN$29="off"</formula>
    </cfRule>
  </conditionalFormatting>
  <conditionalFormatting sqref="Q26:Y93">
    <cfRule type="expression" dxfId="6" priority="20">
      <formula>$Y$29="off"</formula>
    </cfRule>
  </conditionalFormatting>
  <conditionalFormatting sqref="AT30 AO31:AT93 AO26:AT26 AO27:AR30 AS28:AS29">
    <cfRule type="expression" dxfId="5" priority="132">
      <formula>$AQ$30="off"</formula>
    </cfRule>
  </conditionalFormatting>
  <conditionalFormatting sqref="N26:O27 G30:N30">
    <cfRule type="expression" dxfId="4" priority="3">
      <formula>$O$26="No"</formula>
    </cfRule>
  </conditionalFormatting>
  <conditionalFormatting sqref="BF30:BM30 BM26:BN27">
    <cfRule type="expression" dxfId="3" priority="2">
      <formula>$BN$26="No"</formula>
    </cfRule>
  </conditionalFormatting>
  <dataValidations count="14">
    <dataValidation type="list" allowBlank="1" showInputMessage="1" showErrorMessage="1" sqref="O29 AF29 AQ30 AM29 BX29 BD29 BN29 Y29">
      <formula1>"On, Off"</formula1>
    </dataValidation>
    <dataValidation type="list" allowBlank="1" showInputMessage="1" showErrorMessage="1" sqref="C29">
      <formula1>"2000,4000,8000,16000,32000"</formula1>
    </dataValidation>
    <dataValidation type="custom" allowBlank="1" showInputMessage="1" showErrorMessage="1" errorTitle="Notch Center Validation" error="The Notch center frequency must be greater than the cut-off frequency." promptTitle="Betaflight Default:" prompt="400hz" sqref="AC27:AE27">
      <formula1>AC27&gt;AC29</formula1>
    </dataValidation>
    <dataValidation allowBlank="1" showInputMessage="1" showErrorMessage="1" promptTitle="Betaflight Default:" prompt="300hz" sqref="AC29:AE29"/>
    <dataValidation type="custom" allowBlank="1" showInputMessage="1" showErrorMessage="1" errorTitle="Notch Center Validation" error="The Notch center frequency must be greater than the cut-off frequency." promptTitle="Betaflight Default:" prompt="200hz" sqref="AJ27:AL27 BA27:BC27">
      <formula1>AJ27&gt;AJ29</formula1>
    </dataValidation>
    <dataValidation allowBlank="1" showInputMessage="1" showErrorMessage="1" promptTitle="Betaflight Default:" prompt="100hz" sqref="AJ29:AL29 BA29:BC29"/>
    <dataValidation type="list" allowBlank="1" showInputMessage="1" showErrorMessage="1" promptTitle="Guide" prompt="MPU6000 is on most F3 boards (8k is max)_x000a_MPU6500 is on some F3 and F4 boards (32k mode option)_x000a_IMC20xx is on most F4 boards (32k mode option)" sqref="D27">
      <formula1>"MPU6000,MPU6500,IMC20XX"</formula1>
    </dataValidation>
    <dataValidation type="list" allowBlank="1" showInputMessage="1" showErrorMessage="1" sqref="BP27 G27 Q27 BF27">
      <formula1>"PT1, BiQUAD"</formula1>
    </dataValidation>
    <dataValidation allowBlank="1" showInputMessage="1" showErrorMessage="1" promptTitle="BF Default:" prompt="90hz" sqref="G29 Q29 BF29"/>
    <dataValidation type="list" allowBlank="1" showInputMessage="1" showErrorMessage="1" promptTitle="32k Mode" prompt="&quot;32k-Normal&quot; is when you are in 32k-Mode and your Gyro LPF is set to &quot;off&quot;._x000a__x000a_&quot;32k-Low&quot; is when in 32k-Mode and your Gyro LPF is set to anything other than &quot;off&quot;" sqref="D29">
      <formula1>$CF$2:$CF$5</formula1>
    </dataValidation>
    <dataValidation type="list" allowBlank="1" showInputMessage="1" showErrorMessage="1" sqref="AX29 B29">
      <formula1>"32000,16000,8000,4000,2000"</formula1>
    </dataValidation>
    <dataValidation type="list" allowBlank="1" showInputMessage="1" showErrorMessage="1" sqref="E27">
      <formula1>"F1,F3,F4,F7"</formula1>
    </dataValidation>
    <dataValidation type="list" allowBlank="1" showInputMessage="1" showErrorMessage="1" sqref="AT30">
      <formula1>"Low, Med, High"</formula1>
    </dataValidation>
    <dataValidation type="list" allowBlank="1" showInputMessage="1" showErrorMessage="1" sqref="O26 BN26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Scroll Bar 8">
              <controlPr locked="0" defaultSize="0" autoPict="0">
                <anchor moveWithCells="1">
                  <from>
                    <xdr:col>44</xdr:col>
                    <xdr:colOff>561975</xdr:colOff>
                    <xdr:row>0</xdr:row>
                    <xdr:rowOff>47625</xdr:rowOff>
                  </from>
                  <to>
                    <xdr:col>45</xdr:col>
                    <xdr:colOff>457200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9"/>
  <sheetViews>
    <sheetView zoomScale="80" zoomScaleNormal="80" workbookViewId="0">
      <selection activeCell="I5" sqref="I5"/>
    </sheetView>
  </sheetViews>
  <sheetFormatPr defaultColWidth="12.85546875" defaultRowHeight="15" customHeight="1" x14ac:dyDescent="0.25"/>
  <cols>
    <col min="1" max="4" width="9.5703125" style="11" customWidth="1"/>
    <col min="5" max="5" width="9.5703125" style="12" customWidth="1"/>
    <col min="6" max="29" width="9.5703125" style="11" customWidth="1"/>
    <col min="30" max="16384" width="12.85546875" style="11"/>
  </cols>
  <sheetData>
    <row r="1" spans="1:8" ht="30" customHeight="1" x14ac:dyDescent="0.25">
      <c r="A1" s="212" t="s">
        <v>60</v>
      </c>
      <c r="B1" s="213"/>
      <c r="C1" s="213"/>
      <c r="D1" s="213"/>
      <c r="E1" s="213"/>
      <c r="F1" s="213"/>
      <c r="G1" s="213"/>
      <c r="H1" s="213"/>
    </row>
    <row r="2" spans="1:8" ht="15" customHeight="1" x14ac:dyDescent="0.25">
      <c r="A2" s="30" t="s">
        <v>58</v>
      </c>
      <c r="B2" s="30" t="s">
        <v>57</v>
      </c>
      <c r="C2" s="29" t="s">
        <v>56</v>
      </c>
      <c r="D2" s="28" t="s">
        <v>55</v>
      </c>
      <c r="E2" s="27" t="s">
        <v>54</v>
      </c>
      <c r="F2" s="26" t="s">
        <v>53</v>
      </c>
      <c r="G2" s="26" t="s">
        <v>52</v>
      </c>
      <c r="H2" s="26" t="s">
        <v>51</v>
      </c>
    </row>
    <row r="3" spans="1:8" ht="15" customHeight="1" x14ac:dyDescent="0.25">
      <c r="A3" s="21">
        <v>1080</v>
      </c>
      <c r="B3" s="21">
        <v>88</v>
      </c>
      <c r="C3" s="20">
        <f>A3/B3</f>
        <v>12.272727272727273</v>
      </c>
      <c r="D3" s="19">
        <f>-C3/1000/2+SQRT(C3/1000*C3/1000/4+C3/1000)</f>
        <v>0.10481579826868875</v>
      </c>
      <c r="E3" s="18">
        <f>-LN(1-2*D3)*4000/2/PI()</f>
        <v>149.7686903837982</v>
      </c>
      <c r="F3" s="18">
        <f>-LN(1-2*D3)*8000/2/PI()</f>
        <v>299.5373807675964</v>
      </c>
      <c r="G3" s="18">
        <f>-LN(1-2*D3)*16000/2/PI()</f>
        <v>599.07476153519281</v>
      </c>
      <c r="H3" s="18">
        <f>-LN(1-2*D3)*32000/2/PI()</f>
        <v>1198.1495230703856</v>
      </c>
    </row>
    <row r="6" spans="1:8" ht="30" customHeight="1" x14ac:dyDescent="0.25">
      <c r="A6" s="212" t="s">
        <v>59</v>
      </c>
      <c r="B6" s="213"/>
      <c r="C6" s="213"/>
      <c r="D6" s="213"/>
      <c r="E6" s="213"/>
      <c r="F6" s="213"/>
      <c r="G6" s="213"/>
      <c r="H6" s="213"/>
    </row>
    <row r="7" spans="1:8" ht="15.75" customHeight="1" x14ac:dyDescent="0.25">
      <c r="A7" s="31" t="s">
        <v>58</v>
      </c>
      <c r="B7" s="31" t="s">
        <v>57</v>
      </c>
      <c r="C7" s="29" t="s">
        <v>56</v>
      </c>
      <c r="D7" s="28" t="s">
        <v>55</v>
      </c>
      <c r="E7" s="27" t="s">
        <v>54</v>
      </c>
      <c r="F7" s="26" t="s">
        <v>53</v>
      </c>
      <c r="G7" s="26" t="s">
        <v>52</v>
      </c>
      <c r="H7" s="26" t="s">
        <v>51</v>
      </c>
    </row>
    <row r="8" spans="1:8" ht="15.75" customHeight="1" x14ac:dyDescent="0.25">
      <c r="A8" s="21">
        <v>1</v>
      </c>
      <c r="B8" s="21">
        <v>88</v>
      </c>
      <c r="C8" s="20">
        <f t="shared" ref="C8:C39" si="0">A8/B8</f>
        <v>1.1363636363636364E-2</v>
      </c>
      <c r="D8" s="19">
        <f t="shared" ref="D8:D39" si="1">-C8/1000/2+SQRT(C8/1000*C8/1000/4+C8/1000)</f>
        <v>3.3653222824822871E-3</v>
      </c>
      <c r="E8" s="18">
        <f t="shared" ref="E8:E39" si="2">-LN(1-2*D8)*4000/2/PI()</f>
        <v>4.2993463824683271</v>
      </c>
      <c r="F8" s="18">
        <f t="shared" ref="F8:F39" si="3">-LN(1-2*D8)*8000/2/PI()</f>
        <v>8.5986927649366542</v>
      </c>
      <c r="G8" s="18">
        <f t="shared" ref="G8:G39" si="4">-LN(1-2*D8)*16000/2/PI()</f>
        <v>17.197385529873308</v>
      </c>
      <c r="H8" s="18">
        <f t="shared" ref="H8:H39" si="5">-LN(1-2*D8)*32000/2/PI()</f>
        <v>34.394771059746617</v>
      </c>
    </row>
    <row r="9" spans="1:8" ht="15.75" customHeight="1" x14ac:dyDescent="0.25">
      <c r="A9" s="21">
        <v>2</v>
      </c>
      <c r="B9" s="21">
        <f t="shared" ref="B9:B39" si="6">B8</f>
        <v>88</v>
      </c>
      <c r="C9" s="20">
        <f t="shared" si="0"/>
        <v>2.2727272727272728E-2</v>
      </c>
      <c r="D9" s="19">
        <f t="shared" si="1"/>
        <v>4.7559628533477751E-3</v>
      </c>
      <c r="E9" s="18">
        <f t="shared" si="2"/>
        <v>6.0844635555280915</v>
      </c>
      <c r="F9" s="18">
        <f t="shared" si="3"/>
        <v>12.168927111056183</v>
      </c>
      <c r="G9" s="18">
        <f t="shared" si="4"/>
        <v>24.337854222112366</v>
      </c>
      <c r="H9" s="18">
        <f t="shared" si="5"/>
        <v>48.675708444224732</v>
      </c>
    </row>
    <row r="10" spans="1:8" ht="15.75" customHeight="1" x14ac:dyDescent="0.25">
      <c r="A10" s="21">
        <v>3</v>
      </c>
      <c r="B10" s="21">
        <f t="shared" si="6"/>
        <v>88</v>
      </c>
      <c r="C10" s="20">
        <f t="shared" si="0"/>
        <v>3.4090909090909088E-2</v>
      </c>
      <c r="D10" s="19">
        <f t="shared" si="1"/>
        <v>5.8217215076161411E-3</v>
      </c>
      <c r="E10" s="18">
        <f t="shared" si="2"/>
        <v>7.4559371589833283</v>
      </c>
      <c r="F10" s="18">
        <f t="shared" si="3"/>
        <v>14.911874317966657</v>
      </c>
      <c r="G10" s="18">
        <f t="shared" si="4"/>
        <v>29.823748635933313</v>
      </c>
      <c r="H10" s="18">
        <f t="shared" si="5"/>
        <v>59.647497271866627</v>
      </c>
    </row>
    <row r="11" spans="1:8" ht="15.75" customHeight="1" x14ac:dyDescent="0.25">
      <c r="A11" s="21">
        <v>4</v>
      </c>
      <c r="B11" s="21">
        <f t="shared" si="6"/>
        <v>88</v>
      </c>
      <c r="C11" s="20">
        <f t="shared" si="0"/>
        <v>4.5454545454545456E-2</v>
      </c>
      <c r="D11" s="19">
        <f t="shared" si="1"/>
        <v>6.7193096586066906E-3</v>
      </c>
      <c r="E11" s="18">
        <f t="shared" si="2"/>
        <v>8.6132966843503755</v>
      </c>
      <c r="F11" s="18">
        <f t="shared" si="3"/>
        <v>17.226593368700751</v>
      </c>
      <c r="G11" s="18">
        <f t="shared" si="4"/>
        <v>34.453186737401502</v>
      </c>
      <c r="H11" s="18">
        <f t="shared" si="5"/>
        <v>68.906373474803004</v>
      </c>
    </row>
    <row r="12" spans="1:8" ht="15.75" customHeight="1" x14ac:dyDescent="0.25">
      <c r="A12" s="21">
        <v>6</v>
      </c>
      <c r="B12" s="21">
        <f t="shared" si="6"/>
        <v>88</v>
      </c>
      <c r="C12" s="20">
        <f t="shared" si="0"/>
        <v>6.8181818181818177E-2</v>
      </c>
      <c r="D12" s="19">
        <f t="shared" si="1"/>
        <v>8.223207703161213E-3</v>
      </c>
      <c r="E12" s="18">
        <f t="shared" si="2"/>
        <v>10.557166948824053</v>
      </c>
      <c r="F12" s="18">
        <f t="shared" si="3"/>
        <v>21.114333897648105</v>
      </c>
      <c r="G12" s="18">
        <f t="shared" si="4"/>
        <v>42.228667795296211</v>
      </c>
      <c r="H12" s="18">
        <f t="shared" si="5"/>
        <v>84.457335590592422</v>
      </c>
    </row>
    <row r="13" spans="1:8" ht="15.75" customHeight="1" x14ac:dyDescent="0.25">
      <c r="A13" s="21">
        <v>8</v>
      </c>
      <c r="B13" s="21">
        <f t="shared" si="6"/>
        <v>88</v>
      </c>
      <c r="C13" s="20">
        <f t="shared" si="0"/>
        <v>9.0909090909090912E-2</v>
      </c>
      <c r="D13" s="19">
        <f t="shared" si="1"/>
        <v>9.489279694407278E-3</v>
      </c>
      <c r="E13" s="18">
        <f t="shared" si="2"/>
        <v>12.198248401776363</v>
      </c>
      <c r="F13" s="18">
        <f t="shared" si="3"/>
        <v>24.396496803552726</v>
      </c>
      <c r="G13" s="18">
        <f t="shared" si="4"/>
        <v>48.792993607105451</v>
      </c>
      <c r="H13" s="18">
        <f t="shared" si="5"/>
        <v>97.585987214210903</v>
      </c>
    </row>
    <row r="14" spans="1:8" ht="15.75" customHeight="1" x14ac:dyDescent="0.25">
      <c r="A14" s="21">
        <v>10</v>
      </c>
      <c r="B14" s="21">
        <f t="shared" si="6"/>
        <v>88</v>
      </c>
      <c r="C14" s="20">
        <f t="shared" si="0"/>
        <v>0.11363636363636363</v>
      </c>
      <c r="D14" s="19">
        <f t="shared" si="1"/>
        <v>1.0603369055850242E-2</v>
      </c>
      <c r="E14" s="18">
        <f t="shared" si="2"/>
        <v>13.645837544508129</v>
      </c>
      <c r="F14" s="18">
        <f t="shared" si="3"/>
        <v>27.291675089016259</v>
      </c>
      <c r="G14" s="18">
        <f t="shared" si="4"/>
        <v>54.583350178032518</v>
      </c>
      <c r="H14" s="18">
        <f t="shared" si="5"/>
        <v>109.16670035606504</v>
      </c>
    </row>
    <row r="15" spans="1:8" ht="15.75" customHeight="1" x14ac:dyDescent="0.25">
      <c r="A15" s="21">
        <v>12</v>
      </c>
      <c r="B15" s="21">
        <f t="shared" si="6"/>
        <v>88</v>
      </c>
      <c r="C15" s="20">
        <f t="shared" si="0"/>
        <v>0.13636363636363635</v>
      </c>
      <c r="D15" s="19">
        <f t="shared" si="1"/>
        <v>1.1609501390570117E-2</v>
      </c>
      <c r="E15" s="18">
        <f t="shared" si="2"/>
        <v>14.955987667387655</v>
      </c>
      <c r="F15" s="18">
        <f t="shared" si="3"/>
        <v>29.91197533477531</v>
      </c>
      <c r="G15" s="18">
        <f t="shared" si="4"/>
        <v>59.823950669550619</v>
      </c>
      <c r="H15" s="18">
        <f t="shared" si="5"/>
        <v>119.64790133910124</v>
      </c>
    </row>
    <row r="16" spans="1:8" ht="15.75" customHeight="1" x14ac:dyDescent="0.25">
      <c r="A16" s="21">
        <v>14</v>
      </c>
      <c r="B16" s="21">
        <f t="shared" si="6"/>
        <v>88</v>
      </c>
      <c r="C16" s="20">
        <f t="shared" si="0"/>
        <v>0.15909090909090909</v>
      </c>
      <c r="D16" s="19">
        <f t="shared" si="1"/>
        <v>1.2533829849878336E-2</v>
      </c>
      <c r="E16" s="18">
        <f t="shared" si="2"/>
        <v>16.161996640174145</v>
      </c>
      <c r="F16" s="18">
        <f t="shared" si="3"/>
        <v>32.32399328034829</v>
      </c>
      <c r="G16" s="18">
        <f t="shared" si="4"/>
        <v>64.64798656069658</v>
      </c>
      <c r="H16" s="18">
        <f t="shared" si="5"/>
        <v>129.29597312139316</v>
      </c>
    </row>
    <row r="17" spans="1:8" ht="15.75" customHeight="1" x14ac:dyDescent="0.25">
      <c r="A17" s="21">
        <v>16</v>
      </c>
      <c r="B17" s="21">
        <f t="shared" si="6"/>
        <v>88</v>
      </c>
      <c r="C17" s="20">
        <f t="shared" si="0"/>
        <v>0.18181818181818182</v>
      </c>
      <c r="D17" s="19">
        <f t="shared" si="1"/>
        <v>1.339339460935633E-2</v>
      </c>
      <c r="E17" s="18">
        <f t="shared" si="2"/>
        <v>17.285559637303912</v>
      </c>
      <c r="F17" s="18">
        <f t="shared" si="3"/>
        <v>34.571119274607824</v>
      </c>
      <c r="G17" s="18">
        <f t="shared" si="4"/>
        <v>69.142238549215648</v>
      </c>
      <c r="H17" s="18">
        <f t="shared" si="5"/>
        <v>138.2844770984313</v>
      </c>
    </row>
    <row r="18" spans="1:8" ht="15.75" customHeight="1" x14ac:dyDescent="0.25">
      <c r="A18" s="21">
        <v>20</v>
      </c>
      <c r="B18" s="21">
        <f t="shared" si="6"/>
        <v>88</v>
      </c>
      <c r="C18" s="20">
        <f t="shared" si="0"/>
        <v>0.22727272727272727</v>
      </c>
      <c r="D18" s="19">
        <f t="shared" si="1"/>
        <v>1.4962359142328333E-2</v>
      </c>
      <c r="E18" s="18">
        <f t="shared" si="2"/>
        <v>19.341527581990071</v>
      </c>
      <c r="F18" s="18">
        <f t="shared" si="3"/>
        <v>38.683055163980143</v>
      </c>
      <c r="G18" s="18">
        <f t="shared" si="4"/>
        <v>77.366110327960286</v>
      </c>
      <c r="H18" s="18">
        <f t="shared" si="5"/>
        <v>154.73222065592057</v>
      </c>
    </row>
    <row r="19" spans="1:8" ht="15.75" customHeight="1" x14ac:dyDescent="0.25">
      <c r="A19" s="21">
        <v>24</v>
      </c>
      <c r="B19" s="21">
        <f t="shared" si="6"/>
        <v>88</v>
      </c>
      <c r="C19" s="20">
        <f t="shared" si="0"/>
        <v>0.27272727272727271</v>
      </c>
      <c r="D19" s="19">
        <f t="shared" si="1"/>
        <v>1.6378655823770072E-2</v>
      </c>
      <c r="E19" s="18">
        <f t="shared" si="2"/>
        <v>21.203159234378983</v>
      </c>
      <c r="F19" s="18">
        <f t="shared" si="3"/>
        <v>42.406318468757966</v>
      </c>
      <c r="G19" s="18">
        <f t="shared" si="4"/>
        <v>84.812636937515933</v>
      </c>
      <c r="H19" s="18">
        <f t="shared" si="5"/>
        <v>169.62527387503187</v>
      </c>
    </row>
    <row r="20" spans="1:8" ht="15.75" customHeight="1" x14ac:dyDescent="0.25">
      <c r="A20" s="21">
        <v>28</v>
      </c>
      <c r="B20" s="21">
        <f t="shared" si="6"/>
        <v>88</v>
      </c>
      <c r="C20" s="20">
        <f t="shared" si="0"/>
        <v>0.31818181818181818</v>
      </c>
      <c r="D20" s="19">
        <f t="shared" si="1"/>
        <v>1.7679270229174385E-2</v>
      </c>
      <c r="E20" s="18">
        <f t="shared" si="2"/>
        <v>22.917542258831897</v>
      </c>
      <c r="F20" s="18">
        <f t="shared" si="3"/>
        <v>45.835084517663795</v>
      </c>
      <c r="G20" s="18">
        <f t="shared" si="4"/>
        <v>91.670169035327589</v>
      </c>
      <c r="H20" s="18">
        <f t="shared" si="5"/>
        <v>183.34033807065518</v>
      </c>
    </row>
    <row r="21" spans="1:8" ht="15.75" customHeight="1" x14ac:dyDescent="0.25">
      <c r="A21" s="21">
        <v>32</v>
      </c>
      <c r="B21" s="21">
        <f t="shared" si="6"/>
        <v>88</v>
      </c>
      <c r="C21" s="20">
        <f t="shared" si="0"/>
        <v>0.36363636363636365</v>
      </c>
      <c r="D21" s="19">
        <f t="shared" si="1"/>
        <v>1.8888300367566963E-2</v>
      </c>
      <c r="E21" s="18">
        <f t="shared" si="2"/>
        <v>24.515356224901691</v>
      </c>
      <c r="F21" s="18">
        <f t="shared" si="3"/>
        <v>49.030712449803382</v>
      </c>
      <c r="G21" s="18">
        <f t="shared" si="4"/>
        <v>98.061424899606763</v>
      </c>
      <c r="H21" s="18">
        <f t="shared" si="5"/>
        <v>196.12284979921353</v>
      </c>
    </row>
    <row r="22" spans="1:8" ht="15.75" customHeight="1" x14ac:dyDescent="0.25">
      <c r="A22" s="21">
        <v>40</v>
      </c>
      <c r="B22" s="21">
        <f t="shared" si="6"/>
        <v>88</v>
      </c>
      <c r="C22" s="20">
        <f t="shared" si="0"/>
        <v>0.45454545454545453</v>
      </c>
      <c r="D22" s="19">
        <f t="shared" si="1"/>
        <v>2.1094010241582983E-2</v>
      </c>
      <c r="E22" s="18">
        <f t="shared" si="2"/>
        <v>27.440721047396064</v>
      </c>
      <c r="F22" s="18">
        <f t="shared" si="3"/>
        <v>54.881442094792128</v>
      </c>
      <c r="G22" s="18">
        <f t="shared" si="4"/>
        <v>109.76288418958426</v>
      </c>
      <c r="H22" s="18">
        <f t="shared" si="5"/>
        <v>219.52576837916851</v>
      </c>
    </row>
    <row r="23" spans="1:8" ht="15.75" customHeight="1" x14ac:dyDescent="0.25">
      <c r="A23" s="21">
        <v>48</v>
      </c>
      <c r="B23" s="21">
        <f t="shared" si="6"/>
        <v>88</v>
      </c>
      <c r="C23" s="20">
        <f t="shared" si="0"/>
        <v>0.54545454545454541</v>
      </c>
      <c r="D23" s="19">
        <f t="shared" si="1"/>
        <v>2.3083833382040259E-2</v>
      </c>
      <c r="E23" s="18">
        <f t="shared" si="2"/>
        <v>30.091345070434599</v>
      </c>
      <c r="F23" s="18">
        <f t="shared" si="3"/>
        <v>60.182690140869198</v>
      </c>
      <c r="G23" s="18">
        <f t="shared" si="4"/>
        <v>120.3653802817384</v>
      </c>
      <c r="H23" s="18">
        <f t="shared" si="5"/>
        <v>240.73076056347679</v>
      </c>
    </row>
    <row r="24" spans="1:8" ht="15.75" customHeight="1" x14ac:dyDescent="0.25">
      <c r="A24" s="21">
        <v>55</v>
      </c>
      <c r="B24" s="21">
        <f t="shared" si="6"/>
        <v>88</v>
      </c>
      <c r="C24" s="20">
        <f t="shared" si="0"/>
        <v>0.625</v>
      </c>
      <c r="D24" s="19">
        <f t="shared" si="1"/>
        <v>2.4689453048712014E-2</v>
      </c>
      <c r="E24" s="18">
        <f t="shared" si="2"/>
        <v>32.23825017376528</v>
      </c>
      <c r="F24" s="18">
        <f t="shared" si="3"/>
        <v>64.47650034753056</v>
      </c>
      <c r="G24" s="18">
        <f t="shared" si="4"/>
        <v>128.95300069506112</v>
      </c>
      <c r="H24" s="18">
        <f t="shared" si="5"/>
        <v>257.90600139012224</v>
      </c>
    </row>
    <row r="25" spans="1:8" ht="15.75" customHeight="1" x14ac:dyDescent="0.25">
      <c r="A25" s="21">
        <v>64</v>
      </c>
      <c r="B25" s="21">
        <f t="shared" si="6"/>
        <v>88</v>
      </c>
      <c r="C25" s="20">
        <f t="shared" si="0"/>
        <v>0.72727272727272729</v>
      </c>
      <c r="D25" s="19">
        <f t="shared" si="1"/>
        <v>2.6606809659328958E-2</v>
      </c>
      <c r="E25" s="18">
        <f t="shared" si="2"/>
        <v>34.811506171242975</v>
      </c>
      <c r="F25" s="18">
        <f t="shared" si="3"/>
        <v>69.62301234248595</v>
      </c>
      <c r="G25" s="18">
        <f t="shared" si="4"/>
        <v>139.2460246849719</v>
      </c>
      <c r="H25" s="18">
        <f t="shared" si="5"/>
        <v>278.4920493699438</v>
      </c>
    </row>
    <row r="26" spans="1:8" ht="15.75" customHeight="1" x14ac:dyDescent="0.25">
      <c r="A26" s="21">
        <v>80</v>
      </c>
      <c r="B26" s="21">
        <f t="shared" si="6"/>
        <v>88</v>
      </c>
      <c r="C26" s="20">
        <f t="shared" si="0"/>
        <v>0.90909090909090906</v>
      </c>
      <c r="D26" s="19">
        <f t="shared" si="1"/>
        <v>2.9700015073858155E-2</v>
      </c>
      <c r="E26" s="18">
        <f t="shared" si="2"/>
        <v>38.984902420621772</v>
      </c>
      <c r="F26" s="18">
        <f t="shared" si="3"/>
        <v>77.969804841243544</v>
      </c>
      <c r="G26" s="18">
        <f t="shared" si="4"/>
        <v>155.93960968248709</v>
      </c>
      <c r="H26" s="18">
        <f t="shared" si="5"/>
        <v>311.87921936497418</v>
      </c>
    </row>
    <row r="27" spans="1:8" ht="15.75" customHeight="1" x14ac:dyDescent="0.25">
      <c r="A27" s="21">
        <v>100</v>
      </c>
      <c r="B27" s="21">
        <f t="shared" si="6"/>
        <v>88</v>
      </c>
      <c r="C27" s="20">
        <f t="shared" si="0"/>
        <v>1.1363636363636365</v>
      </c>
      <c r="D27" s="19">
        <f t="shared" si="1"/>
        <v>3.3146599316242725E-2</v>
      </c>
      <c r="E27" s="18">
        <f t="shared" si="2"/>
        <v>43.667537306356451</v>
      </c>
      <c r="F27" s="18">
        <f t="shared" si="3"/>
        <v>87.335074612712901</v>
      </c>
      <c r="G27" s="18">
        <f t="shared" si="4"/>
        <v>174.6701492254258</v>
      </c>
      <c r="H27" s="18">
        <f t="shared" si="5"/>
        <v>349.34029845085161</v>
      </c>
    </row>
    <row r="28" spans="1:8" ht="15.75" customHeight="1" x14ac:dyDescent="0.25">
      <c r="A28" s="21">
        <v>128</v>
      </c>
      <c r="B28" s="21">
        <f t="shared" si="6"/>
        <v>88</v>
      </c>
      <c r="C28" s="20">
        <f t="shared" si="0"/>
        <v>1.4545454545454546</v>
      </c>
      <c r="D28" s="19">
        <f t="shared" si="1"/>
        <v>3.7418164485653396E-2</v>
      </c>
      <c r="E28" s="18">
        <f t="shared" si="2"/>
        <v>49.519224193828258</v>
      </c>
      <c r="F28" s="18">
        <f t="shared" si="3"/>
        <v>99.038448387656516</v>
      </c>
      <c r="G28" s="18">
        <f t="shared" si="4"/>
        <v>198.07689677531303</v>
      </c>
      <c r="H28" s="18">
        <f t="shared" si="5"/>
        <v>396.15379355062606</v>
      </c>
    </row>
    <row r="29" spans="1:8" ht="15.75" customHeight="1" x14ac:dyDescent="0.25">
      <c r="A29" s="21">
        <v>160</v>
      </c>
      <c r="B29" s="21">
        <f t="shared" si="6"/>
        <v>88</v>
      </c>
      <c r="C29" s="20">
        <f t="shared" si="0"/>
        <v>1.8181818181818181</v>
      </c>
      <c r="D29" s="19">
        <f t="shared" si="1"/>
        <v>4.1740742202690549E-2</v>
      </c>
      <c r="E29" s="18">
        <f t="shared" si="2"/>
        <v>55.496061402588019</v>
      </c>
      <c r="F29" s="18">
        <f t="shared" si="3"/>
        <v>110.99212280517604</v>
      </c>
      <c r="G29" s="18">
        <f t="shared" si="4"/>
        <v>221.98424561035208</v>
      </c>
      <c r="H29" s="18">
        <f t="shared" si="5"/>
        <v>443.96849122070415</v>
      </c>
    </row>
    <row r="30" spans="1:8" ht="15.75" customHeight="1" x14ac:dyDescent="0.25">
      <c r="A30" s="21">
        <v>200</v>
      </c>
      <c r="B30" s="21">
        <f t="shared" si="6"/>
        <v>88</v>
      </c>
      <c r="C30" s="20">
        <f t="shared" si="0"/>
        <v>2.2727272727272729</v>
      </c>
      <c r="D30" s="19">
        <f t="shared" si="1"/>
        <v>4.6550307405357476E-2</v>
      </c>
      <c r="E30" s="18">
        <f t="shared" si="2"/>
        <v>62.21288195512313</v>
      </c>
      <c r="F30" s="18">
        <f t="shared" si="3"/>
        <v>124.42576391024626</v>
      </c>
      <c r="G30" s="18">
        <f t="shared" si="4"/>
        <v>248.85152782049252</v>
      </c>
      <c r="H30" s="18">
        <f t="shared" si="5"/>
        <v>497.70305564098504</v>
      </c>
    </row>
    <row r="31" spans="1:8" ht="15.75" customHeight="1" x14ac:dyDescent="0.25">
      <c r="A31" s="21">
        <v>256</v>
      </c>
      <c r="B31" s="21">
        <f t="shared" si="6"/>
        <v>88</v>
      </c>
      <c r="C31" s="20">
        <f t="shared" si="0"/>
        <v>2.9090909090909092</v>
      </c>
      <c r="D31" s="19">
        <f t="shared" si="1"/>
        <v>5.2501053064702284E-2</v>
      </c>
      <c r="E31" s="18">
        <f t="shared" si="2"/>
        <v>70.622723032218573</v>
      </c>
      <c r="F31" s="18">
        <f t="shared" si="3"/>
        <v>141.24544606443715</v>
      </c>
      <c r="G31" s="18">
        <f t="shared" si="4"/>
        <v>282.49089212887429</v>
      </c>
      <c r="H31" s="18">
        <f t="shared" si="5"/>
        <v>564.98178425774859</v>
      </c>
    </row>
    <row r="32" spans="1:8" ht="15.75" customHeight="1" x14ac:dyDescent="0.25">
      <c r="A32" s="21">
        <v>300</v>
      </c>
      <c r="B32" s="21">
        <f t="shared" si="6"/>
        <v>88</v>
      </c>
      <c r="C32" s="20">
        <f t="shared" si="0"/>
        <v>3.4090909090909092</v>
      </c>
      <c r="D32" s="19">
        <f t="shared" si="1"/>
        <v>5.6707751061663536E-2</v>
      </c>
      <c r="E32" s="18">
        <f t="shared" si="2"/>
        <v>76.635550824124977</v>
      </c>
      <c r="F32" s="18">
        <f t="shared" si="3"/>
        <v>153.27110164824995</v>
      </c>
      <c r="G32" s="18">
        <f t="shared" si="4"/>
        <v>306.54220329649991</v>
      </c>
      <c r="H32" s="18">
        <f t="shared" si="5"/>
        <v>613.08440659299981</v>
      </c>
    </row>
    <row r="33" spans="1:8" ht="15.75" customHeight="1" x14ac:dyDescent="0.25">
      <c r="A33" s="21">
        <v>350</v>
      </c>
      <c r="B33" s="21">
        <f t="shared" si="6"/>
        <v>88</v>
      </c>
      <c r="C33" s="20">
        <f t="shared" si="0"/>
        <v>3.9772727272727271</v>
      </c>
      <c r="D33" s="19">
        <f t="shared" si="1"/>
        <v>6.1108331882544074E-2</v>
      </c>
      <c r="E33" s="18">
        <f t="shared" si="2"/>
        <v>82.986879482812967</v>
      </c>
      <c r="F33" s="18">
        <f t="shared" si="3"/>
        <v>165.97375896562593</v>
      </c>
      <c r="G33" s="18">
        <f t="shared" si="4"/>
        <v>331.94751793125187</v>
      </c>
      <c r="H33" s="18">
        <f t="shared" si="5"/>
        <v>663.89503586250373</v>
      </c>
    </row>
    <row r="34" spans="1:8" ht="15.75" customHeight="1" x14ac:dyDescent="0.25">
      <c r="A34" s="25">
        <v>400</v>
      </c>
      <c r="B34" s="25">
        <f t="shared" si="6"/>
        <v>88</v>
      </c>
      <c r="C34" s="24">
        <f t="shared" si="0"/>
        <v>4.5454545454545459</v>
      </c>
      <c r="D34" s="23">
        <f t="shared" si="1"/>
        <v>6.5185554907526505E-2</v>
      </c>
      <c r="E34" s="22">
        <f t="shared" si="2"/>
        <v>88.928601983823256</v>
      </c>
      <c r="F34" s="22">
        <f t="shared" si="3"/>
        <v>177.85720396764651</v>
      </c>
      <c r="G34" s="22">
        <f t="shared" si="4"/>
        <v>355.71440793529302</v>
      </c>
      <c r="H34" s="22">
        <f t="shared" si="5"/>
        <v>711.42881587058605</v>
      </c>
    </row>
    <row r="35" spans="1:8" ht="15.75" customHeight="1" x14ac:dyDescent="0.25">
      <c r="A35" s="21">
        <v>512</v>
      </c>
      <c r="B35" s="21">
        <f t="shared" si="6"/>
        <v>88</v>
      </c>
      <c r="C35" s="20">
        <f t="shared" si="0"/>
        <v>5.8181818181818183</v>
      </c>
      <c r="D35" s="19">
        <f t="shared" si="1"/>
        <v>7.3423370259793036E-2</v>
      </c>
      <c r="E35" s="18">
        <f t="shared" si="2"/>
        <v>101.10545446448107</v>
      </c>
      <c r="F35" s="18">
        <f t="shared" si="3"/>
        <v>202.21090892896214</v>
      </c>
      <c r="G35" s="18">
        <f t="shared" si="4"/>
        <v>404.42181785792428</v>
      </c>
      <c r="H35" s="18">
        <f t="shared" si="5"/>
        <v>808.84363571584856</v>
      </c>
    </row>
    <row r="36" spans="1:8" ht="15.75" customHeight="1" x14ac:dyDescent="0.25">
      <c r="A36" s="21">
        <v>600</v>
      </c>
      <c r="B36" s="21">
        <f t="shared" si="6"/>
        <v>88</v>
      </c>
      <c r="C36" s="20">
        <f t="shared" si="0"/>
        <v>6.8181818181818183</v>
      </c>
      <c r="D36" s="19">
        <f t="shared" si="1"/>
        <v>7.9233535616257775E-2</v>
      </c>
      <c r="E36" s="18">
        <f t="shared" si="2"/>
        <v>109.83609532121264</v>
      </c>
      <c r="F36" s="18">
        <f t="shared" si="3"/>
        <v>219.67219064242528</v>
      </c>
      <c r="G36" s="18">
        <f t="shared" si="4"/>
        <v>439.34438128485056</v>
      </c>
      <c r="H36" s="18">
        <f t="shared" si="5"/>
        <v>878.68876256970111</v>
      </c>
    </row>
    <row r="37" spans="1:8" ht="15.75" customHeight="1" x14ac:dyDescent="0.25">
      <c r="A37" s="21">
        <v>700</v>
      </c>
      <c r="B37" s="21">
        <f t="shared" si="6"/>
        <v>88</v>
      </c>
      <c r="C37" s="20">
        <f t="shared" si="0"/>
        <v>7.9545454545454541</v>
      </c>
      <c r="D37" s="19">
        <f t="shared" si="1"/>
        <v>8.5299623236311045E-2</v>
      </c>
      <c r="E37" s="18">
        <f t="shared" si="2"/>
        <v>119.08088875587225</v>
      </c>
      <c r="F37" s="18">
        <f t="shared" si="3"/>
        <v>238.1617775117445</v>
      </c>
      <c r="G37" s="18">
        <f t="shared" si="4"/>
        <v>476.32355502348901</v>
      </c>
      <c r="H37" s="18">
        <f t="shared" si="5"/>
        <v>952.64711004697801</v>
      </c>
    </row>
    <row r="38" spans="1:8" ht="15.75" customHeight="1" x14ac:dyDescent="0.25">
      <c r="A38" s="21">
        <v>850</v>
      </c>
      <c r="B38" s="21">
        <f t="shared" si="6"/>
        <v>88</v>
      </c>
      <c r="C38" s="20">
        <f t="shared" si="0"/>
        <v>9.6590909090909083</v>
      </c>
      <c r="D38" s="19">
        <f t="shared" si="1"/>
        <v>9.3569719880051583E-2</v>
      </c>
      <c r="E38" s="18">
        <f t="shared" si="2"/>
        <v>131.90487730966353</v>
      </c>
      <c r="F38" s="18">
        <f t="shared" si="3"/>
        <v>263.80975461932707</v>
      </c>
      <c r="G38" s="18">
        <f t="shared" si="4"/>
        <v>527.61950923865413</v>
      </c>
      <c r="H38" s="18">
        <f t="shared" si="5"/>
        <v>1055.2390184773083</v>
      </c>
    </row>
    <row r="39" spans="1:8" ht="15.75" customHeight="1" x14ac:dyDescent="0.25">
      <c r="A39" s="21">
        <v>1024</v>
      </c>
      <c r="B39" s="21">
        <f t="shared" si="6"/>
        <v>88</v>
      </c>
      <c r="C39" s="20">
        <f t="shared" si="0"/>
        <v>11.636363636363637</v>
      </c>
      <c r="D39" s="19">
        <f t="shared" si="1"/>
        <v>0.1022105869243761</v>
      </c>
      <c r="E39" s="18">
        <f t="shared" si="2"/>
        <v>145.58561294149561</v>
      </c>
      <c r="F39" s="18">
        <f t="shared" si="3"/>
        <v>291.17122588299122</v>
      </c>
      <c r="G39" s="18">
        <f t="shared" si="4"/>
        <v>582.34245176598245</v>
      </c>
      <c r="H39" s="18">
        <f t="shared" si="5"/>
        <v>1164.6849035319649</v>
      </c>
    </row>
    <row r="40" spans="1:8" ht="15.75" customHeight="1" x14ac:dyDescent="0.25">
      <c r="A40" s="17"/>
      <c r="B40" s="17"/>
      <c r="C40" s="16"/>
      <c r="D40" s="15"/>
      <c r="E40" s="14"/>
      <c r="F40" s="13"/>
      <c r="G40" s="13"/>
      <c r="H40" s="13"/>
    </row>
    <row r="41" spans="1:8" ht="15.75" customHeight="1" x14ac:dyDescent="0.25">
      <c r="A41" s="17"/>
      <c r="B41" s="17"/>
      <c r="C41" s="16"/>
      <c r="D41" s="15"/>
      <c r="E41" s="14"/>
      <c r="F41" s="13"/>
      <c r="G41" s="13"/>
      <c r="H41" s="13"/>
    </row>
    <row r="42" spans="1:8" ht="15.75" customHeight="1" x14ac:dyDescent="0.25">
      <c r="A42" s="17"/>
      <c r="B42" s="17"/>
      <c r="C42" s="16"/>
      <c r="D42" s="15"/>
      <c r="E42" s="14"/>
      <c r="F42" s="13"/>
      <c r="G42" s="13"/>
      <c r="H42" s="13"/>
    </row>
    <row r="43" spans="1:8" ht="15.75" customHeight="1" x14ac:dyDescent="0.25">
      <c r="A43" s="17"/>
      <c r="B43" s="17"/>
      <c r="C43" s="16"/>
      <c r="D43" s="15"/>
      <c r="E43" s="14"/>
      <c r="F43" s="13"/>
      <c r="G43" s="13"/>
      <c r="H43" s="13"/>
    </row>
    <row r="44" spans="1:8" ht="15.75" customHeight="1" x14ac:dyDescent="0.25">
      <c r="A44" s="17"/>
      <c r="B44" s="17"/>
      <c r="C44" s="16"/>
      <c r="D44" s="15"/>
      <c r="E44" s="14"/>
      <c r="F44" s="13"/>
      <c r="G44" s="13"/>
      <c r="H44" s="13"/>
    </row>
    <row r="45" spans="1:8" ht="15.75" customHeight="1" x14ac:dyDescent="0.25">
      <c r="A45" s="17"/>
      <c r="B45" s="17"/>
      <c r="C45" s="16"/>
      <c r="D45" s="15"/>
      <c r="E45" s="14"/>
      <c r="F45" s="13"/>
      <c r="G45" s="13"/>
      <c r="H45" s="13"/>
    </row>
    <row r="46" spans="1:8" ht="15.75" customHeight="1" x14ac:dyDescent="0.25">
      <c r="A46" s="17"/>
      <c r="B46" s="17"/>
      <c r="C46" s="16"/>
      <c r="D46" s="15"/>
      <c r="E46" s="14"/>
      <c r="F46" s="13"/>
      <c r="G46" s="13"/>
      <c r="H46" s="13"/>
    </row>
    <row r="47" spans="1:8" ht="15.75" customHeight="1" x14ac:dyDescent="0.25">
      <c r="A47" s="17"/>
      <c r="B47" s="17"/>
      <c r="C47" s="16"/>
      <c r="D47" s="15"/>
      <c r="E47" s="14"/>
      <c r="F47" s="13"/>
      <c r="G47" s="13"/>
      <c r="H47" s="13"/>
    </row>
    <row r="48" spans="1:8" ht="15.75" customHeight="1" x14ac:dyDescent="0.25">
      <c r="A48" s="17"/>
      <c r="B48" s="17"/>
      <c r="C48" s="16"/>
      <c r="D48" s="15"/>
      <c r="E48" s="14"/>
      <c r="F48" s="13"/>
      <c r="G48" s="13"/>
      <c r="H48" s="13"/>
    </row>
    <row r="49" spans="1:8" ht="15.75" customHeight="1" x14ac:dyDescent="0.25">
      <c r="A49" s="17"/>
      <c r="B49" s="17"/>
      <c r="C49" s="16"/>
      <c r="D49" s="15"/>
      <c r="E49" s="14"/>
      <c r="F49" s="13"/>
      <c r="G49" s="13"/>
      <c r="H49" s="13"/>
    </row>
    <row r="50" spans="1:8" ht="15.75" customHeight="1" x14ac:dyDescent="0.25">
      <c r="A50" s="17"/>
      <c r="B50" s="17"/>
      <c r="C50" s="16"/>
      <c r="D50" s="15"/>
      <c r="E50" s="14"/>
      <c r="F50" s="13"/>
      <c r="G50" s="13"/>
      <c r="H50" s="13"/>
    </row>
    <row r="51" spans="1:8" ht="15.75" customHeight="1" x14ac:dyDescent="0.25">
      <c r="A51" s="17"/>
      <c r="B51" s="17"/>
      <c r="C51" s="16"/>
      <c r="D51" s="15"/>
      <c r="E51" s="14"/>
      <c r="F51" s="13"/>
      <c r="G51" s="13"/>
      <c r="H51" s="13"/>
    </row>
    <row r="52" spans="1:8" ht="15.75" customHeight="1" x14ac:dyDescent="0.25">
      <c r="A52" s="17"/>
      <c r="B52" s="17"/>
      <c r="C52" s="16"/>
      <c r="D52" s="15"/>
      <c r="E52" s="14"/>
      <c r="F52" s="13"/>
      <c r="G52" s="13"/>
      <c r="H52" s="13"/>
    </row>
    <row r="53" spans="1:8" ht="15.75" customHeight="1" x14ac:dyDescent="0.25">
      <c r="A53" s="17"/>
      <c r="B53" s="17"/>
      <c r="C53" s="16"/>
      <c r="D53" s="15"/>
      <c r="E53" s="14"/>
      <c r="F53" s="13"/>
      <c r="G53" s="13"/>
      <c r="H53" s="13"/>
    </row>
    <row r="54" spans="1:8" ht="15.75" customHeight="1" x14ac:dyDescent="0.25">
      <c r="A54" s="17"/>
      <c r="B54" s="17"/>
      <c r="C54" s="16"/>
      <c r="D54" s="15"/>
      <c r="E54" s="14"/>
      <c r="F54" s="13"/>
      <c r="G54" s="13"/>
      <c r="H54" s="13"/>
    </row>
    <row r="55" spans="1:8" ht="15.75" customHeight="1" x14ac:dyDescent="0.25">
      <c r="A55" s="17"/>
      <c r="B55" s="17"/>
      <c r="C55" s="16"/>
      <c r="D55" s="15"/>
      <c r="E55" s="14"/>
      <c r="F55" s="13"/>
      <c r="G55" s="13"/>
      <c r="H55" s="13"/>
    </row>
    <row r="56" spans="1:8" ht="15.75" customHeight="1" x14ac:dyDescent="0.25">
      <c r="A56" s="17"/>
      <c r="B56" s="17"/>
      <c r="C56" s="16"/>
      <c r="D56" s="15"/>
      <c r="E56" s="14"/>
      <c r="F56" s="13"/>
      <c r="G56" s="13"/>
      <c r="H56" s="13"/>
    </row>
    <row r="57" spans="1:8" ht="15.75" customHeight="1" x14ac:dyDescent="0.25">
      <c r="A57" s="17"/>
      <c r="B57" s="17"/>
      <c r="C57" s="16"/>
      <c r="D57" s="15"/>
      <c r="E57" s="14"/>
      <c r="F57" s="13"/>
      <c r="G57" s="13"/>
      <c r="H57" s="13"/>
    </row>
    <row r="58" spans="1:8" ht="15.75" customHeight="1" x14ac:dyDescent="0.25">
      <c r="A58" s="17"/>
      <c r="B58" s="17"/>
      <c r="C58" s="16"/>
      <c r="D58" s="15"/>
      <c r="E58" s="14"/>
      <c r="F58" s="13"/>
      <c r="G58" s="13"/>
      <c r="H58" s="13"/>
    </row>
    <row r="59" spans="1:8" ht="15.75" customHeight="1" x14ac:dyDescent="0.25">
      <c r="A59" s="17"/>
      <c r="B59" s="17"/>
      <c r="C59" s="16"/>
      <c r="D59" s="15"/>
      <c r="E59" s="14"/>
      <c r="F59" s="13"/>
      <c r="G59" s="13"/>
      <c r="H59" s="13"/>
    </row>
    <row r="60" spans="1:8" ht="15.75" customHeight="1" x14ac:dyDescent="0.25">
      <c r="A60" s="17"/>
      <c r="B60" s="17"/>
      <c r="C60" s="16"/>
      <c r="D60" s="15"/>
      <c r="E60" s="14"/>
      <c r="F60" s="13"/>
      <c r="G60" s="13"/>
      <c r="H60" s="13"/>
    </row>
    <row r="61" spans="1:8" ht="15.75" customHeight="1" x14ac:dyDescent="0.25">
      <c r="A61" s="17"/>
      <c r="B61" s="17"/>
      <c r="C61" s="16"/>
      <c r="D61" s="15"/>
      <c r="E61" s="14"/>
      <c r="F61" s="13"/>
      <c r="G61" s="13"/>
      <c r="H61" s="13"/>
    </row>
    <row r="62" spans="1:8" ht="15.75" customHeight="1" x14ac:dyDescent="0.25">
      <c r="A62" s="17"/>
      <c r="B62" s="17"/>
      <c r="C62" s="16"/>
      <c r="D62" s="15"/>
      <c r="E62" s="14"/>
      <c r="F62" s="13"/>
      <c r="G62" s="13"/>
      <c r="H62" s="13"/>
    </row>
    <row r="63" spans="1:8" ht="15.75" customHeight="1" x14ac:dyDescent="0.25">
      <c r="A63" s="17"/>
      <c r="B63" s="17"/>
      <c r="C63" s="16"/>
      <c r="D63" s="15"/>
      <c r="E63" s="14"/>
      <c r="F63" s="13"/>
      <c r="G63" s="13"/>
      <c r="H63" s="13"/>
    </row>
    <row r="64" spans="1:8" ht="15.75" customHeight="1" x14ac:dyDescent="0.25">
      <c r="A64" s="17"/>
      <c r="B64" s="17"/>
      <c r="C64" s="16"/>
      <c r="D64" s="15"/>
      <c r="E64" s="14"/>
      <c r="F64" s="13"/>
      <c r="G64" s="13"/>
      <c r="H64" s="13"/>
    </row>
    <row r="65" spans="1:8" ht="15.75" customHeight="1" x14ac:dyDescent="0.25">
      <c r="A65" s="17"/>
      <c r="B65" s="17"/>
      <c r="C65" s="16"/>
      <c r="D65" s="15"/>
      <c r="E65" s="14"/>
      <c r="F65" s="13"/>
      <c r="G65" s="13"/>
      <c r="H65" s="13"/>
    </row>
    <row r="66" spans="1:8" ht="15.75" customHeight="1" x14ac:dyDescent="0.25">
      <c r="A66" s="17"/>
      <c r="B66" s="17"/>
      <c r="C66" s="16"/>
      <c r="D66" s="15"/>
      <c r="E66" s="14"/>
      <c r="F66" s="13"/>
      <c r="G66" s="13"/>
      <c r="H66" s="13"/>
    </row>
    <row r="67" spans="1:8" ht="15.75" customHeight="1" x14ac:dyDescent="0.25">
      <c r="A67" s="17"/>
      <c r="B67" s="17"/>
      <c r="C67" s="16"/>
      <c r="D67" s="15"/>
      <c r="E67" s="14"/>
      <c r="F67" s="13"/>
      <c r="G67" s="13"/>
      <c r="H67" s="13"/>
    </row>
    <row r="68" spans="1:8" ht="15.75" customHeight="1" x14ac:dyDescent="0.25">
      <c r="A68" s="17"/>
      <c r="B68" s="17"/>
      <c r="C68" s="16"/>
      <c r="D68" s="15"/>
      <c r="E68" s="14"/>
      <c r="F68" s="13"/>
      <c r="G68" s="13"/>
      <c r="H68" s="13"/>
    </row>
    <row r="69" spans="1:8" ht="15.75" customHeight="1" x14ac:dyDescent="0.25">
      <c r="A69" s="17"/>
      <c r="B69" s="17"/>
      <c r="C69" s="16"/>
      <c r="D69" s="15"/>
      <c r="E69" s="14"/>
      <c r="F69" s="13"/>
      <c r="G69" s="13"/>
      <c r="H69" s="13"/>
    </row>
    <row r="70" spans="1:8" ht="15.75" customHeight="1" x14ac:dyDescent="0.25">
      <c r="A70" s="17"/>
      <c r="B70" s="17"/>
      <c r="C70" s="16"/>
      <c r="D70" s="15"/>
      <c r="E70" s="14"/>
      <c r="F70" s="13"/>
      <c r="G70" s="13"/>
      <c r="H70" s="13"/>
    </row>
    <row r="71" spans="1:8" ht="15.75" customHeight="1" x14ac:dyDescent="0.25">
      <c r="A71" s="17"/>
      <c r="B71" s="17"/>
      <c r="C71" s="16"/>
      <c r="D71" s="15"/>
      <c r="E71" s="14"/>
      <c r="F71" s="13"/>
      <c r="G71" s="13"/>
      <c r="H71" s="13"/>
    </row>
    <row r="72" spans="1:8" ht="15.75" customHeight="1" x14ac:dyDescent="0.25">
      <c r="A72" s="17"/>
      <c r="B72" s="17"/>
      <c r="C72" s="16"/>
      <c r="D72" s="15"/>
      <c r="E72" s="14"/>
      <c r="F72" s="13"/>
      <c r="G72" s="13"/>
      <c r="H72" s="13"/>
    </row>
    <row r="73" spans="1:8" ht="15.75" customHeight="1" x14ac:dyDescent="0.25">
      <c r="A73" s="17"/>
      <c r="B73" s="17"/>
      <c r="C73" s="16"/>
      <c r="D73" s="15"/>
      <c r="E73" s="14"/>
      <c r="F73" s="13"/>
      <c r="G73" s="13"/>
      <c r="H73" s="13"/>
    </row>
    <row r="74" spans="1:8" ht="15.75" customHeight="1" x14ac:dyDescent="0.25">
      <c r="A74" s="17"/>
      <c r="B74" s="17"/>
      <c r="C74" s="16"/>
      <c r="D74" s="15"/>
      <c r="E74" s="14"/>
      <c r="F74" s="13"/>
      <c r="G74" s="13"/>
      <c r="H74" s="13"/>
    </row>
    <row r="75" spans="1:8" ht="15.75" customHeight="1" x14ac:dyDescent="0.25">
      <c r="A75" s="17"/>
      <c r="B75" s="17"/>
      <c r="C75" s="16"/>
      <c r="D75" s="15"/>
      <c r="E75" s="14"/>
      <c r="F75" s="13"/>
      <c r="G75" s="13"/>
      <c r="H75" s="13"/>
    </row>
    <row r="76" spans="1:8" ht="15.75" customHeight="1" x14ac:dyDescent="0.25">
      <c r="A76" s="17"/>
      <c r="B76" s="17"/>
      <c r="C76" s="16"/>
      <c r="D76" s="15"/>
      <c r="E76" s="14"/>
      <c r="F76" s="13"/>
      <c r="G76" s="13"/>
      <c r="H76" s="13"/>
    </row>
    <row r="77" spans="1:8" ht="15.75" customHeight="1" x14ac:dyDescent="0.25">
      <c r="A77" s="17"/>
      <c r="B77" s="17"/>
      <c r="C77" s="16"/>
      <c r="D77" s="15"/>
      <c r="E77" s="14"/>
      <c r="F77" s="13"/>
      <c r="G77" s="13"/>
      <c r="H77" s="13"/>
    </row>
    <row r="78" spans="1:8" ht="15.75" customHeight="1" x14ac:dyDescent="0.25">
      <c r="A78" s="17"/>
      <c r="B78" s="17"/>
      <c r="C78" s="16"/>
      <c r="D78" s="15"/>
      <c r="E78" s="14"/>
      <c r="F78" s="13"/>
      <c r="G78" s="13"/>
      <c r="H78" s="13"/>
    </row>
    <row r="79" spans="1:8" ht="15.75" customHeight="1" x14ac:dyDescent="0.25">
      <c r="A79" s="17"/>
      <c r="B79" s="17"/>
      <c r="C79" s="16"/>
      <c r="D79" s="15"/>
      <c r="E79" s="14"/>
      <c r="F79" s="13"/>
      <c r="G79" s="13"/>
      <c r="H79" s="13"/>
    </row>
    <row r="80" spans="1:8" ht="15.75" customHeight="1" x14ac:dyDescent="0.25">
      <c r="A80" s="17"/>
      <c r="B80" s="17"/>
      <c r="C80" s="16"/>
      <c r="D80" s="15"/>
      <c r="E80" s="14"/>
      <c r="F80" s="13"/>
      <c r="G80" s="13"/>
      <c r="H80" s="13"/>
    </row>
    <row r="81" spans="1:8" ht="15.75" customHeight="1" x14ac:dyDescent="0.25">
      <c r="A81" s="17"/>
      <c r="B81" s="17"/>
      <c r="C81" s="16"/>
      <c r="D81" s="15"/>
      <c r="E81" s="14"/>
      <c r="F81" s="13"/>
      <c r="G81" s="13"/>
      <c r="H81" s="13"/>
    </row>
    <row r="82" spans="1:8" ht="15.75" customHeight="1" x14ac:dyDescent="0.25">
      <c r="A82" s="17"/>
      <c r="B82" s="17"/>
      <c r="C82" s="16"/>
      <c r="D82" s="15"/>
      <c r="E82" s="14"/>
      <c r="F82" s="13"/>
      <c r="G82" s="13"/>
      <c r="H82" s="13"/>
    </row>
    <row r="83" spans="1:8" ht="15.75" customHeight="1" x14ac:dyDescent="0.25">
      <c r="A83" s="17"/>
      <c r="B83" s="17"/>
      <c r="C83" s="16"/>
      <c r="D83" s="15"/>
      <c r="E83" s="14"/>
      <c r="F83" s="13"/>
      <c r="G83" s="13"/>
      <c r="H83" s="13"/>
    </row>
    <row r="84" spans="1:8" ht="15.75" customHeight="1" x14ac:dyDescent="0.25">
      <c r="A84" s="17"/>
      <c r="B84" s="17"/>
      <c r="C84" s="16"/>
      <c r="D84" s="15"/>
      <c r="E84" s="14"/>
      <c r="F84" s="13"/>
      <c r="G84" s="13"/>
      <c r="H84" s="13"/>
    </row>
    <row r="85" spans="1:8" ht="15.75" customHeight="1" x14ac:dyDescent="0.25">
      <c r="A85" s="17"/>
      <c r="B85" s="17"/>
      <c r="C85" s="16"/>
      <c r="D85" s="15"/>
      <c r="E85" s="14"/>
      <c r="F85" s="13"/>
      <c r="G85" s="13"/>
      <c r="H85" s="13"/>
    </row>
    <row r="86" spans="1:8" ht="15.75" customHeight="1" x14ac:dyDescent="0.25"/>
    <row r="87" spans="1:8" ht="15.75" customHeight="1" x14ac:dyDescent="0.25"/>
    <row r="88" spans="1:8" ht="15.75" customHeight="1" x14ac:dyDescent="0.25"/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2">
    <mergeCell ref="A6:H6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zoomScale="85" zoomScaleNormal="85" workbookViewId="0">
      <selection activeCell="C34" sqref="C34"/>
    </sheetView>
  </sheetViews>
  <sheetFormatPr defaultRowHeight="15" x14ac:dyDescent="0.25"/>
  <cols>
    <col min="2" max="3" width="8.7109375" customWidth="1"/>
  </cols>
  <sheetData>
    <row r="1" spans="1:3" x14ac:dyDescent="0.25">
      <c r="A1" s="43" t="s">
        <v>115</v>
      </c>
      <c r="B1" t="s">
        <v>130</v>
      </c>
      <c r="C1" t="s">
        <v>131</v>
      </c>
    </row>
    <row r="2" spans="1:3" x14ac:dyDescent="0.25">
      <c r="A2">
        <f>'BF Filter Latency'!A32</f>
        <v>1E-3</v>
      </c>
      <c r="B2" s="1">
        <f>(1/'BF Filter Latency'!N32)/'BF Filter Latency'!O32</f>
        <v>1.2839191607718443</v>
      </c>
      <c r="C2" s="1">
        <f>(1/'BF Filter Latency'!AS32)/'BF Filter Latency'!AT32</f>
        <v>4.3196930403473841</v>
      </c>
    </row>
    <row r="3" spans="1:3" x14ac:dyDescent="0.25">
      <c r="A3">
        <f>'BF Filter Latency'!A33</f>
        <v>0.1</v>
      </c>
      <c r="B3" s="1">
        <f>(1/'BF Filter Latency'!N33)/'BF Filter Latency'!O33</f>
        <v>1.2839191095627931</v>
      </c>
      <c r="C3" s="1">
        <f>(1/'BF Filter Latency'!AS33)/'BF Filter Latency'!AT33</f>
        <v>4.3200040769894823</v>
      </c>
    </row>
    <row r="4" spans="1:3" x14ac:dyDescent="0.25">
      <c r="A4">
        <f>'BF Filter Latency'!A34</f>
        <v>0.5</v>
      </c>
      <c r="B4" s="1">
        <f>(1/'BF Filter Latency'!N34)/'BF Filter Latency'!O34</f>
        <v>1.2839178807515983</v>
      </c>
      <c r="C4" s="1">
        <f>(1/'BF Filter Latency'!AS34)/'BF Filter Latency'!AT34</f>
        <v>4.321261170093905</v>
      </c>
    </row>
    <row r="5" spans="1:3" x14ac:dyDescent="0.25">
      <c r="A5">
        <f>'BF Filter Latency'!A35</f>
        <v>0.1</v>
      </c>
      <c r="B5" s="1">
        <f>(1/'BF Filter Latency'!N35)/'BF Filter Latency'!O35</f>
        <v>1.2839191095627931</v>
      </c>
      <c r="C5" s="1">
        <f>(1/'BF Filter Latency'!AS35)/'BF Filter Latency'!AT35</f>
        <v>4.3200040769894823</v>
      </c>
    </row>
    <row r="6" spans="1:3" x14ac:dyDescent="0.25">
      <c r="A6">
        <f>'BF Filter Latency'!A36</f>
        <v>0.5</v>
      </c>
      <c r="B6" s="1">
        <f>(1/'BF Filter Latency'!N36)/'BF Filter Latency'!O36</f>
        <v>1.2839178807515983</v>
      </c>
      <c r="C6" s="1">
        <f>(1/'BF Filter Latency'!AS36)/'BF Filter Latency'!AT36</f>
        <v>4.321261170093905</v>
      </c>
    </row>
    <row r="7" spans="1:3" x14ac:dyDescent="0.25">
      <c r="A7">
        <f>'BF Filter Latency'!A37</f>
        <v>1</v>
      </c>
      <c r="B7" s="1">
        <f>(1/'BF Filter Latency'!N37)/'BF Filter Latency'!O37</f>
        <v>1.283914040827888</v>
      </c>
      <c r="C7" s="1">
        <f>(1/'BF Filter Latency'!AS37)/'BF Filter Latency'!AT37</f>
        <v>4.3228333879969894</v>
      </c>
    </row>
    <row r="8" spans="1:3" x14ac:dyDescent="0.25">
      <c r="A8">
        <f>'BF Filter Latency'!A38</f>
        <v>2</v>
      </c>
      <c r="B8" s="1">
        <f>(1/'BF Filter Latency'!N38)/'BF Filter Latency'!O38</f>
        <v>1.2838986828118089</v>
      </c>
      <c r="C8" s="1">
        <f>(1/'BF Filter Latency'!AS38)/'BF Filter Latency'!AT38</f>
        <v>4.3259806412763062</v>
      </c>
    </row>
    <row r="9" spans="1:3" x14ac:dyDescent="0.25">
      <c r="A9">
        <f>'BF Filter Latency'!A39</f>
        <v>3</v>
      </c>
      <c r="B9" s="1">
        <f>(1/'BF Filter Latency'!N39)/'BF Filter Latency'!O39</f>
        <v>1.2838730920873158</v>
      </c>
      <c r="C9" s="1">
        <f>(1/'BF Filter Latency'!AS39)/'BF Filter Latency'!AT39</f>
        <v>4.3291316145223249</v>
      </c>
    </row>
    <row r="10" spans="1:3" x14ac:dyDescent="0.25">
      <c r="A10">
        <f>'BF Filter Latency'!A40</f>
        <v>4</v>
      </c>
      <c r="B10" s="1">
        <f>(1/'BF Filter Latency'!N40)/'BF Filter Latency'!O40</f>
        <v>1.283837277607341</v>
      </c>
      <c r="C10" s="1">
        <f>(1/'BF Filter Latency'!AS40)/'BF Filter Latency'!AT40</f>
        <v>4.3322862637554502</v>
      </c>
    </row>
    <row r="11" spans="1:3" x14ac:dyDescent="0.25">
      <c r="A11">
        <f>'BF Filter Latency'!A41</f>
        <v>5</v>
      </c>
      <c r="B11" s="1">
        <f>(1/'BF Filter Latency'!N41)/'BF Filter Latency'!O41</f>
        <v>1.283791251904882</v>
      </c>
      <c r="C11" s="1">
        <f>(1/'BF Filter Latency'!AS41)/'BF Filter Latency'!AT41</f>
        <v>4.3354445450218018</v>
      </c>
    </row>
    <row r="12" spans="1:3" x14ac:dyDescent="0.25">
      <c r="A12">
        <f>'BF Filter Latency'!A42</f>
        <v>6</v>
      </c>
      <c r="B12" s="1">
        <f>(1/'BF Filter Latency'!N42)/'BF Filter Latency'!O42</f>
        <v>1.2837350310919939</v>
      </c>
      <c r="C12" s="1">
        <f>(1/'BF Filter Latency'!AS42)/'BF Filter Latency'!AT42</f>
        <v>4.3386064143959864</v>
      </c>
    </row>
    <row r="13" spans="1:3" x14ac:dyDescent="0.25">
      <c r="A13">
        <f>'BF Filter Latency'!A43</f>
        <v>7</v>
      </c>
      <c r="B13" s="1">
        <f>(1/'BF Filter Latency'!N43)/'BF Filter Latency'!O43</f>
        <v>1.2836686348583184</v>
      </c>
      <c r="C13" s="1">
        <f>(1/'BF Filter Latency'!AS43)/'BF Filter Latency'!AT43</f>
        <v>4.3417718279812503</v>
      </c>
    </row>
    <row r="14" spans="1:3" x14ac:dyDescent="0.25">
      <c r="A14">
        <f>'BF Filter Latency'!A44</f>
        <v>8</v>
      </c>
      <c r="B14" s="1">
        <f>(1/'BF Filter Latency'!N44)/'BF Filter Latency'!O44</f>
        <v>1.2835920864694421</v>
      </c>
      <c r="C14" s="1">
        <f>(1/'BF Filter Latency'!AS44)/'BF Filter Latency'!AT44</f>
        <v>4.3449407419131427</v>
      </c>
    </row>
    <row r="15" spans="1:3" x14ac:dyDescent="0.25">
      <c r="A15">
        <f>'BF Filter Latency'!A45</f>
        <v>9</v>
      </c>
      <c r="B15" s="1">
        <f>(1/'BF Filter Latency'!N45)/'BF Filter Latency'!O45</f>
        <v>1.2835054127648833</v>
      </c>
      <c r="C15" s="1">
        <f>(1/'BF Filter Latency'!AS45)/'BF Filter Latency'!AT45</f>
        <v>4.3481131123610668</v>
      </c>
    </row>
    <row r="16" spans="1:3" x14ac:dyDescent="0.25">
      <c r="A16">
        <f>'BF Filter Latency'!A46</f>
        <v>10</v>
      </c>
      <c r="B16" s="1">
        <f>(1/'BF Filter Latency'!N46)/'BF Filter Latency'!O46</f>
        <v>1.283408644155773</v>
      </c>
      <c r="C16" s="1">
        <f>(1/'BF Filter Latency'!AS46)/'BF Filter Latency'!AT46</f>
        <v>4.3512888955304536</v>
      </c>
    </row>
    <row r="17" spans="1:3" x14ac:dyDescent="0.25">
      <c r="A17">
        <f>'BF Filter Latency'!A47</f>
        <v>12</v>
      </c>
      <c r="B17" s="1">
        <f>(1/'BF Filter Latency'!N47)/'BF Filter Latency'!O47</f>
        <v>1.2831849617104187</v>
      </c>
      <c r="C17" s="1">
        <f>(1/'BF Filter Latency'!AS47)/'BF Filter Latency'!AT47</f>
        <v>4.3576505250494808</v>
      </c>
    </row>
    <row r="18" spans="1:3" x14ac:dyDescent="0.25">
      <c r="A18">
        <f>'BF Filter Latency'!A48</f>
        <v>15</v>
      </c>
      <c r="B18" s="1">
        <f>(1/'BF Filter Latency'!N48)/'BF Filter Latency'!O48</f>
        <v>1.2827746915876495</v>
      </c>
      <c r="C18" s="1">
        <f>(1/'BF Filter Latency'!AS48)/'BF Filter Latency'!AT48</f>
        <v>4.3672174722005801</v>
      </c>
    </row>
    <row r="19" spans="1:3" x14ac:dyDescent="0.25">
      <c r="A19">
        <f>'BF Filter Latency'!A49</f>
        <v>20</v>
      </c>
      <c r="B19" s="1">
        <f>(1/'BF Filter Latency'!N49)/'BF Filter Latency'!O49</f>
        <v>1.2818949762791076</v>
      </c>
      <c r="C19" s="1">
        <f>(1/'BF Filter Latency'!AS49)/'BF Filter Latency'!AT49</f>
        <v>4.3832248224483426</v>
      </c>
    </row>
    <row r="20" spans="1:3" x14ac:dyDescent="0.25">
      <c r="A20">
        <f>'BF Filter Latency'!A50</f>
        <v>25</v>
      </c>
      <c r="B20" s="1">
        <f>(1/'BF Filter Latency'!N50)/'BF Filter Latency'!O50</f>
        <v>1.2807772962142285</v>
      </c>
      <c r="C20" s="1">
        <f>(1/'BF Filter Latency'!AS50)/'BF Filter Latency'!AT50</f>
        <v>4.3993055263982308</v>
      </c>
    </row>
    <row r="21" spans="1:3" x14ac:dyDescent="0.25">
      <c r="A21">
        <f>'BF Filter Latency'!A51</f>
        <v>30</v>
      </c>
      <c r="B21" s="1">
        <f>(1/'BF Filter Latency'!N51)/'BF Filter Latency'!O51</f>
        <v>1.2794316482597488</v>
      </c>
      <c r="C21" s="1">
        <f>(1/'BF Filter Latency'!AS51)/'BF Filter Latency'!AT51</f>
        <v>4.4154542046363678</v>
      </c>
    </row>
    <row r="22" spans="1:3" x14ac:dyDescent="0.25">
      <c r="A22">
        <f>'BF Filter Latency'!A52</f>
        <v>35</v>
      </c>
      <c r="B22" s="1">
        <f>(1/'BF Filter Latency'!N52)/'BF Filter Latency'!O52</f>
        <v>1.2778702061423333</v>
      </c>
      <c r="C22" s="1">
        <f>(1/'BF Filter Latency'!AS52)/'BF Filter Latency'!AT52</f>
        <v>4.4316655264483957</v>
      </c>
    </row>
    <row r="23" spans="1:3" x14ac:dyDescent="0.25">
      <c r="A23">
        <f>'BF Filter Latency'!A53</f>
        <v>40</v>
      </c>
      <c r="B23" s="1">
        <f>(1/'BF Filter Latency'!N53)/'BF Filter Latency'!O53</f>
        <v>1.2761072933279465</v>
      </c>
      <c r="C23" s="1">
        <f>(1/'BF Filter Latency'!AS53)/'BF Filter Latency'!AT53</f>
        <v>4.447934218556691</v>
      </c>
    </row>
    <row r="24" spans="1:3" x14ac:dyDescent="0.25">
      <c r="A24">
        <f>'BF Filter Latency'!A54</f>
        <v>45</v>
      </c>
      <c r="B24" s="1">
        <f>(1/'BF Filter Latency'!N54)/'BF Filter Latency'!O54</f>
        <v>1.2741593506879871</v>
      </c>
      <c r="C24" s="1">
        <f>(1/'BF Filter Latency'!AS54)/'BF Filter Latency'!AT54</f>
        <v>4.4642550743746181</v>
      </c>
    </row>
    <row r="25" spans="1:3" x14ac:dyDescent="0.25">
      <c r="A25">
        <f>'BF Filter Latency'!A55</f>
        <v>50</v>
      </c>
      <c r="B25" s="1">
        <f>(1/'BF Filter Latency'!N55)/'BF Filter Latency'!O55</f>
        <v>1.2720448988226487</v>
      </c>
      <c r="C25" s="1">
        <f>(1/'BF Filter Latency'!AS55)/'BF Filter Latency'!AT55</f>
        <v>4.4806229638000445</v>
      </c>
    </row>
    <row r="26" spans="1:3" x14ac:dyDescent="0.25">
      <c r="A26">
        <f>'BF Filter Latency'!A56</f>
        <v>60</v>
      </c>
      <c r="B26" s="1">
        <f>(1/'BF Filter Latency'!N56)/'BF Filter Latency'!O56</f>
        <v>1.2674006838726046</v>
      </c>
      <c r="C26" s="1">
        <f>(1/'BF Filter Latency'!AS56)/'BF Filter Latency'!AT56</f>
        <v>4.5134797682197227</v>
      </c>
    </row>
    <row r="27" spans="1:3" x14ac:dyDescent="0.25">
      <c r="A27">
        <f>'BF Filter Latency'!A57</f>
        <v>70</v>
      </c>
      <c r="B27" s="1">
        <f>(1/'BF Filter Latency'!N57)/'BF Filter Latency'!O57</f>
        <v>1.2623626258614837</v>
      </c>
      <c r="C27" s="1">
        <f>(1/'BF Filter Latency'!AS57)/'BF Filter Latency'!AT57</f>
        <v>4.5464655292966292</v>
      </c>
    </row>
    <row r="28" spans="1:3" x14ac:dyDescent="0.25">
      <c r="A28">
        <f>'BF Filter Latency'!A58</f>
        <v>80</v>
      </c>
      <c r="B28" s="1">
        <f>(1/'BF Filter Latency'!N58)/'BF Filter Latency'!O58</f>
        <v>1.2571486173269184</v>
      </c>
      <c r="C28" s="1">
        <f>(1/'BF Filter Latency'!AS58)/'BF Filter Latency'!AT58</f>
        <v>4.579543095593726</v>
      </c>
    </row>
    <row r="29" spans="1:3" x14ac:dyDescent="0.25">
      <c r="A29">
        <f>'BF Filter Latency'!A59</f>
        <v>90</v>
      </c>
      <c r="B29" s="1">
        <f>(1/'BF Filter Latency'!N59)/'BF Filter Latency'!O59</f>
        <v>1.2520042362756796</v>
      </c>
      <c r="C29" s="1">
        <f>(1/'BF Filter Latency'!AS59)/'BF Filter Latency'!AT59</f>
        <v>4.6126776931484628</v>
      </c>
    </row>
    <row r="30" spans="1:3" x14ac:dyDescent="0.25">
      <c r="A30">
        <f>'BF Filter Latency'!A60</f>
        <v>100</v>
      </c>
      <c r="B30" s="1">
        <f>(1/'BF Filter Latency'!N60)/'BF Filter Latency'!O60</f>
        <v>1.2472001178286165</v>
      </c>
      <c r="C30" s="1">
        <f>(1/'BF Filter Latency'!AS60)/'BF Filter Latency'!AT60</f>
        <v>4.6458374027541565</v>
      </c>
    </row>
    <row r="31" spans="1:3" x14ac:dyDescent="0.25">
      <c r="A31">
        <f>'BF Filter Latency'!A61</f>
        <v>125</v>
      </c>
      <c r="B31" s="1">
        <f>(1/'BF Filter Latency'!N61)/'BF Filter Latency'!O61</f>
        <v>1.2386439362273369</v>
      </c>
      <c r="C31" s="1">
        <f>(1/'BF Filter Latency'!AS61)/'BF Filter Latency'!AT61</f>
        <v>4.7286693097223438</v>
      </c>
    </row>
    <row r="32" spans="1:3" x14ac:dyDescent="0.25">
      <c r="A32">
        <f>'BF Filter Latency'!A62</f>
        <v>150</v>
      </c>
      <c r="B32" s="1">
        <f>(1/'BF Filter Latency'!N62)/'BF Filter Latency'!O62</f>
        <v>1.2390965053737979</v>
      </c>
      <c r="C32" s="1">
        <f>(1/'BF Filter Latency'!AS62)/'BF Filter Latency'!AT62</f>
        <v>4.8111687369763416</v>
      </c>
    </row>
    <row r="33" spans="1:3" x14ac:dyDescent="0.25">
      <c r="A33">
        <f>'BF Filter Latency'!A63</f>
        <v>175</v>
      </c>
      <c r="B33" s="1">
        <f>(1/'BF Filter Latency'!N63)/'BF Filter Latency'!O63</f>
        <v>1.2538909164264695</v>
      </c>
      <c r="C33" s="1">
        <f>(1/'BF Filter Latency'!AS63)/'BF Filter Latency'!AT63</f>
        <v>4.8932464186072027</v>
      </c>
    </row>
    <row r="34" spans="1:3" x14ac:dyDescent="0.25">
      <c r="A34">
        <f>'BF Filter Latency'!A64</f>
        <v>200</v>
      </c>
      <c r="B34" s="1">
        <f>(1/'BF Filter Latency'!N64)/'BF Filter Latency'!O64</f>
        <v>1.2882738173667156</v>
      </c>
      <c r="C34" s="1">
        <f>(1/'BF Filter Latency'!AS64)/'BF Filter Latency'!AT64</f>
        <v>4.9751482224997323</v>
      </c>
    </row>
    <row r="35" spans="1:3" x14ac:dyDescent="0.25">
      <c r="A35">
        <f>'BF Filter Latency'!A65</f>
        <v>225</v>
      </c>
      <c r="B35" s="1">
        <f>(1/'BF Filter Latency'!N65)/'BF Filter Latency'!O65</f>
        <v>1.3470337333838707</v>
      </c>
      <c r="C35" s="1">
        <f>(1/'BF Filter Latency'!AS65)/'BF Filter Latency'!AT65</f>
        <v>5.0575989695788719</v>
      </c>
    </row>
    <row r="36" spans="1:3" x14ac:dyDescent="0.25">
      <c r="A36">
        <f>'BF Filter Latency'!A66</f>
        <v>250</v>
      </c>
      <c r="B36" s="1">
        <f>(1/'BF Filter Latency'!N66)/'BF Filter Latency'!O66</f>
        <v>1.4342593968113688</v>
      </c>
      <c r="C36" s="1">
        <f>(1/'BF Filter Latency'!AS66)/'BF Filter Latency'!AT66</f>
        <v>5.1420082234458917</v>
      </c>
    </row>
    <row r="37" spans="1:3" x14ac:dyDescent="0.25">
      <c r="A37">
        <f>'BF Filter Latency'!A67</f>
        <v>275</v>
      </c>
      <c r="B37" s="1">
        <f>(1/'BF Filter Latency'!N67)/'BF Filter Latency'!O67</f>
        <v>1.553273468213525</v>
      </c>
      <c r="C37" s="1">
        <f>(1/'BF Filter Latency'!AS67)/'BF Filter Latency'!AT67</f>
        <v>5.2307702691262268</v>
      </c>
    </row>
    <row r="38" spans="1:3" x14ac:dyDescent="0.25">
      <c r="A38">
        <f>'BF Filter Latency'!A68</f>
        <v>300</v>
      </c>
      <c r="B38" s="1">
        <f>(1/'BF Filter Latency'!N68)/'BF Filter Latency'!O68</f>
        <v>1.706722140207908</v>
      </c>
      <c r="C38" s="1">
        <f>(1/'BF Filter Latency'!AS68)/'BF Filter Latency'!AT68</f>
        <v>5.3277106772138927</v>
      </c>
    </row>
    <row r="39" spans="1:3" x14ac:dyDescent="0.25">
      <c r="A39">
        <f>'BF Filter Latency'!A69</f>
        <v>325</v>
      </c>
      <c r="B39" s="1">
        <f>(1/'BF Filter Latency'!N69)/'BF Filter Latency'!O69</f>
        <v>1.896752736365015</v>
      </c>
      <c r="C39" s="1">
        <f>(1/'BF Filter Latency'!AS69)/'BF Filter Latency'!AT69</f>
        <v>5.4387689102691592</v>
      </c>
    </row>
    <row r="40" spans="1:3" x14ac:dyDescent="0.25">
      <c r="A40">
        <f>'BF Filter Latency'!A70</f>
        <v>350</v>
      </c>
      <c r="B40" s="1">
        <f>(1/'BF Filter Latency'!N70)/'BF Filter Latency'!O70</f>
        <v>2.1252054422997828</v>
      </c>
      <c r="C40" s="1">
        <f>(1/'BF Filter Latency'!AS70)/'BF Filter Latency'!AT70</f>
        <v>5.5730801600759632</v>
      </c>
    </row>
    <row r="41" spans="1:3" x14ac:dyDescent="0.25">
      <c r="A41">
        <f>'BF Filter Latency'!A71</f>
        <v>375</v>
      </c>
      <c r="B41" s="1">
        <f>(1/'BF Filter Latency'!N71)/'BF Filter Latency'!O71</f>
        <v>2.393771409255407</v>
      </c>
      <c r="C41" s="1">
        <f>(1/'BF Filter Latency'!AS71)/'BF Filter Latency'!AT71</f>
        <v>5.7447804328837266</v>
      </c>
    </row>
    <row r="42" spans="1:3" x14ac:dyDescent="0.25">
      <c r="A42">
        <f>'BF Filter Latency'!A72</f>
        <v>400</v>
      </c>
      <c r="B42" s="1">
        <f>(1/'BF Filter Latency'!N72)/'BF Filter Latency'!O72</f>
        <v>2.7041012626838921</v>
      </c>
      <c r="C42" s="1">
        <f>(1/'BF Filter Latency'!AS72)/'BF Filter Latency'!AT72</f>
        <v>5.9762466970854407</v>
      </c>
    </row>
    <row r="43" spans="1:3" x14ac:dyDescent="0.25">
      <c r="A43">
        <f>'BF Filter Latency'!A73</f>
        <v>425</v>
      </c>
      <c r="B43" s="1">
        <f>(1/'BF Filter Latency'!N73)/'BF Filter Latency'!O73</f>
        <v>3.0578687421194122</v>
      </c>
      <c r="C43" s="1">
        <f>(1/'BF Filter Latency'!AS73)/'BF Filter Latency'!AT73</f>
        <v>6.3045275862828767</v>
      </c>
    </row>
    <row r="44" spans="1:3" x14ac:dyDescent="0.25">
      <c r="A44">
        <f>'BF Filter Latency'!A74</f>
        <v>450</v>
      </c>
      <c r="B44" s="1">
        <f>(1/'BF Filter Latency'!N74)/'BF Filter Latency'!O74</f>
        <v>3.4568018940042746</v>
      </c>
      <c r="C44" s="1">
        <f>(1/'BF Filter Latency'!AS74)/'BF Filter Latency'!AT74</f>
        <v>6.7959264694529233</v>
      </c>
    </row>
    <row r="45" spans="1:3" x14ac:dyDescent="0.25">
      <c r="A45">
        <f>'BF Filter Latency'!A75</f>
        <v>475</v>
      </c>
      <c r="B45" s="1">
        <f>(1/'BF Filter Latency'!N75)/'BF Filter Latency'!O75</f>
        <v>3.9026940188289045</v>
      </c>
      <c r="C45" s="1">
        <f>(1/'BF Filter Latency'!AS75)/'BF Filter Latency'!AT75</f>
        <v>7.5855242569930761</v>
      </c>
    </row>
    <row r="46" spans="1:3" x14ac:dyDescent="0.25">
      <c r="A46">
        <f>'BF Filter Latency'!A76</f>
        <v>500</v>
      </c>
      <c r="B46" s="1">
        <f>(1/'BF Filter Latency'!N76)/'BF Filter Latency'!O76</f>
        <v>4.397403456400812</v>
      </c>
      <c r="C46" s="1">
        <f>(1/'BF Filter Latency'!AS76)/'BF Filter Latency'!AT76</f>
        <v>9.0164824656886449</v>
      </c>
    </row>
    <row r="47" spans="1:3" x14ac:dyDescent="0.25">
      <c r="A47">
        <f>'BF Filter Latency'!A77</f>
        <v>525</v>
      </c>
      <c r="B47" s="1">
        <f>(1/'BF Filter Latency'!N77)/'BF Filter Latency'!O77</f>
        <v>4.9428480289026542</v>
      </c>
      <c r="C47" s="1">
        <f>(1/'BF Filter Latency'!AS77)/'BF Filter Latency'!AT77</f>
        <v>12.439909073561367</v>
      </c>
    </row>
    <row r="48" spans="1:3" x14ac:dyDescent="0.25">
      <c r="A48">
        <f>'BF Filter Latency'!A78</f>
        <v>550</v>
      </c>
      <c r="B48" s="1">
        <f>(1/'BF Filter Latency'!N78)/'BF Filter Latency'!O78</f>
        <v>5.5409974981004932</v>
      </c>
      <c r="C48" s="1">
        <f>(1/'BF Filter Latency'!AS78)/'BF Filter Latency'!AT78</f>
        <v>2200</v>
      </c>
    </row>
    <row r="49" spans="1:3" x14ac:dyDescent="0.25">
      <c r="A49">
        <f>'BF Filter Latency'!A79</f>
        <v>575</v>
      </c>
      <c r="B49" s="1">
        <f>(1/'BF Filter Latency'!N79)/'BF Filter Latency'!O79</f>
        <v>6.1938657984955379</v>
      </c>
      <c r="C49" s="1">
        <f>(1/'BF Filter Latency'!AS79)/'BF Filter Latency'!AT79</f>
        <v>13.888995556070336</v>
      </c>
    </row>
    <row r="50" spans="1:3" x14ac:dyDescent="0.25">
      <c r="A50">
        <f>'BF Filter Latency'!A80</f>
        <v>600</v>
      </c>
      <c r="B50" s="1">
        <f>(1/'BF Filter Latency'!N80)/'BF Filter Latency'!O80</f>
        <v>6.9035038700736502</v>
      </c>
      <c r="C50" s="1">
        <f>(1/'BF Filter Latency'!AS80)/'BF Filter Latency'!AT80</f>
        <v>11.157079512849272</v>
      </c>
    </row>
    <row r="51" spans="1:3" x14ac:dyDescent="0.25">
      <c r="A51">
        <f>'BF Filter Latency'!A81</f>
        <v>700</v>
      </c>
      <c r="B51" s="1">
        <f>(1/'BF Filter Latency'!N81)/'BF Filter Latency'!O81</f>
        <v>10.351743808375707</v>
      </c>
      <c r="C51" s="1">
        <f>(1/'BF Filter Latency'!AS81)/'BF Filter Latency'!AT81</f>
        <v>10.406172146248394</v>
      </c>
    </row>
    <row r="52" spans="1:3" x14ac:dyDescent="0.25">
      <c r="A52">
        <f>'BF Filter Latency'!A82</f>
        <v>800</v>
      </c>
      <c r="B52" s="1">
        <f>(1/'BF Filter Latency'!N82)/'BF Filter Latency'!O82</f>
        <v>14.878507815738004</v>
      </c>
      <c r="C52" s="1">
        <f>(1/'BF Filter Latency'!AS82)/'BF Filter Latency'!AT82</f>
        <v>12.207314154246816</v>
      </c>
    </row>
    <row r="53" spans="1:3" x14ac:dyDescent="0.25">
      <c r="A53">
        <f>'BF Filter Latency'!A83</f>
        <v>900</v>
      </c>
      <c r="B53" s="1">
        <f>(1/'BF Filter Latency'!N83)/'BF Filter Latency'!O83</f>
        <v>20.623553546792888</v>
      </c>
      <c r="C53" s="1">
        <f>(1/'BF Filter Latency'!AS83)/'BF Filter Latency'!AT83</f>
        <v>14.713602025014072</v>
      </c>
    </row>
    <row r="54" spans="1:3" x14ac:dyDescent="0.25">
      <c r="A54">
        <f>'BF Filter Latency'!A84</f>
        <v>1000</v>
      </c>
      <c r="B54" s="1">
        <f>(1/'BF Filter Latency'!N84)/'BF Filter Latency'!O84</f>
        <v>27.728301408212907</v>
      </c>
      <c r="C54" s="1">
        <f>(1/'BF Filter Latency'!AS84)/'BF Filter Latency'!AT84</f>
        <v>17.64647930745199</v>
      </c>
    </row>
    <row r="55" spans="1:3" x14ac:dyDescent="0.25">
      <c r="A55">
        <f>'BF Filter Latency'!A85</f>
        <v>2000</v>
      </c>
      <c r="B55" s="1">
        <f>(1/'BF Filter Latency'!N85)/'BF Filter Latency'!O85</f>
        <v>205.00455881064849</v>
      </c>
      <c r="C55" s="1">
        <f>(1/'BF Filter Latency'!AS85)/'BF Filter Latency'!AT85</f>
        <v>63.673152411416254</v>
      </c>
    </row>
    <row r="56" spans="1:3" x14ac:dyDescent="0.25">
      <c r="A56">
        <f>'BF Filter Latency'!A86</f>
        <v>3000</v>
      </c>
      <c r="B56" s="1">
        <f>(1/'BF Filter Latency'!N86)/'BF Filter Latency'!O86</f>
        <v>675.85709264769469</v>
      </c>
      <c r="C56" s="1">
        <f>(1/'BF Filter Latency'!AS86)/'BF Filter Latency'!AT86</f>
        <v>138.30548204274854</v>
      </c>
    </row>
    <row r="57" spans="1:3" x14ac:dyDescent="0.25">
      <c r="A57">
        <f>'BF Filter Latency'!A87</f>
        <v>4000</v>
      </c>
      <c r="B57" s="1">
        <f>(1/'BF Filter Latency'!N87)/'BF Filter Latency'!O87</f>
        <v>1583.8999639096839</v>
      </c>
      <c r="C57" s="1">
        <f>(1/'BF Filter Latency'!AS87)/'BF Filter Latency'!AT87</f>
        <v>241.45785931524296</v>
      </c>
    </row>
    <row r="58" spans="1:3" x14ac:dyDescent="0.25">
      <c r="A58">
        <f>'BF Filter Latency'!A88</f>
        <v>5000</v>
      </c>
      <c r="B58" s="1">
        <f>(1/'BF Filter Latency'!N88)/'BF Filter Latency'!O88</f>
        <v>3072.7762911841687</v>
      </c>
      <c r="C58" s="1">
        <f>(1/'BF Filter Latency'!AS88)/'BF Filter Latency'!AT88</f>
        <v>373.15093478930271</v>
      </c>
    </row>
    <row r="59" spans="1:3" x14ac:dyDescent="0.25">
      <c r="A59">
        <f>'BF Filter Latency'!A89</f>
        <v>6000</v>
      </c>
      <c r="B59" s="1">
        <f>(1/'BF Filter Latency'!N89)/'BF Filter Latency'!O89</f>
        <v>5286.1335991537171</v>
      </c>
      <c r="C59" s="1">
        <f>(1/'BF Filter Latency'!AS89)/'BF Filter Latency'!AT89</f>
        <v>533.39372257632112</v>
      </c>
    </row>
    <row r="60" spans="1:3" x14ac:dyDescent="0.25">
      <c r="A60">
        <f>'BF Filter Latency'!A90</f>
        <v>7000</v>
      </c>
      <c r="B60" s="1">
        <f>(1/'BF Filter Latency'!N90)/'BF Filter Latency'!O90</f>
        <v>8367.620622348084</v>
      </c>
      <c r="C60" s="1">
        <f>(1/'BF Filter Latency'!AS90)/'BF Filter Latency'!AT90</f>
        <v>722.1904335033197</v>
      </c>
    </row>
    <row r="61" spans="1:3" x14ac:dyDescent="0.25">
      <c r="A61">
        <f>'BF Filter Latency'!A91</f>
        <v>8000</v>
      </c>
      <c r="B61" s="1">
        <f>(1/'BF Filter Latency'!N91)/'BF Filter Latency'!O91</f>
        <v>12460.886538733637</v>
      </c>
      <c r="C61" s="1">
        <f>(1/'BF Filter Latency'!AS91)/'BF Filter Latency'!AT91</f>
        <v>939.54326042375658</v>
      </c>
    </row>
    <row r="62" spans="1:3" x14ac:dyDescent="0.25">
      <c r="A62">
        <f>'BF Filter Latency'!A92</f>
        <v>9000</v>
      </c>
      <c r="B62" s="1">
        <f>(1/'BF Filter Latency'!N92)/'BF Filter Latency'!O92</f>
        <v>17709.580720403668</v>
      </c>
      <c r="C62" s="1">
        <f>(1/'BF Filter Latency'!AS92)/'BF Filter Latency'!AT92</f>
        <v>1185.4534499565768</v>
      </c>
    </row>
    <row r="63" spans="1:3" x14ac:dyDescent="0.25">
      <c r="A63">
        <f>'BF Filter Latency'!A93</f>
        <v>10000</v>
      </c>
      <c r="B63" s="1">
        <f>(1/'BF Filter Latency'!N93)/'BF Filter Latency'!O93</f>
        <v>24257.352635470641</v>
      </c>
      <c r="C63" s="1">
        <f>(1/'BF Filter Latency'!AS93)/'BF Filter Latency'!AT93</f>
        <v>1459.9217609996424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5"/>
  <sheetViews>
    <sheetView workbookViewId="0">
      <selection activeCell="A3" sqref="A3"/>
    </sheetView>
  </sheetViews>
  <sheetFormatPr defaultRowHeight="15" x14ac:dyDescent="0.25"/>
  <cols>
    <col min="1" max="16384" width="9.140625" style="32"/>
  </cols>
  <sheetData>
    <row r="1" spans="1:1" x14ac:dyDescent="0.25">
      <c r="A1" s="32" t="s">
        <v>71</v>
      </c>
    </row>
    <row r="2" spans="1:1" x14ac:dyDescent="0.25">
      <c r="A2" s="32" t="s">
        <v>72</v>
      </c>
    </row>
    <row r="4" spans="1:1" x14ac:dyDescent="0.25">
      <c r="A4" s="32" t="s">
        <v>69</v>
      </c>
    </row>
    <row r="5" spans="1:1" x14ac:dyDescent="0.25">
      <c r="A5" s="3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H38"/>
  <sheetViews>
    <sheetView workbookViewId="0">
      <selection activeCell="G22" sqref="G22"/>
    </sheetView>
  </sheetViews>
  <sheetFormatPr defaultColWidth="12.5703125" defaultRowHeight="15.75" x14ac:dyDescent="0.25"/>
  <cols>
    <col min="1" max="2" width="12.5703125" style="44"/>
    <col min="3" max="3" width="13" style="44" bestFit="1" customWidth="1"/>
    <col min="4" max="4" width="15.42578125" style="44" bestFit="1" customWidth="1"/>
    <col min="5" max="5" width="14.42578125" style="44" customWidth="1"/>
    <col min="6" max="6" width="16.140625" style="44" customWidth="1"/>
    <col min="7" max="7" width="15.28515625" style="44" customWidth="1"/>
    <col min="8" max="16384" width="12.5703125" style="44"/>
  </cols>
  <sheetData>
    <row r="3" spans="2:8" x14ac:dyDescent="0.25">
      <c r="B3" s="47" t="s">
        <v>160</v>
      </c>
      <c r="C3" s="49">
        <f>'BF Filter Latency'!O27</f>
        <v>0.2</v>
      </c>
      <c r="E3" s="44" t="s">
        <v>159</v>
      </c>
      <c r="F3" s="44">
        <f>1/(1-C3)</f>
        <v>1.25</v>
      </c>
    </row>
    <row r="4" spans="2:8" x14ac:dyDescent="0.25">
      <c r="B4" s="47" t="s">
        <v>158</v>
      </c>
      <c r="C4" s="47">
        <f>'BF Filter Latency'!G28</f>
        <v>150</v>
      </c>
      <c r="E4" s="44" t="s">
        <v>157</v>
      </c>
      <c r="F4" s="44">
        <f>C5-C4</f>
        <v>250</v>
      </c>
    </row>
    <row r="5" spans="2:8" x14ac:dyDescent="0.25">
      <c r="B5" s="47" t="s">
        <v>156</v>
      </c>
      <c r="C5" s="47">
        <f>'BF Filter Latency'!G30</f>
        <v>400</v>
      </c>
      <c r="E5" s="44" t="s">
        <v>155</v>
      </c>
      <c r="F5" s="44">
        <f>($C$3-($C$3^3)/3)*1.5</f>
        <v>0.29599999999999999</v>
      </c>
    </row>
    <row r="6" spans="2:8" x14ac:dyDescent="0.25">
      <c r="E6" s="44" t="s">
        <v>154</v>
      </c>
      <c r="F6" s="44">
        <f>1/(1-F5)</f>
        <v>1.4204545454545456</v>
      </c>
    </row>
    <row r="8" spans="2:8" x14ac:dyDescent="0.25">
      <c r="B8" s="44" t="s">
        <v>153</v>
      </c>
      <c r="C8" s="44" t="s">
        <v>152</v>
      </c>
      <c r="D8" s="44" t="s">
        <v>151</v>
      </c>
      <c r="E8" s="44" t="s">
        <v>150</v>
      </c>
      <c r="F8" s="44" t="s">
        <v>149</v>
      </c>
      <c r="G8" s="44" t="s">
        <v>148</v>
      </c>
      <c r="H8" s="44" t="s">
        <v>147</v>
      </c>
    </row>
    <row r="9" spans="2:8" x14ac:dyDescent="0.25">
      <c r="B9" s="46">
        <v>0</v>
      </c>
      <c r="C9" s="46">
        <f t="shared" ref="C9:C29" si="0">(B9-(B9^3)/3)*1.5</f>
        <v>0</v>
      </c>
      <c r="D9" s="46">
        <f t="shared" ref="D9:D29" si="1">$C$4+C9*$F$4</f>
        <v>150</v>
      </c>
      <c r="E9" s="46">
        <f t="shared" ref="E9:E29" si="2">IF(B9&lt;$C$3, $C$4, $C$4+(B9-$C$3)*$F$4*$F$3)</f>
        <v>150</v>
      </c>
      <c r="F9" s="46">
        <f t="shared" ref="F9:F29" si="3">C9*$C$5</f>
        <v>0</v>
      </c>
      <c r="G9" s="46">
        <f t="shared" ref="G9:G29" si="4">(C9-$F$5)*$F$6</f>
        <v>-0.42045454545454547</v>
      </c>
      <c r="H9" s="45">
        <f t="shared" ref="H9:H29" si="5">IF(B9&lt;$C$3, $C$4, $C$4+G9*$F$4)</f>
        <v>150</v>
      </c>
    </row>
    <row r="10" spans="2:8" x14ac:dyDescent="0.25">
      <c r="B10" s="46">
        <f t="shared" ref="B10:B29" si="6">B9+0.05</f>
        <v>0.05</v>
      </c>
      <c r="C10" s="46">
        <f t="shared" si="0"/>
        <v>7.4937500000000004E-2</v>
      </c>
      <c r="D10" s="46">
        <f t="shared" si="1"/>
        <v>168.734375</v>
      </c>
      <c r="E10" s="46">
        <f t="shared" si="2"/>
        <v>150</v>
      </c>
      <c r="F10" s="46">
        <f t="shared" si="3"/>
        <v>29.975000000000001</v>
      </c>
      <c r="G10" s="46">
        <f t="shared" si="4"/>
        <v>-0.31400923295454547</v>
      </c>
      <c r="H10" s="45">
        <f t="shared" si="5"/>
        <v>150</v>
      </c>
    </row>
    <row r="11" spans="2:8" x14ac:dyDescent="0.25">
      <c r="B11" s="46">
        <f t="shared" si="6"/>
        <v>0.1</v>
      </c>
      <c r="C11" s="46">
        <f t="shared" si="0"/>
        <v>0.14949999999999999</v>
      </c>
      <c r="D11" s="46">
        <f t="shared" si="1"/>
        <v>187.375</v>
      </c>
      <c r="E11" s="46">
        <f t="shared" si="2"/>
        <v>150</v>
      </c>
      <c r="F11" s="46">
        <f t="shared" si="3"/>
        <v>59.8</v>
      </c>
      <c r="G11" s="46">
        <f t="shared" si="4"/>
        <v>-0.20809659090909091</v>
      </c>
      <c r="H11" s="45">
        <f t="shared" si="5"/>
        <v>150</v>
      </c>
    </row>
    <row r="12" spans="2:8" x14ac:dyDescent="0.25">
      <c r="B12" s="46">
        <f t="shared" si="6"/>
        <v>0.15000000000000002</v>
      </c>
      <c r="C12" s="46">
        <f t="shared" si="0"/>
        <v>0.22331250000000005</v>
      </c>
      <c r="D12" s="46">
        <f t="shared" si="1"/>
        <v>205.828125</v>
      </c>
      <c r="E12" s="46">
        <f t="shared" si="2"/>
        <v>150</v>
      </c>
      <c r="F12" s="46">
        <f t="shared" si="3"/>
        <v>89.325000000000017</v>
      </c>
      <c r="G12" s="46">
        <f t="shared" si="4"/>
        <v>-0.1032492897727272</v>
      </c>
      <c r="H12" s="45">
        <f t="shared" si="5"/>
        <v>150</v>
      </c>
    </row>
    <row r="13" spans="2:8" x14ac:dyDescent="0.25">
      <c r="B13" s="46">
        <f t="shared" si="6"/>
        <v>0.2</v>
      </c>
      <c r="C13" s="46">
        <f t="shared" si="0"/>
        <v>0.29599999999999999</v>
      </c>
      <c r="D13" s="46">
        <f t="shared" si="1"/>
        <v>224</v>
      </c>
      <c r="E13" s="46">
        <f t="shared" si="2"/>
        <v>150</v>
      </c>
      <c r="F13" s="46">
        <f t="shared" si="3"/>
        <v>118.39999999999999</v>
      </c>
      <c r="G13" s="46">
        <f t="shared" si="4"/>
        <v>0</v>
      </c>
      <c r="H13" s="45">
        <f t="shared" si="5"/>
        <v>150</v>
      </c>
    </row>
    <row r="14" spans="2:8" x14ac:dyDescent="0.25">
      <c r="B14" s="46">
        <f t="shared" si="6"/>
        <v>0.25</v>
      </c>
      <c r="C14" s="46">
        <f t="shared" si="0"/>
        <v>0.3671875</v>
      </c>
      <c r="D14" s="46">
        <f t="shared" si="1"/>
        <v>241.796875</v>
      </c>
      <c r="E14" s="46">
        <f t="shared" si="2"/>
        <v>165.625</v>
      </c>
      <c r="F14" s="46">
        <f t="shared" si="3"/>
        <v>146.875</v>
      </c>
      <c r="G14" s="46">
        <f t="shared" si="4"/>
        <v>0.10111860795454548</v>
      </c>
      <c r="H14" s="45">
        <f t="shared" si="5"/>
        <v>175.27965198863637</v>
      </c>
    </row>
    <row r="15" spans="2:8" x14ac:dyDescent="0.25">
      <c r="B15" s="46">
        <f t="shared" si="6"/>
        <v>0.3</v>
      </c>
      <c r="C15" s="46">
        <f t="shared" si="0"/>
        <v>0.4365</v>
      </c>
      <c r="D15" s="46">
        <f t="shared" si="1"/>
        <v>259.125</v>
      </c>
      <c r="E15" s="46">
        <f t="shared" si="2"/>
        <v>181.25</v>
      </c>
      <c r="F15" s="46">
        <f t="shared" si="3"/>
        <v>174.6</v>
      </c>
      <c r="G15" s="46">
        <f t="shared" si="4"/>
        <v>0.19957386363636367</v>
      </c>
      <c r="H15" s="45">
        <f t="shared" si="5"/>
        <v>199.89346590909093</v>
      </c>
    </row>
    <row r="16" spans="2:8" x14ac:dyDescent="0.25">
      <c r="B16" s="46">
        <f t="shared" si="6"/>
        <v>0.35</v>
      </c>
      <c r="C16" s="46">
        <f t="shared" si="0"/>
        <v>0.50356250000000002</v>
      </c>
      <c r="D16" s="46">
        <f t="shared" si="1"/>
        <v>275.890625</v>
      </c>
      <c r="E16" s="46">
        <f t="shared" si="2"/>
        <v>196.875</v>
      </c>
      <c r="F16" s="46">
        <f t="shared" si="3"/>
        <v>201.42500000000001</v>
      </c>
      <c r="G16" s="46">
        <f t="shared" si="4"/>
        <v>0.29483309659090917</v>
      </c>
      <c r="H16" s="45">
        <f t="shared" si="5"/>
        <v>223.70827414772731</v>
      </c>
    </row>
    <row r="17" spans="2:8" x14ac:dyDescent="0.25">
      <c r="B17" s="46">
        <f t="shared" si="6"/>
        <v>0.39999999999999997</v>
      </c>
      <c r="C17" s="46">
        <f t="shared" si="0"/>
        <v>0.56799999999999995</v>
      </c>
      <c r="D17" s="46">
        <f t="shared" si="1"/>
        <v>292</v>
      </c>
      <c r="E17" s="46">
        <f t="shared" si="2"/>
        <v>212.5</v>
      </c>
      <c r="F17" s="46">
        <f t="shared" si="3"/>
        <v>227.2</v>
      </c>
      <c r="G17" s="46">
        <f t="shared" si="4"/>
        <v>0.38636363636363635</v>
      </c>
      <c r="H17" s="45">
        <f t="shared" si="5"/>
        <v>246.59090909090909</v>
      </c>
    </row>
    <row r="18" spans="2:8" x14ac:dyDescent="0.25">
      <c r="B18" s="46">
        <f t="shared" si="6"/>
        <v>0.44999999999999996</v>
      </c>
      <c r="C18" s="46">
        <f t="shared" si="0"/>
        <v>0.62943749999999998</v>
      </c>
      <c r="D18" s="46">
        <f t="shared" si="1"/>
        <v>307.359375</v>
      </c>
      <c r="E18" s="46">
        <f t="shared" si="2"/>
        <v>228.125</v>
      </c>
      <c r="F18" s="46">
        <f t="shared" si="3"/>
        <v>251.77500000000001</v>
      </c>
      <c r="G18" s="46">
        <f t="shared" si="4"/>
        <v>0.47363281250000006</v>
      </c>
      <c r="H18" s="45">
        <f t="shared" si="5"/>
        <v>268.408203125</v>
      </c>
    </row>
    <row r="19" spans="2:8" x14ac:dyDescent="0.25">
      <c r="B19" s="46">
        <f t="shared" si="6"/>
        <v>0.49999999999999994</v>
      </c>
      <c r="C19" s="46">
        <f t="shared" si="0"/>
        <v>0.6875</v>
      </c>
      <c r="D19" s="46">
        <f t="shared" si="1"/>
        <v>321.875</v>
      </c>
      <c r="E19" s="46">
        <f t="shared" si="2"/>
        <v>243.75</v>
      </c>
      <c r="F19" s="46">
        <f t="shared" si="3"/>
        <v>275</v>
      </c>
      <c r="G19" s="46">
        <f t="shared" si="4"/>
        <v>0.55610795454545459</v>
      </c>
      <c r="H19" s="45">
        <f t="shared" si="5"/>
        <v>289.02698863636363</v>
      </c>
    </row>
    <row r="20" spans="2:8" x14ac:dyDescent="0.25">
      <c r="B20" s="46">
        <f t="shared" si="6"/>
        <v>0.54999999999999993</v>
      </c>
      <c r="C20" s="46">
        <f t="shared" si="0"/>
        <v>0.74181249999999987</v>
      </c>
      <c r="D20" s="46">
        <f t="shared" si="1"/>
        <v>335.453125</v>
      </c>
      <c r="E20" s="46">
        <f t="shared" si="2"/>
        <v>259.375</v>
      </c>
      <c r="F20" s="46">
        <f t="shared" si="3"/>
        <v>296.72499999999997</v>
      </c>
      <c r="G20" s="46">
        <f t="shared" si="4"/>
        <v>0.63325639204545447</v>
      </c>
      <c r="H20" s="45">
        <f t="shared" si="5"/>
        <v>308.31409801136363</v>
      </c>
    </row>
    <row r="21" spans="2:8" x14ac:dyDescent="0.25">
      <c r="B21" s="46">
        <f t="shared" si="6"/>
        <v>0.6</v>
      </c>
      <c r="C21" s="46">
        <f t="shared" si="0"/>
        <v>0.79200000000000004</v>
      </c>
      <c r="D21" s="46">
        <f t="shared" si="1"/>
        <v>348</v>
      </c>
      <c r="E21" s="46">
        <f t="shared" si="2"/>
        <v>275</v>
      </c>
      <c r="F21" s="46">
        <f t="shared" si="3"/>
        <v>316.8</v>
      </c>
      <c r="G21" s="46">
        <f t="shared" si="4"/>
        <v>0.7045454545454547</v>
      </c>
      <c r="H21" s="45">
        <f t="shared" si="5"/>
        <v>326.13636363636368</v>
      </c>
    </row>
    <row r="22" spans="2:8" x14ac:dyDescent="0.25">
      <c r="B22" s="46">
        <f t="shared" si="6"/>
        <v>0.65</v>
      </c>
      <c r="C22" s="46">
        <f t="shared" si="0"/>
        <v>0.83768749999999992</v>
      </c>
      <c r="D22" s="46">
        <f t="shared" si="1"/>
        <v>359.421875</v>
      </c>
      <c r="E22" s="46">
        <f t="shared" si="2"/>
        <v>290.625</v>
      </c>
      <c r="F22" s="46">
        <f t="shared" si="3"/>
        <v>335.07499999999999</v>
      </c>
      <c r="G22" s="46">
        <f t="shared" si="4"/>
        <v>0.76944247159090906</v>
      </c>
      <c r="H22" s="45">
        <f t="shared" si="5"/>
        <v>342.36061789772725</v>
      </c>
    </row>
    <row r="23" spans="2:8" x14ac:dyDescent="0.25">
      <c r="B23" s="46">
        <f t="shared" si="6"/>
        <v>0.70000000000000007</v>
      </c>
      <c r="C23" s="46">
        <f t="shared" si="0"/>
        <v>0.87850000000000006</v>
      </c>
      <c r="D23" s="46">
        <f t="shared" si="1"/>
        <v>369.625</v>
      </c>
      <c r="E23" s="46">
        <f t="shared" si="2"/>
        <v>306.25</v>
      </c>
      <c r="F23" s="46">
        <f t="shared" si="3"/>
        <v>351.40000000000003</v>
      </c>
      <c r="G23" s="46">
        <f t="shared" si="4"/>
        <v>0.82741477272727282</v>
      </c>
      <c r="H23" s="45">
        <f t="shared" si="5"/>
        <v>356.85369318181824</v>
      </c>
    </row>
    <row r="24" spans="2:8" x14ac:dyDescent="0.25">
      <c r="B24" s="46">
        <f t="shared" si="6"/>
        <v>0.75000000000000011</v>
      </c>
      <c r="C24" s="46">
        <f t="shared" si="0"/>
        <v>0.9140625</v>
      </c>
      <c r="D24" s="46">
        <f t="shared" si="1"/>
        <v>378.515625</v>
      </c>
      <c r="E24" s="46">
        <f t="shared" si="2"/>
        <v>321.875</v>
      </c>
      <c r="F24" s="46">
        <f t="shared" si="3"/>
        <v>365.625</v>
      </c>
      <c r="G24" s="46">
        <f t="shared" si="4"/>
        <v>0.8779296875</v>
      </c>
      <c r="H24" s="45">
        <f t="shared" si="5"/>
        <v>369.482421875</v>
      </c>
    </row>
    <row r="25" spans="2:8" x14ac:dyDescent="0.25">
      <c r="B25" s="46">
        <f t="shared" si="6"/>
        <v>0.80000000000000016</v>
      </c>
      <c r="C25" s="46">
        <f t="shared" si="0"/>
        <v>0.94400000000000017</v>
      </c>
      <c r="D25" s="46">
        <f t="shared" si="1"/>
        <v>386.00000000000006</v>
      </c>
      <c r="E25" s="46">
        <f t="shared" si="2"/>
        <v>337.5</v>
      </c>
      <c r="F25" s="46">
        <f t="shared" si="3"/>
        <v>377.60000000000008</v>
      </c>
      <c r="G25" s="46">
        <f t="shared" si="4"/>
        <v>0.92045454545454575</v>
      </c>
      <c r="H25" s="45">
        <f t="shared" si="5"/>
        <v>380.11363636363643</v>
      </c>
    </row>
    <row r="26" spans="2:8" x14ac:dyDescent="0.25">
      <c r="B26" s="46">
        <f t="shared" si="6"/>
        <v>0.8500000000000002</v>
      </c>
      <c r="C26" s="46">
        <f t="shared" si="0"/>
        <v>0.96793750000000012</v>
      </c>
      <c r="D26" s="46">
        <f t="shared" si="1"/>
        <v>391.984375</v>
      </c>
      <c r="E26" s="46">
        <f t="shared" si="2"/>
        <v>353.125</v>
      </c>
      <c r="F26" s="46">
        <f t="shared" si="3"/>
        <v>387.17500000000007</v>
      </c>
      <c r="G26" s="46">
        <f t="shared" si="4"/>
        <v>0.95445667613636387</v>
      </c>
      <c r="H26" s="45">
        <f t="shared" si="5"/>
        <v>388.61416903409099</v>
      </c>
    </row>
    <row r="27" spans="2:8" x14ac:dyDescent="0.25">
      <c r="B27" s="46">
        <f t="shared" si="6"/>
        <v>0.90000000000000024</v>
      </c>
      <c r="C27" s="46">
        <f t="shared" si="0"/>
        <v>0.98550000000000004</v>
      </c>
      <c r="D27" s="46">
        <f t="shared" si="1"/>
        <v>396.375</v>
      </c>
      <c r="E27" s="46">
        <f t="shared" si="2"/>
        <v>368.75000000000006</v>
      </c>
      <c r="F27" s="46">
        <f t="shared" si="3"/>
        <v>394.20000000000005</v>
      </c>
      <c r="G27" s="46">
        <f t="shared" si="4"/>
        <v>0.97940340909090917</v>
      </c>
      <c r="H27" s="45">
        <f t="shared" si="5"/>
        <v>394.85085227272725</v>
      </c>
    </row>
    <row r="28" spans="2:8" x14ac:dyDescent="0.25">
      <c r="B28" s="46">
        <f t="shared" si="6"/>
        <v>0.95000000000000029</v>
      </c>
      <c r="C28" s="46">
        <f t="shared" si="0"/>
        <v>0.99631249999999993</v>
      </c>
      <c r="D28" s="46">
        <f t="shared" si="1"/>
        <v>399.078125</v>
      </c>
      <c r="E28" s="46">
        <f t="shared" si="2"/>
        <v>384.37500000000006</v>
      </c>
      <c r="F28" s="46">
        <f t="shared" si="3"/>
        <v>398.52499999999998</v>
      </c>
      <c r="G28" s="46">
        <f t="shared" si="4"/>
        <v>0.99476207386363635</v>
      </c>
      <c r="H28" s="45">
        <f t="shared" si="5"/>
        <v>398.69051846590912</v>
      </c>
    </row>
    <row r="29" spans="2:8" x14ac:dyDescent="0.25">
      <c r="B29" s="46">
        <f t="shared" si="6"/>
        <v>1.0000000000000002</v>
      </c>
      <c r="C29" s="46">
        <f t="shared" si="0"/>
        <v>1</v>
      </c>
      <c r="D29" s="46">
        <f t="shared" si="1"/>
        <v>400</v>
      </c>
      <c r="E29" s="46">
        <f t="shared" si="2"/>
        <v>400.00000000000006</v>
      </c>
      <c r="F29" s="46">
        <f t="shared" si="3"/>
        <v>400</v>
      </c>
      <c r="G29" s="46">
        <f t="shared" si="4"/>
        <v>1</v>
      </c>
      <c r="H29" s="45">
        <f t="shared" si="5"/>
        <v>400</v>
      </c>
    </row>
    <row r="35" ht="21" customHeight="1" x14ac:dyDescent="0.25"/>
    <row r="36" hidden="1" x14ac:dyDescent="0.25"/>
    <row r="37" hidden="1" x14ac:dyDescent="0.25"/>
    <row r="38" hidden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H38"/>
  <sheetViews>
    <sheetView workbookViewId="0">
      <selection activeCell="D20" sqref="D20"/>
    </sheetView>
  </sheetViews>
  <sheetFormatPr defaultColWidth="12.5703125" defaultRowHeight="15.75" x14ac:dyDescent="0.25"/>
  <cols>
    <col min="1" max="2" width="12.5703125" style="44"/>
    <col min="3" max="3" width="13" style="44" bestFit="1" customWidth="1"/>
    <col min="4" max="4" width="15.42578125" style="44" bestFit="1" customWidth="1"/>
    <col min="5" max="5" width="14.42578125" style="44" customWidth="1"/>
    <col min="6" max="6" width="16.140625" style="44" customWidth="1"/>
    <col min="7" max="7" width="15.28515625" style="44" customWidth="1"/>
    <col min="8" max="16384" width="12.5703125" style="44"/>
  </cols>
  <sheetData>
    <row r="3" spans="2:8" x14ac:dyDescent="0.25">
      <c r="B3" s="47" t="s">
        <v>160</v>
      </c>
      <c r="C3" s="49">
        <f>'BF Filter Latency'!BN27</f>
        <v>0.2</v>
      </c>
      <c r="E3" s="44" t="s">
        <v>159</v>
      </c>
      <c r="F3" s="44">
        <f>1/(1-C3)</f>
        <v>1.25</v>
      </c>
    </row>
    <row r="4" spans="2:8" x14ac:dyDescent="0.25">
      <c r="B4" s="47" t="s">
        <v>158</v>
      </c>
      <c r="C4" s="47">
        <f>'BF Filter Latency'!BF28</f>
        <v>150</v>
      </c>
      <c r="E4" s="44" t="s">
        <v>157</v>
      </c>
      <c r="F4" s="44">
        <f>C5-C4</f>
        <v>100</v>
      </c>
    </row>
    <row r="5" spans="2:8" x14ac:dyDescent="0.25">
      <c r="B5" s="47" t="s">
        <v>156</v>
      </c>
      <c r="C5" s="47">
        <f>'BF Filter Latency'!BF30</f>
        <v>250</v>
      </c>
      <c r="E5" s="44" t="s">
        <v>155</v>
      </c>
      <c r="F5" s="44">
        <f>($C$3-($C$3^3)/3)*1.5</f>
        <v>0.29599999999999999</v>
      </c>
    </row>
    <row r="6" spans="2:8" x14ac:dyDescent="0.25">
      <c r="E6" s="44" t="s">
        <v>154</v>
      </c>
      <c r="F6" s="44">
        <f>1/(1-F5)</f>
        <v>1.4204545454545456</v>
      </c>
    </row>
    <row r="8" spans="2:8" x14ac:dyDescent="0.25">
      <c r="B8" s="44" t="s">
        <v>153</v>
      </c>
      <c r="C8" s="44" t="s">
        <v>152</v>
      </c>
      <c r="D8" s="44" t="s">
        <v>151</v>
      </c>
      <c r="E8" s="44" t="s">
        <v>150</v>
      </c>
      <c r="F8" s="44" t="s">
        <v>149</v>
      </c>
      <c r="G8" s="44" t="s">
        <v>148</v>
      </c>
      <c r="H8" s="44" t="s">
        <v>147</v>
      </c>
    </row>
    <row r="9" spans="2:8" x14ac:dyDescent="0.25">
      <c r="B9" s="46">
        <v>0</v>
      </c>
      <c r="C9" s="46">
        <f t="shared" ref="C9:C29" si="0">(B9-(B9^3)/3)*1.5</f>
        <v>0</v>
      </c>
      <c r="D9" s="46">
        <f t="shared" ref="D9:D29" si="1">$C$4+C9*$F$4</f>
        <v>150</v>
      </c>
      <c r="E9" s="46">
        <f t="shared" ref="E9:E29" si="2">IF(B9&lt;$C$3, $C$4, $C$4+(B9-$C$3)*$F$4*$F$3)</f>
        <v>150</v>
      </c>
      <c r="F9" s="46">
        <f t="shared" ref="F9:F29" si="3">C9*$C$5</f>
        <v>0</v>
      </c>
      <c r="G9" s="46">
        <f t="shared" ref="G9:G29" si="4">(C9-$F$5)*$F$6</f>
        <v>-0.42045454545454547</v>
      </c>
      <c r="H9" s="45">
        <f t="shared" ref="H9:H29" si="5">IF(B9&lt;$C$3, $C$4, $C$4+G9*$F$4)</f>
        <v>150</v>
      </c>
    </row>
    <row r="10" spans="2:8" x14ac:dyDescent="0.25">
      <c r="B10" s="46">
        <f t="shared" ref="B10:B29" si="6">B9+0.05</f>
        <v>0.05</v>
      </c>
      <c r="C10" s="46">
        <f t="shared" si="0"/>
        <v>7.4937500000000004E-2</v>
      </c>
      <c r="D10" s="46">
        <f t="shared" si="1"/>
        <v>157.49375000000001</v>
      </c>
      <c r="E10" s="46">
        <f t="shared" si="2"/>
        <v>150</v>
      </c>
      <c r="F10" s="46">
        <f t="shared" si="3"/>
        <v>18.734375</v>
      </c>
      <c r="G10" s="46">
        <f t="shared" si="4"/>
        <v>-0.31400923295454547</v>
      </c>
      <c r="H10" s="45">
        <f t="shared" si="5"/>
        <v>150</v>
      </c>
    </row>
    <row r="11" spans="2:8" x14ac:dyDescent="0.25">
      <c r="B11" s="46">
        <f t="shared" si="6"/>
        <v>0.1</v>
      </c>
      <c r="C11" s="46">
        <f t="shared" si="0"/>
        <v>0.14949999999999999</v>
      </c>
      <c r="D11" s="46">
        <f t="shared" si="1"/>
        <v>164.95</v>
      </c>
      <c r="E11" s="46">
        <f t="shared" si="2"/>
        <v>150</v>
      </c>
      <c r="F11" s="46">
        <f t="shared" si="3"/>
        <v>37.375</v>
      </c>
      <c r="G11" s="46">
        <f t="shared" si="4"/>
        <v>-0.20809659090909091</v>
      </c>
      <c r="H11" s="45">
        <f t="shared" si="5"/>
        <v>150</v>
      </c>
    </row>
    <row r="12" spans="2:8" x14ac:dyDescent="0.25">
      <c r="B12" s="46">
        <f t="shared" si="6"/>
        <v>0.15000000000000002</v>
      </c>
      <c r="C12" s="46">
        <f t="shared" si="0"/>
        <v>0.22331250000000005</v>
      </c>
      <c r="D12" s="46">
        <f t="shared" si="1"/>
        <v>172.33125000000001</v>
      </c>
      <c r="E12" s="46">
        <f t="shared" si="2"/>
        <v>150</v>
      </c>
      <c r="F12" s="46">
        <f t="shared" si="3"/>
        <v>55.828125000000014</v>
      </c>
      <c r="G12" s="46">
        <f t="shared" si="4"/>
        <v>-0.1032492897727272</v>
      </c>
      <c r="H12" s="45">
        <f t="shared" si="5"/>
        <v>150</v>
      </c>
    </row>
    <row r="13" spans="2:8" x14ac:dyDescent="0.25">
      <c r="B13" s="46">
        <f t="shared" si="6"/>
        <v>0.2</v>
      </c>
      <c r="C13" s="46">
        <f t="shared" si="0"/>
        <v>0.29599999999999999</v>
      </c>
      <c r="D13" s="46">
        <f t="shared" si="1"/>
        <v>179.6</v>
      </c>
      <c r="E13" s="46">
        <f t="shared" si="2"/>
        <v>150</v>
      </c>
      <c r="F13" s="46">
        <f t="shared" si="3"/>
        <v>74</v>
      </c>
      <c r="G13" s="46">
        <f t="shared" si="4"/>
        <v>0</v>
      </c>
      <c r="H13" s="45">
        <f t="shared" si="5"/>
        <v>150</v>
      </c>
    </row>
    <row r="14" spans="2:8" x14ac:dyDescent="0.25">
      <c r="B14" s="46">
        <f t="shared" si="6"/>
        <v>0.25</v>
      </c>
      <c r="C14" s="46">
        <f t="shared" si="0"/>
        <v>0.3671875</v>
      </c>
      <c r="D14" s="46">
        <f t="shared" si="1"/>
        <v>186.71875</v>
      </c>
      <c r="E14" s="46">
        <f t="shared" si="2"/>
        <v>156.25</v>
      </c>
      <c r="F14" s="46">
        <f t="shared" si="3"/>
        <v>91.796875</v>
      </c>
      <c r="G14" s="46">
        <f t="shared" si="4"/>
        <v>0.10111860795454548</v>
      </c>
      <c r="H14" s="45">
        <f t="shared" si="5"/>
        <v>160.11186079545456</v>
      </c>
    </row>
    <row r="15" spans="2:8" x14ac:dyDescent="0.25">
      <c r="B15" s="46">
        <f t="shared" si="6"/>
        <v>0.3</v>
      </c>
      <c r="C15" s="46">
        <f t="shared" si="0"/>
        <v>0.4365</v>
      </c>
      <c r="D15" s="46">
        <f t="shared" si="1"/>
        <v>193.65</v>
      </c>
      <c r="E15" s="46">
        <f t="shared" si="2"/>
        <v>162.5</v>
      </c>
      <c r="F15" s="46">
        <f t="shared" si="3"/>
        <v>109.125</v>
      </c>
      <c r="G15" s="46">
        <f t="shared" si="4"/>
        <v>0.19957386363636367</v>
      </c>
      <c r="H15" s="45">
        <f t="shared" si="5"/>
        <v>169.95738636363637</v>
      </c>
    </row>
    <row r="16" spans="2:8" x14ac:dyDescent="0.25">
      <c r="B16" s="46">
        <f t="shared" si="6"/>
        <v>0.35</v>
      </c>
      <c r="C16" s="46">
        <f t="shared" si="0"/>
        <v>0.50356250000000002</v>
      </c>
      <c r="D16" s="46">
        <f t="shared" si="1"/>
        <v>200.35624999999999</v>
      </c>
      <c r="E16" s="46">
        <f t="shared" si="2"/>
        <v>168.75</v>
      </c>
      <c r="F16" s="46">
        <f t="shared" si="3"/>
        <v>125.890625</v>
      </c>
      <c r="G16" s="46">
        <f t="shared" si="4"/>
        <v>0.29483309659090917</v>
      </c>
      <c r="H16" s="45">
        <f t="shared" si="5"/>
        <v>179.48330965909091</v>
      </c>
    </row>
    <row r="17" spans="2:8" x14ac:dyDescent="0.25">
      <c r="B17" s="46">
        <f t="shared" si="6"/>
        <v>0.39999999999999997</v>
      </c>
      <c r="C17" s="46">
        <f t="shared" si="0"/>
        <v>0.56799999999999995</v>
      </c>
      <c r="D17" s="46">
        <f t="shared" si="1"/>
        <v>206.8</v>
      </c>
      <c r="E17" s="46">
        <f t="shared" si="2"/>
        <v>175</v>
      </c>
      <c r="F17" s="46">
        <f t="shared" si="3"/>
        <v>142</v>
      </c>
      <c r="G17" s="46">
        <f t="shared" si="4"/>
        <v>0.38636363636363635</v>
      </c>
      <c r="H17" s="45">
        <f t="shared" si="5"/>
        <v>188.63636363636363</v>
      </c>
    </row>
    <row r="18" spans="2:8" x14ac:dyDescent="0.25">
      <c r="B18" s="46">
        <f t="shared" si="6"/>
        <v>0.44999999999999996</v>
      </c>
      <c r="C18" s="46">
        <f t="shared" si="0"/>
        <v>0.62943749999999998</v>
      </c>
      <c r="D18" s="46">
        <f t="shared" si="1"/>
        <v>212.94374999999999</v>
      </c>
      <c r="E18" s="46">
        <f t="shared" si="2"/>
        <v>181.25</v>
      </c>
      <c r="F18" s="46">
        <f t="shared" si="3"/>
        <v>157.359375</v>
      </c>
      <c r="G18" s="46">
        <f t="shared" si="4"/>
        <v>0.47363281250000006</v>
      </c>
      <c r="H18" s="45">
        <f t="shared" si="5"/>
        <v>197.36328125</v>
      </c>
    </row>
    <row r="19" spans="2:8" x14ac:dyDescent="0.25">
      <c r="B19" s="46">
        <f t="shared" si="6"/>
        <v>0.49999999999999994</v>
      </c>
      <c r="C19" s="46">
        <f t="shared" si="0"/>
        <v>0.6875</v>
      </c>
      <c r="D19" s="46">
        <f t="shared" si="1"/>
        <v>218.75</v>
      </c>
      <c r="E19" s="46">
        <f t="shared" si="2"/>
        <v>187.5</v>
      </c>
      <c r="F19" s="46">
        <f t="shared" si="3"/>
        <v>171.875</v>
      </c>
      <c r="G19" s="46">
        <f t="shared" si="4"/>
        <v>0.55610795454545459</v>
      </c>
      <c r="H19" s="45">
        <f t="shared" si="5"/>
        <v>205.61079545454547</v>
      </c>
    </row>
    <row r="20" spans="2:8" x14ac:dyDescent="0.25">
      <c r="B20" s="46">
        <f t="shared" si="6"/>
        <v>0.54999999999999993</v>
      </c>
      <c r="C20" s="46">
        <f t="shared" si="0"/>
        <v>0.74181249999999987</v>
      </c>
      <c r="D20" s="46">
        <f t="shared" si="1"/>
        <v>224.18124999999998</v>
      </c>
      <c r="E20" s="46">
        <f t="shared" si="2"/>
        <v>193.75</v>
      </c>
      <c r="F20" s="46">
        <f t="shared" si="3"/>
        <v>185.45312499999997</v>
      </c>
      <c r="G20" s="46">
        <f t="shared" si="4"/>
        <v>0.63325639204545447</v>
      </c>
      <c r="H20" s="45">
        <f t="shared" si="5"/>
        <v>213.32563920454544</v>
      </c>
    </row>
    <row r="21" spans="2:8" x14ac:dyDescent="0.25">
      <c r="B21" s="46">
        <f t="shared" si="6"/>
        <v>0.6</v>
      </c>
      <c r="C21" s="46">
        <f t="shared" si="0"/>
        <v>0.79200000000000004</v>
      </c>
      <c r="D21" s="46">
        <f t="shared" si="1"/>
        <v>229.2</v>
      </c>
      <c r="E21" s="46">
        <f t="shared" si="2"/>
        <v>200</v>
      </c>
      <c r="F21" s="46">
        <f t="shared" si="3"/>
        <v>198</v>
      </c>
      <c r="G21" s="46">
        <f t="shared" si="4"/>
        <v>0.7045454545454547</v>
      </c>
      <c r="H21" s="45">
        <f t="shared" si="5"/>
        <v>220.45454545454547</v>
      </c>
    </row>
    <row r="22" spans="2:8" x14ac:dyDescent="0.25">
      <c r="B22" s="46">
        <f t="shared" si="6"/>
        <v>0.65</v>
      </c>
      <c r="C22" s="46">
        <f t="shared" si="0"/>
        <v>0.83768749999999992</v>
      </c>
      <c r="D22" s="46">
        <f t="shared" si="1"/>
        <v>233.76875000000001</v>
      </c>
      <c r="E22" s="46">
        <f t="shared" si="2"/>
        <v>206.25</v>
      </c>
      <c r="F22" s="46">
        <f t="shared" si="3"/>
        <v>209.42187499999997</v>
      </c>
      <c r="G22" s="46">
        <f t="shared" si="4"/>
        <v>0.76944247159090906</v>
      </c>
      <c r="H22" s="45">
        <f t="shared" si="5"/>
        <v>226.94424715909091</v>
      </c>
    </row>
    <row r="23" spans="2:8" x14ac:dyDescent="0.25">
      <c r="B23" s="46">
        <f t="shared" si="6"/>
        <v>0.70000000000000007</v>
      </c>
      <c r="C23" s="46">
        <f t="shared" si="0"/>
        <v>0.87850000000000006</v>
      </c>
      <c r="D23" s="46">
        <f t="shared" si="1"/>
        <v>237.85000000000002</v>
      </c>
      <c r="E23" s="46">
        <f t="shared" si="2"/>
        <v>212.5</v>
      </c>
      <c r="F23" s="46">
        <f t="shared" si="3"/>
        <v>219.62500000000003</v>
      </c>
      <c r="G23" s="46">
        <f t="shared" si="4"/>
        <v>0.82741477272727282</v>
      </c>
      <c r="H23" s="45">
        <f t="shared" si="5"/>
        <v>232.74147727272728</v>
      </c>
    </row>
    <row r="24" spans="2:8" x14ac:dyDescent="0.25">
      <c r="B24" s="46">
        <f t="shared" si="6"/>
        <v>0.75000000000000011</v>
      </c>
      <c r="C24" s="46">
        <f t="shared" si="0"/>
        <v>0.9140625</v>
      </c>
      <c r="D24" s="46">
        <f t="shared" si="1"/>
        <v>241.40625</v>
      </c>
      <c r="E24" s="46">
        <f t="shared" si="2"/>
        <v>218.75</v>
      </c>
      <c r="F24" s="46">
        <f t="shared" si="3"/>
        <v>228.515625</v>
      </c>
      <c r="G24" s="46">
        <f t="shared" si="4"/>
        <v>0.8779296875</v>
      </c>
      <c r="H24" s="45">
        <f t="shared" si="5"/>
        <v>237.79296875</v>
      </c>
    </row>
    <row r="25" spans="2:8" x14ac:dyDescent="0.25">
      <c r="B25" s="46">
        <f t="shared" si="6"/>
        <v>0.80000000000000016</v>
      </c>
      <c r="C25" s="46">
        <f t="shared" si="0"/>
        <v>0.94400000000000017</v>
      </c>
      <c r="D25" s="46">
        <f t="shared" si="1"/>
        <v>244.40000000000003</v>
      </c>
      <c r="E25" s="46">
        <f t="shared" si="2"/>
        <v>225</v>
      </c>
      <c r="F25" s="46">
        <f t="shared" si="3"/>
        <v>236.00000000000006</v>
      </c>
      <c r="G25" s="46">
        <f t="shared" si="4"/>
        <v>0.92045454545454575</v>
      </c>
      <c r="H25" s="45">
        <f t="shared" si="5"/>
        <v>242.04545454545456</v>
      </c>
    </row>
    <row r="26" spans="2:8" x14ac:dyDescent="0.25">
      <c r="B26" s="46">
        <f t="shared" si="6"/>
        <v>0.8500000000000002</v>
      </c>
      <c r="C26" s="46">
        <f t="shared" si="0"/>
        <v>0.96793750000000012</v>
      </c>
      <c r="D26" s="46">
        <f t="shared" si="1"/>
        <v>246.79375000000002</v>
      </c>
      <c r="E26" s="46">
        <f t="shared" si="2"/>
        <v>231.25</v>
      </c>
      <c r="F26" s="46">
        <f t="shared" si="3"/>
        <v>241.98437500000003</v>
      </c>
      <c r="G26" s="46">
        <f t="shared" si="4"/>
        <v>0.95445667613636387</v>
      </c>
      <c r="H26" s="45">
        <f t="shared" si="5"/>
        <v>245.44566761363637</v>
      </c>
    </row>
    <row r="27" spans="2:8" x14ac:dyDescent="0.25">
      <c r="B27" s="46">
        <f t="shared" si="6"/>
        <v>0.90000000000000024</v>
      </c>
      <c r="C27" s="46">
        <f t="shared" si="0"/>
        <v>0.98550000000000004</v>
      </c>
      <c r="D27" s="46">
        <f t="shared" si="1"/>
        <v>248.55</v>
      </c>
      <c r="E27" s="46">
        <f t="shared" si="2"/>
        <v>237.5</v>
      </c>
      <c r="F27" s="46">
        <f t="shared" si="3"/>
        <v>246.375</v>
      </c>
      <c r="G27" s="46">
        <f t="shared" si="4"/>
        <v>0.97940340909090917</v>
      </c>
      <c r="H27" s="45">
        <f t="shared" si="5"/>
        <v>247.94034090909093</v>
      </c>
    </row>
    <row r="28" spans="2:8" x14ac:dyDescent="0.25">
      <c r="B28" s="46">
        <f t="shared" si="6"/>
        <v>0.95000000000000029</v>
      </c>
      <c r="C28" s="46">
        <f t="shared" si="0"/>
        <v>0.99631249999999993</v>
      </c>
      <c r="D28" s="46">
        <f t="shared" si="1"/>
        <v>249.63124999999999</v>
      </c>
      <c r="E28" s="46">
        <f t="shared" si="2"/>
        <v>243.75000000000003</v>
      </c>
      <c r="F28" s="46">
        <f t="shared" si="3"/>
        <v>249.07812499999997</v>
      </c>
      <c r="G28" s="46">
        <f t="shared" si="4"/>
        <v>0.99476207386363635</v>
      </c>
      <c r="H28" s="45">
        <f t="shared" si="5"/>
        <v>249.47620738636363</v>
      </c>
    </row>
    <row r="29" spans="2:8" x14ac:dyDescent="0.25">
      <c r="B29" s="46">
        <f t="shared" si="6"/>
        <v>1.0000000000000002</v>
      </c>
      <c r="C29" s="46">
        <f t="shared" si="0"/>
        <v>1</v>
      </c>
      <c r="D29" s="46">
        <f t="shared" si="1"/>
        <v>250</v>
      </c>
      <c r="E29" s="46">
        <f t="shared" si="2"/>
        <v>250.00000000000003</v>
      </c>
      <c r="F29" s="46">
        <f t="shared" si="3"/>
        <v>250</v>
      </c>
      <c r="G29" s="46">
        <f t="shared" si="4"/>
        <v>1</v>
      </c>
      <c r="H29" s="45">
        <f t="shared" si="5"/>
        <v>250</v>
      </c>
    </row>
    <row r="35" ht="21" customHeight="1" x14ac:dyDescent="0.25"/>
    <row r="36" hidden="1" x14ac:dyDescent="0.25"/>
    <row r="37" hidden="1" x14ac:dyDescent="0.25"/>
    <row r="38" hidden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H38"/>
  <sheetViews>
    <sheetView workbookViewId="0">
      <selection activeCell="H14" sqref="H14"/>
    </sheetView>
  </sheetViews>
  <sheetFormatPr defaultColWidth="12.5703125" defaultRowHeight="15.75" x14ac:dyDescent="0.25"/>
  <cols>
    <col min="1" max="2" width="12.5703125" style="44"/>
    <col min="3" max="3" width="13" style="44" bestFit="1" customWidth="1"/>
    <col min="4" max="4" width="15.42578125" style="44" bestFit="1" customWidth="1"/>
    <col min="5" max="5" width="14.42578125" style="44" customWidth="1"/>
    <col min="6" max="6" width="16.140625" style="44" customWidth="1"/>
    <col min="7" max="7" width="15.28515625" style="44" customWidth="1"/>
    <col min="8" max="16384" width="12.5703125" style="44"/>
  </cols>
  <sheetData>
    <row r="3" spans="2:8" x14ac:dyDescent="0.25">
      <c r="B3" s="47" t="s">
        <v>160</v>
      </c>
      <c r="C3" s="49">
        <f>'BF Filter Latency'!AT27</f>
        <v>0.14000000000000001</v>
      </c>
      <c r="E3" s="44" t="s">
        <v>159</v>
      </c>
      <c r="F3" s="44">
        <f>1/(1-C3)</f>
        <v>1.1627906976744187</v>
      </c>
    </row>
    <row r="4" spans="2:8" x14ac:dyDescent="0.25">
      <c r="B4" s="47" t="s">
        <v>158</v>
      </c>
      <c r="C4" s="47">
        <f>'BF Filter Latency'!AT28</f>
        <v>200</v>
      </c>
      <c r="E4" s="44" t="s">
        <v>157</v>
      </c>
      <c r="F4" s="44">
        <f>C5-C4</f>
        <v>600</v>
      </c>
    </row>
    <row r="5" spans="2:8" x14ac:dyDescent="0.25">
      <c r="B5" s="47" t="s">
        <v>156</v>
      </c>
      <c r="C5" s="47">
        <f>'BF Filter Latency'!AT29</f>
        <v>800</v>
      </c>
      <c r="E5" s="44" t="s">
        <v>155</v>
      </c>
      <c r="F5" s="44">
        <f>($C$3-($C$3^3)/3)*1.5</f>
        <v>0.20862800000000001</v>
      </c>
    </row>
    <row r="6" spans="2:8" x14ac:dyDescent="0.25">
      <c r="E6" s="44" t="s">
        <v>154</v>
      </c>
      <c r="F6" s="44">
        <f>1/(1-F5)</f>
        <v>1.2636282304655713</v>
      </c>
    </row>
    <row r="8" spans="2:8" x14ac:dyDescent="0.25">
      <c r="B8" s="44" t="s">
        <v>153</v>
      </c>
      <c r="C8" s="44" t="s">
        <v>152</v>
      </c>
      <c r="D8" s="44" t="s">
        <v>151</v>
      </c>
      <c r="E8" s="44" t="s">
        <v>150</v>
      </c>
      <c r="F8" s="44" t="s">
        <v>149</v>
      </c>
      <c r="G8" s="44" t="s">
        <v>148</v>
      </c>
      <c r="H8" s="44" t="s">
        <v>147</v>
      </c>
    </row>
    <row r="9" spans="2:8" x14ac:dyDescent="0.25">
      <c r="B9" s="46">
        <v>0</v>
      </c>
      <c r="C9" s="46">
        <f t="shared" ref="C9:C29" si="0">(B9-(B9^3)/3)*1.5</f>
        <v>0</v>
      </c>
      <c r="D9" s="46">
        <f t="shared" ref="D9:D29" si="1">$C$4+C9*$F$4</f>
        <v>200</v>
      </c>
      <c r="E9" s="46">
        <f t="shared" ref="E9:E29" si="2">IF(B9&lt;$C$3, $C$4, $C$4+(B9-$C$3)*$F$4*$F$3)</f>
        <v>200</v>
      </c>
      <c r="F9" s="46">
        <f t="shared" ref="F9:F29" si="3">C9*$C$5</f>
        <v>0</v>
      </c>
      <c r="G9" s="46">
        <f t="shared" ref="G9:G29" si="4">(C9-$F$5)*$F$6</f>
        <v>-0.26362823046557121</v>
      </c>
      <c r="H9" s="45">
        <f t="shared" ref="H9:H29" si="5">IF(B9&lt;$C$3, $C$4, $C$4+G9*$F$4)</f>
        <v>200</v>
      </c>
    </row>
    <row r="10" spans="2:8" x14ac:dyDescent="0.25">
      <c r="B10" s="46">
        <f t="shared" ref="B10:B29" si="6">B9+0.05</f>
        <v>0.05</v>
      </c>
      <c r="C10" s="46">
        <f t="shared" si="0"/>
        <v>7.4937500000000004E-2</v>
      </c>
      <c r="D10" s="46">
        <f t="shared" si="1"/>
        <v>244.96250000000001</v>
      </c>
      <c r="E10" s="46">
        <f t="shared" si="2"/>
        <v>200</v>
      </c>
      <c r="F10" s="46">
        <f t="shared" si="3"/>
        <v>59.95</v>
      </c>
      <c r="G10" s="46">
        <f t="shared" si="4"/>
        <v>-0.16893508994505743</v>
      </c>
      <c r="H10" s="45">
        <f t="shared" si="5"/>
        <v>200</v>
      </c>
    </row>
    <row r="11" spans="2:8" x14ac:dyDescent="0.25">
      <c r="B11" s="46">
        <f t="shared" si="6"/>
        <v>0.1</v>
      </c>
      <c r="C11" s="46">
        <f t="shared" si="0"/>
        <v>0.14949999999999999</v>
      </c>
      <c r="D11" s="46">
        <f t="shared" si="1"/>
        <v>289.7</v>
      </c>
      <c r="E11" s="46">
        <f t="shared" si="2"/>
        <v>200</v>
      </c>
      <c r="F11" s="46">
        <f t="shared" si="3"/>
        <v>119.6</v>
      </c>
      <c r="G11" s="46">
        <f t="shared" si="4"/>
        <v>-7.4715810010968317E-2</v>
      </c>
      <c r="H11" s="45">
        <f t="shared" si="5"/>
        <v>200</v>
      </c>
    </row>
    <row r="12" spans="2:8" x14ac:dyDescent="0.25">
      <c r="B12" s="46">
        <f t="shared" si="6"/>
        <v>0.15000000000000002</v>
      </c>
      <c r="C12" s="46">
        <f t="shared" si="0"/>
        <v>0.22331250000000005</v>
      </c>
      <c r="D12" s="46">
        <f t="shared" si="1"/>
        <v>333.98750000000007</v>
      </c>
      <c r="E12" s="46">
        <f t="shared" si="2"/>
        <v>206.97674418604652</v>
      </c>
      <c r="F12" s="46">
        <f t="shared" si="3"/>
        <v>178.65000000000003</v>
      </c>
      <c r="G12" s="46">
        <f t="shared" si="4"/>
        <v>1.8555748750271737E-2</v>
      </c>
      <c r="H12" s="45">
        <f t="shared" si="5"/>
        <v>211.13344925016304</v>
      </c>
    </row>
    <row r="13" spans="2:8" x14ac:dyDescent="0.25">
      <c r="B13" s="46">
        <f t="shared" si="6"/>
        <v>0.2</v>
      </c>
      <c r="C13" s="46">
        <f t="shared" si="0"/>
        <v>0.29599999999999999</v>
      </c>
      <c r="D13" s="46">
        <f t="shared" si="1"/>
        <v>377.6</v>
      </c>
      <c r="E13" s="46">
        <f t="shared" si="2"/>
        <v>241.86046511627907</v>
      </c>
      <c r="F13" s="46">
        <f t="shared" si="3"/>
        <v>236.79999999999998</v>
      </c>
      <c r="G13" s="46">
        <f t="shared" si="4"/>
        <v>0.11040572575223787</v>
      </c>
      <c r="H13" s="45">
        <f t="shared" si="5"/>
        <v>266.24343545134275</v>
      </c>
    </row>
    <row r="14" spans="2:8" x14ac:dyDescent="0.25">
      <c r="B14" s="46">
        <f t="shared" si="6"/>
        <v>0.25</v>
      </c>
      <c r="C14" s="46">
        <f t="shared" si="0"/>
        <v>0.3671875</v>
      </c>
      <c r="D14" s="46">
        <f t="shared" si="1"/>
        <v>420.3125</v>
      </c>
      <c r="E14" s="46">
        <f t="shared" si="2"/>
        <v>276.74418604651163</v>
      </c>
      <c r="F14" s="46">
        <f t="shared" si="3"/>
        <v>293.75</v>
      </c>
      <c r="G14" s="46">
        <f t="shared" si="4"/>
        <v>0.20036026040850574</v>
      </c>
      <c r="H14" s="45">
        <f t="shared" si="5"/>
        <v>320.21615624510343</v>
      </c>
    </row>
    <row r="15" spans="2:8" x14ac:dyDescent="0.25">
      <c r="B15" s="46">
        <f t="shared" si="6"/>
        <v>0.3</v>
      </c>
      <c r="C15" s="46">
        <f t="shared" si="0"/>
        <v>0.4365</v>
      </c>
      <c r="D15" s="46">
        <f t="shared" si="1"/>
        <v>461.9</v>
      </c>
      <c r="E15" s="46">
        <f t="shared" si="2"/>
        <v>311.62790697674416</v>
      </c>
      <c r="F15" s="46">
        <f t="shared" si="3"/>
        <v>349.2</v>
      </c>
      <c r="G15" s="46">
        <f t="shared" si="4"/>
        <v>0.28794549213265064</v>
      </c>
      <c r="H15" s="45">
        <f t="shared" si="5"/>
        <v>372.76729527959037</v>
      </c>
    </row>
    <row r="16" spans="2:8" x14ac:dyDescent="0.25">
      <c r="B16" s="46">
        <f t="shared" si="6"/>
        <v>0.35</v>
      </c>
      <c r="C16" s="46">
        <f t="shared" si="0"/>
        <v>0.50356250000000002</v>
      </c>
      <c r="D16" s="46">
        <f t="shared" si="1"/>
        <v>502.13749999999999</v>
      </c>
      <c r="E16" s="46">
        <f t="shared" si="2"/>
        <v>346.51162790697674</v>
      </c>
      <c r="F16" s="46">
        <f t="shared" si="3"/>
        <v>402.85</v>
      </c>
      <c r="G16" s="46">
        <f t="shared" si="4"/>
        <v>0.37268756033824801</v>
      </c>
      <c r="H16" s="45">
        <f t="shared" si="5"/>
        <v>423.61253620294883</v>
      </c>
    </row>
    <row r="17" spans="2:8" x14ac:dyDescent="0.25">
      <c r="B17" s="46">
        <f t="shared" si="6"/>
        <v>0.39999999999999997</v>
      </c>
      <c r="C17" s="46">
        <f t="shared" si="0"/>
        <v>0.56799999999999995</v>
      </c>
      <c r="D17" s="46">
        <f t="shared" si="1"/>
        <v>540.79999999999995</v>
      </c>
      <c r="E17" s="46">
        <f t="shared" si="2"/>
        <v>381.39534883720927</v>
      </c>
      <c r="F17" s="46">
        <f t="shared" si="3"/>
        <v>454.4</v>
      </c>
      <c r="G17" s="46">
        <f t="shared" si="4"/>
        <v>0.45411260443887319</v>
      </c>
      <c r="H17" s="45">
        <f t="shared" si="5"/>
        <v>472.46756266332392</v>
      </c>
    </row>
    <row r="18" spans="2:8" x14ac:dyDescent="0.25">
      <c r="B18" s="46">
        <f t="shared" si="6"/>
        <v>0.44999999999999996</v>
      </c>
      <c r="C18" s="46">
        <f t="shared" si="0"/>
        <v>0.62943749999999998</v>
      </c>
      <c r="D18" s="46">
        <f t="shared" si="1"/>
        <v>577.66249999999991</v>
      </c>
      <c r="E18" s="46">
        <f t="shared" si="2"/>
        <v>416.27906976744185</v>
      </c>
      <c r="F18" s="46">
        <f t="shared" si="3"/>
        <v>503.55</v>
      </c>
      <c r="G18" s="46">
        <f t="shared" si="4"/>
        <v>0.53174676384810171</v>
      </c>
      <c r="H18" s="45">
        <f t="shared" si="5"/>
        <v>519.04805830886107</v>
      </c>
    </row>
    <row r="19" spans="2:8" x14ac:dyDescent="0.25">
      <c r="B19" s="46">
        <f t="shared" si="6"/>
        <v>0.49999999999999994</v>
      </c>
      <c r="C19" s="46">
        <f t="shared" si="0"/>
        <v>0.6875</v>
      </c>
      <c r="D19" s="46">
        <f t="shared" si="1"/>
        <v>612.5</v>
      </c>
      <c r="E19" s="46">
        <f t="shared" si="2"/>
        <v>451.16279069767438</v>
      </c>
      <c r="F19" s="46">
        <f t="shared" si="3"/>
        <v>550</v>
      </c>
      <c r="G19" s="46">
        <f t="shared" si="4"/>
        <v>0.60511617797950901</v>
      </c>
      <c r="H19" s="45">
        <f t="shared" si="5"/>
        <v>563.0697067877054</v>
      </c>
    </row>
    <row r="20" spans="2:8" x14ac:dyDescent="0.25">
      <c r="B20" s="46">
        <f t="shared" si="6"/>
        <v>0.54999999999999993</v>
      </c>
      <c r="C20" s="46">
        <f t="shared" si="0"/>
        <v>0.74181249999999987</v>
      </c>
      <c r="D20" s="46">
        <f t="shared" si="1"/>
        <v>645.08749999999986</v>
      </c>
      <c r="E20" s="46">
        <f t="shared" si="2"/>
        <v>486.04651162790691</v>
      </c>
      <c r="F20" s="46">
        <f t="shared" si="3"/>
        <v>593.44999999999993</v>
      </c>
      <c r="G20" s="46">
        <f t="shared" si="4"/>
        <v>0.67374698624667018</v>
      </c>
      <c r="H20" s="45">
        <f t="shared" si="5"/>
        <v>604.24819174800211</v>
      </c>
    </row>
    <row r="21" spans="2:8" x14ac:dyDescent="0.25">
      <c r="B21" s="46">
        <f t="shared" si="6"/>
        <v>0.6</v>
      </c>
      <c r="C21" s="46">
        <f t="shared" si="0"/>
        <v>0.79200000000000004</v>
      </c>
      <c r="D21" s="46">
        <f t="shared" si="1"/>
        <v>675.2</v>
      </c>
      <c r="E21" s="46">
        <f t="shared" si="2"/>
        <v>520.93023255813955</v>
      </c>
      <c r="F21" s="46">
        <f t="shared" si="3"/>
        <v>633.6</v>
      </c>
      <c r="G21" s="46">
        <f t="shared" si="4"/>
        <v>0.73716532806316126</v>
      </c>
      <c r="H21" s="45">
        <f t="shared" si="5"/>
        <v>642.29919683789672</v>
      </c>
    </row>
    <row r="22" spans="2:8" x14ac:dyDescent="0.25">
      <c r="B22" s="46">
        <f t="shared" si="6"/>
        <v>0.65</v>
      </c>
      <c r="C22" s="46">
        <f t="shared" si="0"/>
        <v>0.83768749999999992</v>
      </c>
      <c r="D22" s="46">
        <f t="shared" si="1"/>
        <v>702.61249999999995</v>
      </c>
      <c r="E22" s="46">
        <f t="shared" si="2"/>
        <v>555.81395348837214</v>
      </c>
      <c r="F22" s="46">
        <f t="shared" si="3"/>
        <v>670.15</v>
      </c>
      <c r="G22" s="46">
        <f t="shared" si="4"/>
        <v>0.79489734284255686</v>
      </c>
      <c r="H22" s="45">
        <f t="shared" si="5"/>
        <v>676.93840570553414</v>
      </c>
    </row>
    <row r="23" spans="2:8" x14ac:dyDescent="0.25">
      <c r="B23" s="46">
        <f t="shared" si="6"/>
        <v>0.70000000000000007</v>
      </c>
      <c r="C23" s="46">
        <f t="shared" si="0"/>
        <v>0.87850000000000006</v>
      </c>
      <c r="D23" s="46">
        <f t="shared" si="1"/>
        <v>727.1</v>
      </c>
      <c r="E23" s="46">
        <f t="shared" si="2"/>
        <v>590.69767441860472</v>
      </c>
      <c r="F23" s="46">
        <f t="shared" si="3"/>
        <v>702.80000000000007</v>
      </c>
      <c r="G23" s="46">
        <f t="shared" si="4"/>
        <v>0.84646916999843314</v>
      </c>
      <c r="H23" s="45">
        <f t="shared" si="5"/>
        <v>707.88150199905988</v>
      </c>
    </row>
    <row r="24" spans="2:8" x14ac:dyDescent="0.25">
      <c r="B24" s="46">
        <f t="shared" si="6"/>
        <v>0.75000000000000011</v>
      </c>
      <c r="C24" s="46">
        <f t="shared" si="0"/>
        <v>0.9140625</v>
      </c>
      <c r="D24" s="46">
        <f t="shared" si="1"/>
        <v>748.4375</v>
      </c>
      <c r="E24" s="46">
        <f t="shared" si="2"/>
        <v>625.5813953488373</v>
      </c>
      <c r="F24" s="46">
        <f t="shared" si="3"/>
        <v>731.25</v>
      </c>
      <c r="G24" s="46">
        <f t="shared" si="4"/>
        <v>0.89140694894436501</v>
      </c>
      <c r="H24" s="45">
        <f t="shared" si="5"/>
        <v>734.84416936661898</v>
      </c>
    </row>
    <row r="25" spans="2:8" x14ac:dyDescent="0.25">
      <c r="B25" s="46">
        <f t="shared" si="6"/>
        <v>0.80000000000000016</v>
      </c>
      <c r="C25" s="46">
        <f t="shared" si="0"/>
        <v>0.94400000000000017</v>
      </c>
      <c r="D25" s="46">
        <f t="shared" si="1"/>
        <v>766.40000000000009</v>
      </c>
      <c r="E25" s="46">
        <f t="shared" si="2"/>
        <v>660.46511627906989</v>
      </c>
      <c r="F25" s="46">
        <f t="shared" si="3"/>
        <v>755.20000000000016</v>
      </c>
      <c r="G25" s="46">
        <f t="shared" si="4"/>
        <v>0.9292368190939283</v>
      </c>
      <c r="H25" s="45">
        <f t="shared" si="5"/>
        <v>757.54209145635696</v>
      </c>
    </row>
    <row r="26" spans="2:8" x14ac:dyDescent="0.25">
      <c r="B26" s="46">
        <f t="shared" si="6"/>
        <v>0.8500000000000002</v>
      </c>
      <c r="C26" s="46">
        <f t="shared" si="0"/>
        <v>0.96793750000000012</v>
      </c>
      <c r="D26" s="46">
        <f t="shared" si="1"/>
        <v>780.76250000000005</v>
      </c>
      <c r="E26" s="46">
        <f t="shared" si="2"/>
        <v>695.34883720930247</v>
      </c>
      <c r="F26" s="46">
        <f t="shared" si="3"/>
        <v>774.35000000000014</v>
      </c>
      <c r="G26" s="46">
        <f t="shared" si="4"/>
        <v>0.95948491986069784</v>
      </c>
      <c r="H26" s="45">
        <f t="shared" si="5"/>
        <v>775.69095191641873</v>
      </c>
    </row>
    <row r="27" spans="2:8" x14ac:dyDescent="0.25">
      <c r="B27" s="46">
        <f t="shared" si="6"/>
        <v>0.90000000000000024</v>
      </c>
      <c r="C27" s="46">
        <f t="shared" si="0"/>
        <v>0.98550000000000004</v>
      </c>
      <c r="D27" s="46">
        <f t="shared" si="1"/>
        <v>791.30000000000007</v>
      </c>
      <c r="E27" s="46">
        <f t="shared" si="2"/>
        <v>730.23255813953506</v>
      </c>
      <c r="F27" s="46">
        <f t="shared" si="3"/>
        <v>788.40000000000009</v>
      </c>
      <c r="G27" s="46">
        <f t="shared" si="4"/>
        <v>0.98167739065824933</v>
      </c>
      <c r="H27" s="45">
        <f t="shared" si="5"/>
        <v>789.00643439494957</v>
      </c>
    </row>
    <row r="28" spans="2:8" x14ac:dyDescent="0.25">
      <c r="B28" s="46">
        <f t="shared" si="6"/>
        <v>0.95000000000000029</v>
      </c>
      <c r="C28" s="46">
        <f t="shared" si="0"/>
        <v>0.99631249999999993</v>
      </c>
      <c r="D28" s="46">
        <f t="shared" si="1"/>
        <v>797.78749999999991</v>
      </c>
      <c r="E28" s="46">
        <f t="shared" si="2"/>
        <v>765.11627906976764</v>
      </c>
      <c r="F28" s="46">
        <f t="shared" si="3"/>
        <v>797.05</v>
      </c>
      <c r="G28" s="46">
        <f t="shared" si="4"/>
        <v>0.99534037090015814</v>
      </c>
      <c r="H28" s="45">
        <f t="shared" si="5"/>
        <v>797.20422254009486</v>
      </c>
    </row>
    <row r="29" spans="2:8" x14ac:dyDescent="0.25">
      <c r="B29" s="46">
        <f t="shared" si="6"/>
        <v>1.0000000000000002</v>
      </c>
      <c r="C29" s="46">
        <f t="shared" si="0"/>
        <v>1</v>
      </c>
      <c r="D29" s="46">
        <f t="shared" si="1"/>
        <v>800</v>
      </c>
      <c r="E29" s="46">
        <f t="shared" si="2"/>
        <v>800.00000000000011</v>
      </c>
      <c r="F29" s="46">
        <f t="shared" si="3"/>
        <v>800</v>
      </c>
      <c r="G29" s="46">
        <f t="shared" si="4"/>
        <v>1</v>
      </c>
      <c r="H29" s="45">
        <f t="shared" si="5"/>
        <v>800</v>
      </c>
    </row>
    <row r="35" ht="21" customHeight="1" x14ac:dyDescent="0.25"/>
    <row r="36" hidden="1" x14ac:dyDescent="0.25"/>
    <row r="37" hidden="1" x14ac:dyDescent="0.25"/>
    <row r="38" hidden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opLeftCell="A4" zoomScale="130" zoomScaleNormal="130" workbookViewId="0">
      <selection activeCell="J20" sqref="J20"/>
    </sheetView>
  </sheetViews>
  <sheetFormatPr defaultRowHeight="15" x14ac:dyDescent="0.25"/>
  <cols>
    <col min="1" max="1" width="12" bestFit="1" customWidth="1"/>
    <col min="2" max="2" width="12" style="34" bestFit="1" customWidth="1"/>
  </cols>
  <sheetData>
    <row r="2" spans="1:8" x14ac:dyDescent="0.25">
      <c r="A2">
        <v>0</v>
      </c>
      <c r="B2" s="34">
        <v>0</v>
      </c>
      <c r="D2" s="10">
        <v>0.5</v>
      </c>
      <c r="E2" s="211" t="s">
        <v>49</v>
      </c>
      <c r="F2" s="211"/>
      <c r="G2" s="42">
        <f>10^(G3/20)</f>
        <v>0.50118723362727224</v>
      </c>
    </row>
    <row r="3" spans="1:8" x14ac:dyDescent="0.25">
      <c r="A3">
        <v>-20</v>
      </c>
      <c r="B3" s="34">
        <v>10000</v>
      </c>
      <c r="D3" s="3">
        <f>20*LOG10(ABS(D2))</f>
        <v>-6.0205999132796242</v>
      </c>
      <c r="E3" t="s">
        <v>50</v>
      </c>
      <c r="G3" s="9">
        <v>-6</v>
      </c>
      <c r="H3" t="s">
        <v>50</v>
      </c>
    </row>
    <row r="5" spans="1:8" x14ac:dyDescent="0.25">
      <c r="B5" s="34" t="s">
        <v>83</v>
      </c>
      <c r="C5" s="34" t="s">
        <v>82</v>
      </c>
      <c r="E5" s="36">
        <v>2</v>
      </c>
      <c r="F5" s="37">
        <f>1/(E5/1000)</f>
        <v>500</v>
      </c>
    </row>
    <row r="6" spans="1:8" x14ac:dyDescent="0.25">
      <c r="A6" t="s">
        <v>78</v>
      </c>
      <c r="B6" s="34">
        <f>1/32000</f>
        <v>3.1250000000000001E-5</v>
      </c>
      <c r="C6" s="4">
        <f>B6*1000</f>
        <v>3.125E-2</v>
      </c>
      <c r="E6" s="35">
        <f>$E$5/C6</f>
        <v>64</v>
      </c>
    </row>
    <row r="7" spans="1:8" x14ac:dyDescent="0.25">
      <c r="A7" t="s">
        <v>79</v>
      </c>
      <c r="B7" s="34">
        <f>1/16000</f>
        <v>6.2500000000000001E-5</v>
      </c>
      <c r="C7" s="4">
        <f>B7*1000</f>
        <v>6.25E-2</v>
      </c>
      <c r="E7" s="35">
        <f>$E$5/C7</f>
        <v>32</v>
      </c>
    </row>
    <row r="8" spans="1:8" x14ac:dyDescent="0.25">
      <c r="A8" t="s">
        <v>80</v>
      </c>
      <c r="B8" s="34">
        <f>1/8000</f>
        <v>1.25E-4</v>
      </c>
      <c r="C8" s="4">
        <f>B8*1000</f>
        <v>0.125</v>
      </c>
      <c r="E8" s="35">
        <f>$E$5/C8</f>
        <v>16</v>
      </c>
    </row>
    <row r="9" spans="1:8" x14ac:dyDescent="0.25">
      <c r="A9" t="s">
        <v>81</v>
      </c>
      <c r="B9" s="34">
        <f>1/4000</f>
        <v>2.5000000000000001E-4</v>
      </c>
      <c r="C9" s="4">
        <f>B9*1000</f>
        <v>0.25</v>
      </c>
      <c r="E9" s="35">
        <f>$E$5/C9</f>
        <v>8</v>
      </c>
    </row>
  </sheetData>
  <mergeCells count="1"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30" zoomScaleNormal="130" workbookViewId="0">
      <selection activeCell="K22" sqref="K22"/>
    </sheetView>
  </sheetViews>
  <sheetFormatPr defaultRowHeight="15" x14ac:dyDescent="0.25"/>
  <cols>
    <col min="1" max="1" width="16.140625" customWidth="1"/>
    <col min="2" max="2" width="12" style="38" bestFit="1" customWidth="1"/>
  </cols>
  <sheetData>
    <row r="1" spans="1:5" x14ac:dyDescent="0.25">
      <c r="E1" t="s">
        <v>89</v>
      </c>
    </row>
    <row r="2" spans="1:5" x14ac:dyDescent="0.25">
      <c r="E2" s="39">
        <f>1/(C9/1000)</f>
        <v>500</v>
      </c>
    </row>
    <row r="3" spans="1:5" x14ac:dyDescent="0.25">
      <c r="A3" t="s">
        <v>84</v>
      </c>
      <c r="B3" s="38" t="s">
        <v>83</v>
      </c>
      <c r="C3" s="38" t="s">
        <v>82</v>
      </c>
      <c r="E3" s="36">
        <v>2</v>
      </c>
    </row>
    <row r="4" spans="1:5" x14ac:dyDescent="0.25">
      <c r="A4" t="s">
        <v>172</v>
      </c>
      <c r="B4" s="197"/>
      <c r="C4" s="197"/>
      <c r="E4" s="36"/>
    </row>
    <row r="5" spans="1:5" x14ac:dyDescent="0.25">
      <c r="A5" t="s">
        <v>78</v>
      </c>
      <c r="B5" s="38">
        <f>1/32000</f>
        <v>3.1250000000000001E-5</v>
      </c>
      <c r="C5" s="4">
        <f>B5*1000</f>
        <v>3.125E-2</v>
      </c>
      <c r="E5" s="38">
        <f>$E$3/C5</f>
        <v>64</v>
      </c>
    </row>
    <row r="6" spans="1:5" x14ac:dyDescent="0.25">
      <c r="A6" t="s">
        <v>79</v>
      </c>
      <c r="B6" s="38">
        <f>1/16000</f>
        <v>6.2500000000000001E-5</v>
      </c>
      <c r="C6" s="4">
        <f>B6*1000</f>
        <v>6.25E-2</v>
      </c>
      <c r="E6" s="38">
        <f>$E$3/C6</f>
        <v>32</v>
      </c>
    </row>
    <row r="7" spans="1:5" x14ac:dyDescent="0.25">
      <c r="A7" t="s">
        <v>80</v>
      </c>
      <c r="B7" s="38">
        <f>1/8000</f>
        <v>1.25E-4</v>
      </c>
      <c r="C7" s="4">
        <f>B7*1000</f>
        <v>0.125</v>
      </c>
      <c r="E7" s="38">
        <f>$E$3/C7</f>
        <v>16</v>
      </c>
    </row>
    <row r="8" spans="1:5" x14ac:dyDescent="0.25">
      <c r="A8" t="s">
        <v>81</v>
      </c>
      <c r="B8" s="38">
        <f>1/4000</f>
        <v>2.5000000000000001E-4</v>
      </c>
      <c r="C8" s="4">
        <f>B8*1000</f>
        <v>0.25</v>
      </c>
      <c r="E8" s="38">
        <f>$E$3/C8</f>
        <v>8</v>
      </c>
    </row>
    <row r="9" spans="1:5" x14ac:dyDescent="0.25">
      <c r="A9" t="s">
        <v>86</v>
      </c>
      <c r="C9" s="38">
        <v>2</v>
      </c>
    </row>
    <row r="10" spans="1:5" x14ac:dyDescent="0.25">
      <c r="A10" t="s">
        <v>85</v>
      </c>
      <c r="C10" s="38">
        <v>5</v>
      </c>
    </row>
    <row r="11" spans="1:5" x14ac:dyDescent="0.25">
      <c r="A11" t="s">
        <v>87</v>
      </c>
      <c r="C11" s="38">
        <v>9</v>
      </c>
    </row>
    <row r="12" spans="1:5" x14ac:dyDescent="0.25">
      <c r="A12" t="s">
        <v>88</v>
      </c>
      <c r="C12" s="38">
        <v>215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06"/>
  <sheetViews>
    <sheetView zoomScale="90" zoomScaleNormal="90" workbookViewId="0">
      <selection activeCell="H1" sqref="H1"/>
    </sheetView>
  </sheetViews>
  <sheetFormatPr defaultRowHeight="15" x14ac:dyDescent="0.25"/>
  <cols>
    <col min="1" max="1" width="14.85546875" customWidth="1"/>
    <col min="2" max="7" width="11.140625" customWidth="1"/>
    <col min="8" max="8" width="11" customWidth="1"/>
  </cols>
  <sheetData>
    <row r="1" spans="1:9" x14ac:dyDescent="0.25">
      <c r="A1" t="s">
        <v>104</v>
      </c>
      <c r="B1">
        <v>8000</v>
      </c>
      <c r="G1" s="2" t="s">
        <v>105</v>
      </c>
      <c r="H1">
        <v>120</v>
      </c>
      <c r="I1">
        <f>H1*2*PI()</f>
        <v>753.98223686155029</v>
      </c>
    </row>
    <row r="2" spans="1:9" x14ac:dyDescent="0.25">
      <c r="G2" s="2" t="s">
        <v>106</v>
      </c>
      <c r="H2" s="41">
        <f>2*PI()*H1/B1</f>
        <v>9.4247779607693788E-2</v>
      </c>
    </row>
    <row r="5" spans="1:9" x14ac:dyDescent="0.25">
      <c r="A5" t="s">
        <v>103</v>
      </c>
      <c r="B5" t="s">
        <v>100</v>
      </c>
      <c r="C5" t="s">
        <v>101</v>
      </c>
      <c r="D5" t="s">
        <v>102</v>
      </c>
      <c r="E5" t="s">
        <v>107</v>
      </c>
      <c r="F5" t="s">
        <v>108</v>
      </c>
      <c r="G5" t="s">
        <v>109</v>
      </c>
      <c r="H5" t="s">
        <v>31</v>
      </c>
      <c r="I5" t="s">
        <v>110</v>
      </c>
    </row>
    <row r="6" spans="1: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>H6+$H$2*(Table1[[#This Row],[debug'[0']]]-H6)</f>
        <v>0</v>
      </c>
      <c r="I7" s="3">
        <f>I6+1/(1+Table1[[#This Row],[debug'[1']]]/$I$1)</f>
        <v>1</v>
      </c>
    </row>
    <row r="8" spans="1:9" x14ac:dyDescent="0.25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f>H7+$H$2*(Table1[[#This Row],[debug'[0']]]-H7)</f>
        <v>0</v>
      </c>
      <c r="I8" s="3">
        <f>I7+1/(1+Table1[[#This Row],[debug'[1']]]/$I$1)</f>
        <v>2</v>
      </c>
    </row>
    <row r="9" spans="1:9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>H8+$H$2*(Table1[[#This Row],[debug'[0']]]-H8)</f>
        <v>0</v>
      </c>
      <c r="I9" s="3">
        <f>I8+1/(1+Table1[[#This Row],[debug'[1']]]/$I$1)</f>
        <v>3</v>
      </c>
    </row>
    <row r="10" spans="1:9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>H9+$H$2*(Table1[[#This Row],[debug'[0']]]-H9)</f>
        <v>0</v>
      </c>
      <c r="I10" s="3">
        <f>I9+1/(1+Table1[[#This Row],[debug'[1']]]/$I$1)</f>
        <v>4</v>
      </c>
    </row>
    <row r="11" spans="1: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f>H10+$H$2*(Table1[[#This Row],[debug'[0']]]-H10)</f>
        <v>0</v>
      </c>
      <c r="I11" s="3">
        <f>I10+1/(1+Table1[[#This Row],[debug'[1']]]/$I$1)</f>
        <v>5</v>
      </c>
    </row>
    <row r="12" spans="1:9" x14ac:dyDescent="0.25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3">
        <f>H11+$H$2*(Table1[[#This Row],[debug'[0']]]-H11)</f>
        <v>0</v>
      </c>
      <c r="I12" s="3">
        <f>I11+1/(1+Table1[[#This Row],[debug'[1']]]/$I$1)</f>
        <v>6</v>
      </c>
    </row>
    <row r="13" spans="1:9" x14ac:dyDescent="0.25">
      <c r="A13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3">
        <f>H12+$H$2*(Table1[[#This Row],[debug'[0']]]-H12)</f>
        <v>0</v>
      </c>
      <c r="I13" s="3">
        <f>I12+1/(1+Table1[[#This Row],[debug'[1']]]/$I$1)</f>
        <v>7</v>
      </c>
    </row>
    <row r="14" spans="1:9" x14ac:dyDescent="0.25">
      <c r="A14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3">
        <f>H13+$H$2*(Table1[[#This Row],[debug'[0']]]-H13)</f>
        <v>0</v>
      </c>
      <c r="I14" s="3">
        <f>I13+1/(1+Table1[[#This Row],[debug'[1']]]/$I$1)</f>
        <v>8</v>
      </c>
    </row>
    <row r="15" spans="1:9" x14ac:dyDescent="0.25">
      <c r="A15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3">
        <f>H14+$H$2*(Table1[[#This Row],[debug'[0']]]-H14)</f>
        <v>0</v>
      </c>
      <c r="I15" s="3">
        <f>I14+1/(1+Table1[[#This Row],[debug'[1']]]/$I$1)</f>
        <v>9</v>
      </c>
    </row>
    <row r="16" spans="1:9" x14ac:dyDescent="0.25">
      <c r="A16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3">
        <f>H15+$H$2*(Table1[[#This Row],[debug'[0']]]-H15)</f>
        <v>0</v>
      </c>
      <c r="I16" s="3">
        <f>I15+1/(1+Table1[[#This Row],[debug'[1']]]/$I$1)</f>
        <v>10</v>
      </c>
    </row>
    <row r="17" spans="1:9" x14ac:dyDescent="0.25">
      <c r="A17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3">
        <f>H16+$H$2*(Table1[[#This Row],[debug'[0']]]-H16)</f>
        <v>0</v>
      </c>
      <c r="I17" s="3">
        <f>I16+1/(1+Table1[[#This Row],[debug'[1']]]/$I$1)</f>
        <v>11</v>
      </c>
    </row>
    <row r="18" spans="1:9" x14ac:dyDescent="0.25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3">
        <f>H17+$H$2*(Table1[[#This Row],[debug'[0']]]-H17)</f>
        <v>0</v>
      </c>
      <c r="I18" s="3">
        <f>I17+1/(1+Table1[[#This Row],[debug'[1']]]/$I$1)</f>
        <v>12</v>
      </c>
    </row>
    <row r="19" spans="1:9" x14ac:dyDescent="0.25">
      <c r="A19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f>H18+$H$2*(Table1[[#This Row],[debug'[0']]]-H18)</f>
        <v>0</v>
      </c>
      <c r="I19" s="3">
        <f>I18+1/(1+Table1[[#This Row],[debug'[1']]]/$I$1)</f>
        <v>13</v>
      </c>
    </row>
    <row r="20" spans="1:9" x14ac:dyDescent="0.25">
      <c r="A20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3">
        <f>H19+$H$2*(Table1[[#This Row],[debug'[0']]]-H19)</f>
        <v>0</v>
      </c>
      <c r="I20" s="3">
        <f>I19+1/(1+Table1[[#This Row],[debug'[1']]]/$I$1)</f>
        <v>14</v>
      </c>
    </row>
    <row r="21" spans="1:9" x14ac:dyDescent="0.25">
      <c r="A21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3">
        <f>H20+$H$2*(Table1[[#This Row],[debug'[0']]]-H20)</f>
        <v>0</v>
      </c>
      <c r="I21" s="3">
        <f>I20+1/(1+Table1[[#This Row],[debug'[1']]]/$I$1)</f>
        <v>15</v>
      </c>
    </row>
    <row r="22" spans="1:9" x14ac:dyDescent="0.25">
      <c r="A22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f>H21+$H$2*(Table1[[#This Row],[debug'[0']]]-H21)</f>
        <v>0</v>
      </c>
      <c r="I22" s="3">
        <f>I21+1/(1+Table1[[#This Row],[debug'[1']]]/$I$1)</f>
        <v>16</v>
      </c>
    </row>
    <row r="23" spans="1:9" x14ac:dyDescent="0.25">
      <c r="A23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f>H22+$H$2*(Table1[[#This Row],[debug'[0']]]-H22)</f>
        <v>0</v>
      </c>
      <c r="I23" s="3">
        <f>I22+1/(1+Table1[[#This Row],[debug'[1']]]/$I$1)</f>
        <v>17</v>
      </c>
    </row>
    <row r="24" spans="1:9" x14ac:dyDescent="0.25">
      <c r="A24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f>H23+$H$2*(Table1[[#This Row],[debug'[0']]]-H23)</f>
        <v>0</v>
      </c>
      <c r="I24" s="3">
        <f>I23+1/(1+Table1[[#This Row],[debug'[1']]]/$I$1)</f>
        <v>18</v>
      </c>
    </row>
    <row r="25" spans="1:9" x14ac:dyDescent="0.25">
      <c r="A25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3">
        <f>H24+$H$2*(Table1[[#This Row],[debug'[0']]]-H24)</f>
        <v>0</v>
      </c>
      <c r="I25" s="3">
        <f>I24+1/(1+Table1[[#This Row],[debug'[1']]]/$I$1)</f>
        <v>19</v>
      </c>
    </row>
    <row r="26" spans="1:9" x14ac:dyDescent="0.25">
      <c r="A26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3">
        <f>H25+$H$2*(Table1[[#This Row],[debug'[0']]]-H25)</f>
        <v>0</v>
      </c>
      <c r="I26" s="3">
        <f>I25+1/(1+Table1[[#This Row],[debug'[1']]]/$I$1)</f>
        <v>20</v>
      </c>
    </row>
    <row r="27" spans="1:9" x14ac:dyDescent="0.25">
      <c r="A27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3">
        <f>H26+$H$2*(Table1[[#This Row],[debug'[0']]]-H26)</f>
        <v>0</v>
      </c>
      <c r="I27" s="3">
        <f>I26+1/(1+Table1[[#This Row],[debug'[1']]]/$I$1)</f>
        <v>21</v>
      </c>
    </row>
    <row r="28" spans="1:9" x14ac:dyDescent="0.25">
      <c r="A28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3">
        <f>H27+$H$2*(Table1[[#This Row],[debug'[0']]]-H27)</f>
        <v>0</v>
      </c>
      <c r="I28" s="3">
        <f>I27+1/(1+Table1[[#This Row],[debug'[1']]]/$H$1)</f>
        <v>22</v>
      </c>
    </row>
    <row r="29" spans="1:9" x14ac:dyDescent="0.25">
      <c r="A29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3">
        <f>H28+$H$2*(Table1[[#This Row],[debug'[0']]]-H28)</f>
        <v>0</v>
      </c>
      <c r="I29" s="3">
        <f>I28+1/(1+Table1[[#This Row],[debug'[1']]]/$H$1)</f>
        <v>23</v>
      </c>
    </row>
    <row r="30" spans="1:9" x14ac:dyDescent="0.25">
      <c r="A30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3">
        <f>H29+$H$2*(Table1[[#This Row],[debug'[0']]]-H29)</f>
        <v>0</v>
      </c>
      <c r="I30" s="3">
        <f>I29+1/(1+Table1[[#This Row],[debug'[1']]]/$H$1)</f>
        <v>24</v>
      </c>
    </row>
    <row r="31" spans="1:9" x14ac:dyDescent="0.25">
      <c r="A31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3">
        <f>H30+$H$2*(Table1[[#This Row],[debug'[0']]]-H30)</f>
        <v>0</v>
      </c>
      <c r="I31" s="3">
        <f>I30+1/(1+Table1[[#This Row],[debug'[1']]]/$H$1)</f>
        <v>25</v>
      </c>
    </row>
    <row r="32" spans="1:9" x14ac:dyDescent="0.25">
      <c r="A32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3">
        <f>H31+$H$2*(Table1[[#This Row],[debug'[0']]]-H31)</f>
        <v>0</v>
      </c>
      <c r="I32" s="3">
        <f>I31+1/(1+Table1[[#This Row],[debug'[1']]]/$H$1)</f>
        <v>26</v>
      </c>
    </row>
    <row r="33" spans="1:9" x14ac:dyDescent="0.25">
      <c r="A33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f>H32+$H$2*(Table1[[#This Row],[debug'[0']]]-H32)</f>
        <v>0</v>
      </c>
      <c r="I33" s="3">
        <f>I32+1/(1+Table1[[#This Row],[debug'[1']]]/$H$1)</f>
        <v>27</v>
      </c>
    </row>
    <row r="34" spans="1:9" x14ac:dyDescent="0.25">
      <c r="A34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3">
        <f>H33+$H$2*(Table1[[#This Row],[debug'[0']]]-H33)</f>
        <v>0</v>
      </c>
      <c r="I34" s="3">
        <f>I33+1/(1+Table1[[#This Row],[debug'[1']]]/$H$1)</f>
        <v>28</v>
      </c>
    </row>
    <row r="35" spans="1:9" x14ac:dyDescent="0.25">
      <c r="A35">
        <v>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>
        <f>H34+$H$2*(Table1[[#This Row],[debug'[0']]]-H34)</f>
        <v>0</v>
      </c>
      <c r="I35" s="3">
        <f>I34+1/(1+Table1[[#This Row],[debug'[1']]]/$H$1)</f>
        <v>29</v>
      </c>
    </row>
    <row r="36" spans="1:9" x14ac:dyDescent="0.25">
      <c r="A36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3">
        <f>H35+$H$2*(Table1[[#This Row],[debug'[0']]]-H35)</f>
        <v>0</v>
      </c>
      <c r="I36" s="3">
        <f>I35+1/(1+Table1[[#This Row],[debug'[1']]]/$H$1)</f>
        <v>30</v>
      </c>
    </row>
    <row r="37" spans="1:9" x14ac:dyDescent="0.25">
      <c r="A37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3">
        <f>H36+$H$2*(Table1[[#This Row],[debug'[0']]]-H36)</f>
        <v>0</v>
      </c>
      <c r="I37" s="3">
        <f>I36+1/(1+Table1[[#This Row],[debug'[1']]]/$H$1)</f>
        <v>31</v>
      </c>
    </row>
    <row r="38" spans="1:9" x14ac:dyDescent="0.25">
      <c r="A38">
        <v>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3">
        <f>H37+$H$2*(Table1[[#This Row],[debug'[0']]]-H37)</f>
        <v>0</v>
      </c>
      <c r="I38" s="3">
        <f>I37+1/(1+Table1[[#This Row],[debug'[1']]]/$H$1)</f>
        <v>32</v>
      </c>
    </row>
    <row r="39" spans="1:9" x14ac:dyDescent="0.25">
      <c r="A39">
        <v>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3">
        <f>H38+$H$2*(Table1[[#This Row],[debug'[0']]]-H38)</f>
        <v>0</v>
      </c>
      <c r="I39" s="3">
        <f>I38+1/(1+Table1[[#This Row],[debug'[1']]]/$H$1)</f>
        <v>33</v>
      </c>
    </row>
    <row r="40" spans="1:9" x14ac:dyDescent="0.25">
      <c r="A40">
        <v>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3">
        <f>H39+$H$2*(Table1[[#This Row],[debug'[0']]]-H39)</f>
        <v>0</v>
      </c>
      <c r="I40" s="3">
        <f>I39+1/(1+Table1[[#This Row],[debug'[1']]]/$H$1)</f>
        <v>34</v>
      </c>
    </row>
    <row r="41" spans="1:9" x14ac:dyDescent="0.25">
      <c r="A41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3">
        <f>H40+$H$2*(Table1[[#This Row],[debug'[0']]]-H40)</f>
        <v>0</v>
      </c>
      <c r="I41" s="3">
        <f>I40+1/(1+Table1[[#This Row],[debug'[1']]]/$H$1)</f>
        <v>35</v>
      </c>
    </row>
    <row r="42" spans="1:9" x14ac:dyDescent="0.25">
      <c r="A42">
        <v>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3">
        <f>H41+$H$2*(Table1[[#This Row],[debug'[0']]]-H41)</f>
        <v>0</v>
      </c>
      <c r="I42" s="3">
        <f>I41+1/(1+Table1[[#This Row],[debug'[1']]]/$H$1)</f>
        <v>36</v>
      </c>
    </row>
    <row r="43" spans="1:9" x14ac:dyDescent="0.25">
      <c r="A43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3">
        <f>H42+$H$2*(Table1[[#This Row],[debug'[0']]]-H42)</f>
        <v>0</v>
      </c>
      <c r="I43" s="3">
        <f>I42+1/(1+Table1[[#This Row],[debug'[1']]]/$H$1)</f>
        <v>37</v>
      </c>
    </row>
    <row r="44" spans="1:9" x14ac:dyDescent="0.25">
      <c r="A44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3">
        <f>H43+$H$2*(Table1[[#This Row],[debug'[0']]]-H43)</f>
        <v>0</v>
      </c>
      <c r="I44" s="3">
        <f>I43+1/(1+Table1[[#This Row],[debug'[1']]]/$H$1)</f>
        <v>38</v>
      </c>
    </row>
    <row r="45" spans="1:9" x14ac:dyDescent="0.25">
      <c r="A45">
        <v>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3">
        <f>H44+$H$2*(Table1[[#This Row],[debug'[0']]]-H44)</f>
        <v>0</v>
      </c>
      <c r="I45" s="3">
        <f>I44+1/(1+Table1[[#This Row],[debug'[1']]]/$H$1)</f>
        <v>39</v>
      </c>
    </row>
    <row r="46" spans="1:9" x14ac:dyDescent="0.25">
      <c r="A46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3">
        <f>H45+$H$2*(Table1[[#This Row],[debug'[0']]]-H45)</f>
        <v>0</v>
      </c>
      <c r="I46" s="3">
        <f>I45+1/(1+Table1[[#This Row],[debug'[1']]]/$H$1)</f>
        <v>40</v>
      </c>
    </row>
    <row r="47" spans="1:9" x14ac:dyDescent="0.25">
      <c r="A47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3">
        <f>H46+$H$2*(Table1[[#This Row],[debug'[0']]]-H46)</f>
        <v>0</v>
      </c>
      <c r="I47" s="3">
        <f>I46+1/(1+Table1[[#This Row],[debug'[1']]]/$H$1)</f>
        <v>41</v>
      </c>
    </row>
    <row r="48" spans="1:9" x14ac:dyDescent="0.25">
      <c r="A48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3">
        <f>H47+$H$2*(Table1[[#This Row],[debug'[0']]]-H47)</f>
        <v>0</v>
      </c>
      <c r="I48" s="3">
        <f>I47+1/(1+Table1[[#This Row],[debug'[1']]]/$H$1)</f>
        <v>42</v>
      </c>
    </row>
    <row r="49" spans="1:9" x14ac:dyDescent="0.25">
      <c r="A49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3">
        <f>H48+$H$2*(Table1[[#This Row],[debug'[0']]]-H48)</f>
        <v>0</v>
      </c>
      <c r="I49" s="3">
        <f>I48+1/(1+Table1[[#This Row],[debug'[1']]]/$H$1)</f>
        <v>43</v>
      </c>
    </row>
    <row r="50" spans="1:9" x14ac:dyDescent="0.25">
      <c r="A50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3">
        <f>H49+$H$2*(Table1[[#This Row],[debug'[0']]]-H49)</f>
        <v>0</v>
      </c>
      <c r="I50" s="3">
        <f>I49+1/(1+Table1[[#This Row],[debug'[1']]]/$H$1)</f>
        <v>44</v>
      </c>
    </row>
    <row r="51" spans="1:9" x14ac:dyDescent="0.25">
      <c r="A51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3">
        <f>H50+$H$2*(Table1[[#This Row],[debug'[0']]]-H50)</f>
        <v>0</v>
      </c>
      <c r="I51" s="3">
        <f>I50+1/(1+Table1[[#This Row],[debug'[1']]]/$H$1)</f>
        <v>45</v>
      </c>
    </row>
    <row r="52" spans="1:9" x14ac:dyDescent="0.25">
      <c r="A52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3">
        <f>H51+$H$2*(Table1[[#This Row],[debug'[0']]]-H51)</f>
        <v>0</v>
      </c>
      <c r="I52" s="3">
        <f>I51+1/(1+Table1[[#This Row],[debug'[1']]]/$H$1)</f>
        <v>46</v>
      </c>
    </row>
    <row r="53" spans="1:9" x14ac:dyDescent="0.25">
      <c r="A53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3">
        <f>H52+$H$2*(Table1[[#This Row],[debug'[0']]]-H52)</f>
        <v>0</v>
      </c>
      <c r="I53" s="3">
        <f>I52+1/(1+Table1[[#This Row],[debug'[1']]]/$H$1)</f>
        <v>47</v>
      </c>
    </row>
    <row r="54" spans="1:9" x14ac:dyDescent="0.25">
      <c r="A54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3">
        <f>H53+$H$2*(Table1[[#This Row],[debug'[0']]]-H53)</f>
        <v>0</v>
      </c>
      <c r="I54" s="3">
        <f>I53+1/(1+Table1[[#This Row],[debug'[1']]]/$H$1)</f>
        <v>48</v>
      </c>
    </row>
    <row r="55" spans="1:9" x14ac:dyDescent="0.25">
      <c r="A55">
        <v>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3">
        <f>H54+$H$2*(Table1[[#This Row],[debug'[0']]]-H54)</f>
        <v>0</v>
      </c>
      <c r="I55" s="3">
        <f>I54+1/(1+Table1[[#This Row],[debug'[1']]]/$H$1)</f>
        <v>49</v>
      </c>
    </row>
    <row r="56" spans="1:9" x14ac:dyDescent="0.25">
      <c r="A56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3">
        <f>H55+$H$2*(Table1[[#This Row],[debug'[0']]]-H55)</f>
        <v>0</v>
      </c>
      <c r="I56" s="3">
        <f>I55+1/(1+Table1[[#This Row],[debug'[1']]]/$H$1)</f>
        <v>50</v>
      </c>
    </row>
    <row r="57" spans="1:9" x14ac:dyDescent="0.25">
      <c r="A57">
        <v>102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 s="3">
        <f>H56+$H$2*(Table1[[#This Row],[debug'[0']]]-H56)</f>
        <v>9.4247779607693788E-2</v>
      </c>
      <c r="I57" s="3">
        <f>I56+1/(1+Table1[[#This Row],[debug'[1']]]/$H$1)</f>
        <v>51</v>
      </c>
    </row>
    <row r="58" spans="1:9" x14ac:dyDescent="0.25">
      <c r="A58">
        <v>104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 s="3">
        <f>H57+$H$2*(Table1[[#This Row],[debug'[0']]]-H57)</f>
        <v>0.17961291525440715</v>
      </c>
      <c r="I58" s="3">
        <f>I57+1/(1+Table1[[#This Row],[debug'[1']]]/$H$1)</f>
        <v>52</v>
      </c>
    </row>
    <row r="59" spans="1:9" x14ac:dyDescent="0.25">
      <c r="A59">
        <v>106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 s="3">
        <f>H58+$H$2*(Table1[[#This Row],[debug'[0']]]-H58)</f>
        <v>0.25693257641050821</v>
      </c>
      <c r="I59" s="3">
        <f>I58+1/(1+Table1[[#This Row],[debug'[1']]]/$H$1)</f>
        <v>53</v>
      </c>
    </row>
    <row r="60" spans="1:9" x14ac:dyDescent="0.25">
      <c r="A60">
        <v>108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 s="3">
        <f>H59+$H$2*(Table1[[#This Row],[debug'[0']]]-H59)</f>
        <v>0.32696503118262749</v>
      </c>
      <c r="I60" s="3">
        <f>I59+1/(1+Table1[[#This Row],[debug'[1']]]/$H$1)</f>
        <v>54</v>
      </c>
    </row>
    <row r="61" spans="1:9" x14ac:dyDescent="0.25">
      <c r="A61">
        <v>110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 s="3">
        <f>H60+$H$2*(Table1[[#This Row],[debug'[0']]]-H60)</f>
        <v>0.39039708259199823</v>
      </c>
      <c r="I61" s="3">
        <f>I60+1/(1+Table1[[#This Row],[debug'[1']]]/$H$1)</f>
        <v>55</v>
      </c>
    </row>
    <row r="62" spans="1:9" x14ac:dyDescent="0.25">
      <c r="A62">
        <v>112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3">
        <f>H61+$H$2*(Table1[[#This Row],[debug'[0']]]-H61)</f>
        <v>0.35360302439238095</v>
      </c>
      <c r="I62" s="3">
        <f>I61+1/(1+Table1[[#This Row],[debug'[1']]]/$H$1)</f>
        <v>56</v>
      </c>
    </row>
    <row r="63" spans="1:9" x14ac:dyDescent="0.25">
      <c r="A63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3">
        <f>H62+$H$2*(Table1[[#This Row],[debug'[0']]]-H62)</f>
        <v>0.32027672448083389</v>
      </c>
      <c r="I63" s="3">
        <f>I62+1/(1+Table1[[#This Row],[debug'[1']]]/$H$1)</f>
        <v>57</v>
      </c>
    </row>
    <row r="64" spans="1:9" x14ac:dyDescent="0.25">
      <c r="A64">
        <v>116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3">
        <f>H63+$H$2*(Table1[[#This Row],[debug'[0']]]-H63)</f>
        <v>0.2900913543384902</v>
      </c>
      <c r="I64" s="3">
        <f>I63+1/(1+Table1[[#This Row],[debug'[1']]]/$H$1)</f>
        <v>58</v>
      </c>
    </row>
    <row r="65" spans="1:9" x14ac:dyDescent="0.25">
      <c r="A65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3">
        <f>H64+$H$2*(Table1[[#This Row],[debug'[0']]]-H64)</f>
        <v>0.26275088830869875</v>
      </c>
      <c r="I65" s="3">
        <f>I64+1/(1+Table1[[#This Row],[debug'[1']]]/$H$1)</f>
        <v>59</v>
      </c>
    </row>
    <row r="66" spans="1:9" x14ac:dyDescent="0.25">
      <c r="A66">
        <v>120</v>
      </c>
      <c r="B66">
        <v>-1</v>
      </c>
      <c r="C66">
        <v>0</v>
      </c>
      <c r="D66">
        <v>0</v>
      </c>
      <c r="E66">
        <v>0</v>
      </c>
      <c r="F66">
        <v>0</v>
      </c>
      <c r="G66">
        <v>0</v>
      </c>
      <c r="H66" s="3">
        <f>H65+$H$2*(Table1[[#This Row],[debug'[0']]]-H65)</f>
        <v>0.14373942088796096</v>
      </c>
      <c r="I66" s="3">
        <f>I65+1/(1+Table1[[#This Row],[debug'[1']]]/$H$1)</f>
        <v>60</v>
      </c>
    </row>
    <row r="67" spans="1:9" x14ac:dyDescent="0.25">
      <c r="A67">
        <v>122</v>
      </c>
      <c r="B67">
        <v>-1</v>
      </c>
      <c r="C67">
        <v>0</v>
      </c>
      <c r="D67">
        <v>0</v>
      </c>
      <c r="E67">
        <v>0</v>
      </c>
      <c r="F67">
        <v>0</v>
      </c>
      <c r="G67">
        <v>0</v>
      </c>
      <c r="H67" s="3">
        <f>H66+$H$2*(Table1[[#This Row],[debug'[0']]]-H66)</f>
        <v>3.5944520019481091E-2</v>
      </c>
      <c r="I67" s="3">
        <f>I66+1/(1+Table1[[#This Row],[debug'[1']]]/$H$1)</f>
        <v>61</v>
      </c>
    </row>
    <row r="68" spans="1:9" x14ac:dyDescent="0.25">
      <c r="A68">
        <v>124</v>
      </c>
      <c r="B68">
        <v>-1</v>
      </c>
      <c r="C68">
        <v>0</v>
      </c>
      <c r="D68">
        <v>0</v>
      </c>
      <c r="E68">
        <v>0</v>
      </c>
      <c r="F68">
        <v>0</v>
      </c>
      <c r="G68">
        <v>0</v>
      </c>
      <c r="H68" s="3">
        <f>H67+$H$2*(Table1[[#This Row],[debug'[0']]]-H67)</f>
        <v>-6.1690950789113075E-2</v>
      </c>
      <c r="I68" s="3">
        <f>I67+1/(1+Table1[[#This Row],[debug'[1']]]/$H$1)</f>
        <v>62</v>
      </c>
    </row>
    <row r="69" spans="1:9" x14ac:dyDescent="0.25">
      <c r="A69">
        <v>126</v>
      </c>
      <c r="B69">
        <v>-1</v>
      </c>
      <c r="C69">
        <v>0</v>
      </c>
      <c r="D69">
        <v>0</v>
      </c>
      <c r="E69">
        <v>0</v>
      </c>
      <c r="F69">
        <v>0</v>
      </c>
      <c r="G69">
        <v>0</v>
      </c>
      <c r="H69" s="3">
        <f>H68+$H$2*(Table1[[#This Row],[debug'[0']]]-H68)</f>
        <v>-0.15012449526304544</v>
      </c>
      <c r="I69" s="3">
        <f>I68+1/(1+Table1[[#This Row],[debug'[1']]]/$H$1)</f>
        <v>63</v>
      </c>
    </row>
    <row r="70" spans="1:9" x14ac:dyDescent="0.25">
      <c r="A70">
        <v>128</v>
      </c>
      <c r="B70">
        <v>-1</v>
      </c>
      <c r="C70">
        <v>0</v>
      </c>
      <c r="D70">
        <v>0</v>
      </c>
      <c r="E70">
        <v>0</v>
      </c>
      <c r="F70">
        <v>0</v>
      </c>
      <c r="G70">
        <v>0</v>
      </c>
      <c r="H70" s="3">
        <f>H69+$H$2*(Table1[[#This Row],[debug'[0']]]-H69)</f>
        <v>-0.23022337452747146</v>
      </c>
      <c r="I70" s="3">
        <f>I69+1/(1+Table1[[#This Row],[debug'[1']]]/$H$1)</f>
        <v>64</v>
      </c>
    </row>
    <row r="71" spans="1:9" x14ac:dyDescent="0.25">
      <c r="A71">
        <v>130</v>
      </c>
      <c r="B71">
        <v>-1</v>
      </c>
      <c r="C71">
        <v>0</v>
      </c>
      <c r="D71">
        <v>0</v>
      </c>
      <c r="E71">
        <v>0</v>
      </c>
      <c r="F71">
        <v>0</v>
      </c>
      <c r="G71">
        <v>0</v>
      </c>
      <c r="H71" s="3">
        <f>H70+$H$2*(Table1[[#This Row],[debug'[0']]]-H70)</f>
        <v>-0.30277311227216058</v>
      </c>
      <c r="I71" s="3">
        <f>I70+1/(1+Table1[[#This Row],[debug'[1']]]/$H$1)</f>
        <v>65</v>
      </c>
    </row>
    <row r="72" spans="1:9" x14ac:dyDescent="0.25">
      <c r="A72">
        <v>132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f>H71+$H$2*(Table1[[#This Row],[debug'[0']]]-H71)</f>
        <v>-0.27423741871559848</v>
      </c>
      <c r="I72" s="3">
        <f>I71+1/(1+Table1[[#This Row],[debug'[1']]]/$H$1)</f>
        <v>66</v>
      </c>
    </row>
    <row r="73" spans="1:9" x14ac:dyDescent="0.25">
      <c r="A73">
        <v>134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3">
        <f>H72+$H$2*(Table1[[#This Row],[debug'[0']]]-H72)</f>
        <v>-0.24839115091630792</v>
      </c>
      <c r="I73" s="3">
        <f>I72+1/(1+Table1[[#This Row],[debug'[1']]]/$H$1)</f>
        <v>67</v>
      </c>
    </row>
    <row r="74" spans="1:9" x14ac:dyDescent="0.25">
      <c r="A74">
        <v>136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s="3">
        <f>H73+$H$2*(Table1[[#This Row],[debug'[0']]]-H73)</f>
        <v>-0.13073305686055253</v>
      </c>
      <c r="I74" s="3">
        <f>I73+1/(1+Table1[[#This Row],[debug'[1']]]/$H$1)</f>
        <v>68</v>
      </c>
    </row>
    <row r="75" spans="1:9" x14ac:dyDescent="0.25">
      <c r="A75">
        <v>138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s="3">
        <f>H74+$H$2*(Table1[[#This Row],[debug'[0']]]-H74)</f>
        <v>-2.4163976922425293E-2</v>
      </c>
      <c r="I75" s="3">
        <f>I74+1/(1+Table1[[#This Row],[debug'[1']]]/$H$1)</f>
        <v>69</v>
      </c>
    </row>
    <row r="76" spans="1:9" x14ac:dyDescent="0.25">
      <c r="A76">
        <v>140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3">
        <f>H75+$H$2*(Table1[[#This Row],[debug'[0']]]-H75)</f>
        <v>7.2361203856698642E-2</v>
      </c>
      <c r="I76" s="3">
        <f>I75+1/(1+Table1[[#This Row],[debug'[1']]]/$H$1)</f>
        <v>70</v>
      </c>
    </row>
    <row r="77" spans="1:9" x14ac:dyDescent="0.25">
      <c r="A77">
        <v>142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 s="3">
        <f>H76+$H$2*(Table1[[#This Row],[debug'[0']]]-H76)</f>
        <v>0.1597891006711589</v>
      </c>
      <c r="I77" s="3">
        <f>I76+1/(1+Table1[[#This Row],[debug'[1']]]/$H$1)</f>
        <v>71</v>
      </c>
    </row>
    <row r="78" spans="1:9" x14ac:dyDescent="0.25">
      <c r="A78">
        <v>144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 s="3">
        <f>H77+$H$2*(Table1[[#This Row],[debug'[0']]]-H77)</f>
        <v>0.2389771123350857</v>
      </c>
      <c r="I78" s="3">
        <f>I77+1/(1+Table1[[#This Row],[debug'[1']]]/$H$1)</f>
        <v>72</v>
      </c>
    </row>
    <row r="79" spans="1:9" x14ac:dyDescent="0.25">
      <c r="A79">
        <v>146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3">
        <f>H78+$H$2*(Table1[[#This Row],[debug'[0']]]-H78)</f>
        <v>0.31070182972813926</v>
      </c>
      <c r="I79" s="3">
        <f>I78+1/(1+Table1[[#This Row],[debug'[1']]]/$H$1)</f>
        <v>73</v>
      </c>
    </row>
    <row r="80" spans="1:9" x14ac:dyDescent="0.25">
      <c r="A80">
        <v>148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3">
        <f>H79+$H$2*(Table1[[#This Row],[debug'[0']]]-H79)</f>
        <v>0.28141887215621436</v>
      </c>
      <c r="I80" s="3">
        <f>I79+1/(1+Table1[[#This Row],[debug'[1']]]/$H$1)</f>
        <v>74</v>
      </c>
    </row>
    <row r="81" spans="1:9" x14ac:dyDescent="0.25">
      <c r="A81">
        <v>150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3">
        <f>H80+$H$2*(Table1[[#This Row],[debug'[0']]]-H80)</f>
        <v>0.25489576831578969</v>
      </c>
      <c r="I81" s="3">
        <f>I80+1/(1+Table1[[#This Row],[debug'[1']]]/$H$1)</f>
        <v>75</v>
      </c>
    </row>
    <row r="82" spans="1:9" x14ac:dyDescent="0.25">
      <c r="A82">
        <v>152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3">
        <f>H81+$H$2*(Table1[[#This Row],[debug'[0']]]-H81)</f>
        <v>0.23087240812062937</v>
      </c>
      <c r="I82" s="3">
        <f>I81+1/(1+Table1[[#This Row],[debug'[1']]]/$H$1)</f>
        <v>76</v>
      </c>
    </row>
    <row r="83" spans="1:9" x14ac:dyDescent="0.25">
      <c r="A83">
        <v>154</v>
      </c>
      <c r="B83">
        <v>-1</v>
      </c>
      <c r="C83">
        <v>0</v>
      </c>
      <c r="D83">
        <v>0</v>
      </c>
      <c r="E83">
        <v>0</v>
      </c>
      <c r="F83">
        <v>0</v>
      </c>
      <c r="G83">
        <v>0</v>
      </c>
      <c r="H83" s="3">
        <f>H82+$H$2*(Table1[[#This Row],[debug'[0']]]-H82)</f>
        <v>0.11486541667488497</v>
      </c>
      <c r="I83" s="3">
        <f>I82+1/(1+Table1[[#This Row],[debug'[1']]]/$H$1)</f>
        <v>77</v>
      </c>
    </row>
    <row r="84" spans="1:9" x14ac:dyDescent="0.25">
      <c r="A84">
        <v>156</v>
      </c>
      <c r="B84">
        <v>-1</v>
      </c>
      <c r="C84">
        <v>0</v>
      </c>
      <c r="D84">
        <v>0</v>
      </c>
      <c r="E84">
        <v>0</v>
      </c>
      <c r="F84">
        <v>0</v>
      </c>
      <c r="G84">
        <v>0</v>
      </c>
      <c r="H84" s="3">
        <f>H83+$H$2*(Table1[[#This Row],[debug'[0']]]-H83)</f>
        <v>9.7918265918706948E-3</v>
      </c>
      <c r="I84" s="3">
        <f>I83+1/(1+Table1[[#This Row],[debug'[1']]]/$H$1)</f>
        <v>78</v>
      </c>
    </row>
    <row r="85" spans="1:9" x14ac:dyDescent="0.25">
      <c r="A85">
        <v>158</v>
      </c>
      <c r="B85">
        <v>-1</v>
      </c>
      <c r="C85">
        <v>0</v>
      </c>
      <c r="D85">
        <v>0</v>
      </c>
      <c r="E85">
        <v>0</v>
      </c>
      <c r="F85">
        <v>0</v>
      </c>
      <c r="G85">
        <v>0</v>
      </c>
      <c r="H85" s="3">
        <f>H84+$H$2*(Table1[[#This Row],[debug'[0']]]-H84)</f>
        <v>-8.537881093041047E-2</v>
      </c>
      <c r="I85" s="3">
        <f>I84+1/(1+Table1[[#This Row],[debug'[1']]]/$H$1)</f>
        <v>79</v>
      </c>
    </row>
    <row r="86" spans="1:9" x14ac:dyDescent="0.25">
      <c r="A86">
        <v>160</v>
      </c>
      <c r="B86">
        <v>-1</v>
      </c>
      <c r="C86">
        <v>0</v>
      </c>
      <c r="D86">
        <v>-1</v>
      </c>
      <c r="E86">
        <v>0</v>
      </c>
      <c r="F86">
        <v>0</v>
      </c>
      <c r="G86">
        <v>0</v>
      </c>
      <c r="H86" s="3">
        <f>H85+$H$2*(Table1[[#This Row],[debug'[0']]]-H85)</f>
        <v>-0.17157982718236797</v>
      </c>
      <c r="I86" s="3">
        <f>I85+1/(1+Table1[[#This Row],[debug'[1']]]/$H$1)</f>
        <v>80</v>
      </c>
    </row>
    <row r="87" spans="1:9" x14ac:dyDescent="0.25">
      <c r="A87">
        <v>162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3">
        <f>H86+$H$2*(Table1[[#This Row],[debug'[0']]]-H86)</f>
        <v>-0.15540880944495797</v>
      </c>
      <c r="I87" s="3">
        <f>I86+1/(1+Table1[[#This Row],[debug'[1']]]/$H$1)</f>
        <v>81</v>
      </c>
    </row>
    <row r="88" spans="1:9" x14ac:dyDescent="0.25">
      <c r="A88">
        <v>164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3">
        <f>H87+$H$2*(Table1[[#This Row],[debug'[0']]]-H87)</f>
        <v>-0.1407618742232955</v>
      </c>
      <c r="I88" s="3">
        <f>I87+1/(1+Table1[[#This Row],[debug'[1']]]/$H$1)</f>
        <v>82</v>
      </c>
    </row>
    <row r="89" spans="1:9" x14ac:dyDescent="0.25">
      <c r="A89">
        <v>166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3">
        <f>H88+$H$2*(Table1[[#This Row],[debug'[0']]]-H88)</f>
        <v>-0.12749538012433242</v>
      </c>
      <c r="I89" s="3">
        <f>I88+1/(1+Table1[[#This Row],[debug'[1']]]/$H$1)</f>
        <v>83</v>
      </c>
    </row>
    <row r="90" spans="1:9" x14ac:dyDescent="0.25">
      <c r="A90">
        <v>168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 s="3">
        <f>H89+$H$2*(Table1[[#This Row],[debug'[0']]]-H89)</f>
        <v>-2.1231444029681412E-2</v>
      </c>
      <c r="I90" s="3">
        <f>I89+1/(1+Table1[[#This Row],[debug'[1']]]/$H$1)</f>
        <v>84</v>
      </c>
    </row>
    <row r="91" spans="1:9" x14ac:dyDescent="0.25">
      <c r="A91">
        <v>170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 s="3">
        <f>H90+$H$2*(Table1[[#This Row],[debug'[0']]]-H90)</f>
        <v>7.5017352035674875E-2</v>
      </c>
      <c r="I91" s="3">
        <f>I90+1/(1+Table1[[#This Row],[debug'[1']]]/$H$1)</f>
        <v>85</v>
      </c>
    </row>
    <row r="92" spans="1:9" x14ac:dyDescent="0.25">
      <c r="A92">
        <v>172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 s="3">
        <f>H91+$H$2*(Table1[[#This Row],[debug'[0']]]-H91)</f>
        <v>0.16219491278195761</v>
      </c>
      <c r="I92" s="3">
        <f>I91+1/(1+Table1[[#This Row],[debug'[1']]]/$H$1)</f>
        <v>86</v>
      </c>
    </row>
    <row r="93" spans="1:9" x14ac:dyDescent="0.25">
      <c r="A93">
        <v>174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 s="3">
        <f>H92+$H$2*(Table1[[#This Row],[debug'[0']]]-H92)</f>
        <v>0.24115618199628835</v>
      </c>
      <c r="I93" s="3">
        <f>I92+1/(1+Table1[[#This Row],[debug'[1']]]/$H$1)</f>
        <v>87</v>
      </c>
    </row>
    <row r="94" spans="1:9" x14ac:dyDescent="0.25">
      <c r="A94">
        <v>176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 s="3">
        <f>H93+$H$2*(Table1[[#This Row],[debug'[0']]]-H93)</f>
        <v>0.31267552691216305</v>
      </c>
      <c r="I94" s="3">
        <f>I93+1/(1+Table1[[#This Row],[debug'[1']]]/$H$1)</f>
        <v>88</v>
      </c>
    </row>
    <row r="95" spans="1:9" x14ac:dyDescent="0.25">
      <c r="A95">
        <v>178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3">
        <f>H94+$H$2*(Table1[[#This Row],[debug'[0']]]-H94)</f>
        <v>0.28320655276302598</v>
      </c>
      <c r="I95" s="3">
        <f>I94+1/(1+Table1[[#This Row],[debug'[1']]]/$H$1)</f>
        <v>89</v>
      </c>
    </row>
    <row r="96" spans="1:9" x14ac:dyDescent="0.25">
      <c r="A96">
        <v>180</v>
      </c>
      <c r="B96">
        <v>-1</v>
      </c>
      <c r="C96">
        <v>0</v>
      </c>
      <c r="D96">
        <v>0</v>
      </c>
      <c r="E96">
        <v>0</v>
      </c>
      <c r="F96">
        <v>0</v>
      </c>
      <c r="G96">
        <v>0</v>
      </c>
      <c r="H96" s="3">
        <f>H95+$H$2*(Table1[[#This Row],[debug'[0']]]-H95)</f>
        <v>0.16226718438706783</v>
      </c>
      <c r="I96" s="3">
        <f>I95+1/(1+Table1[[#This Row],[debug'[1']]]/$H$1)</f>
        <v>90</v>
      </c>
    </row>
    <row r="97" spans="1:9" x14ac:dyDescent="0.25">
      <c r="A97">
        <v>182</v>
      </c>
      <c r="B97">
        <v>-1</v>
      </c>
      <c r="C97">
        <v>0</v>
      </c>
      <c r="D97">
        <v>0</v>
      </c>
      <c r="E97">
        <v>0</v>
      </c>
      <c r="F97">
        <v>0</v>
      </c>
      <c r="G97">
        <v>0</v>
      </c>
      <c r="H97" s="3">
        <f>H96+$H$2*(Table1[[#This Row],[debug'[0']]]-H96)</f>
        <v>5.2726082947700675E-2</v>
      </c>
      <c r="I97" s="3">
        <f>I96+1/(1+Table1[[#This Row],[debug'[1']]]/$H$1)</f>
        <v>91</v>
      </c>
    </row>
    <row r="98" spans="1:9" x14ac:dyDescent="0.25">
      <c r="A98">
        <v>184</v>
      </c>
      <c r="B98">
        <v>-2</v>
      </c>
      <c r="C98">
        <v>1</v>
      </c>
      <c r="D98">
        <v>0</v>
      </c>
      <c r="E98">
        <v>0</v>
      </c>
      <c r="F98">
        <v>0</v>
      </c>
      <c r="G98">
        <v>0</v>
      </c>
      <c r="H98" s="3">
        <f>H97+$H$2*(Table1[[#This Row],[debug'[0']]]-H97)</f>
        <v>-0.14073879251291876</v>
      </c>
      <c r="I98" s="3">
        <f>I97+1/(1+Table1[[#This Row],[debug'[1']]]/$H$1)</f>
        <v>91.991735537190081</v>
      </c>
    </row>
    <row r="99" spans="1:9" x14ac:dyDescent="0.25">
      <c r="A99">
        <v>186</v>
      </c>
      <c r="B99">
        <v>-2</v>
      </c>
      <c r="C99">
        <v>1</v>
      </c>
      <c r="D99">
        <v>0</v>
      </c>
      <c r="E99">
        <v>0</v>
      </c>
      <c r="F99">
        <v>0</v>
      </c>
      <c r="G99">
        <v>0</v>
      </c>
      <c r="H99" s="3">
        <f>H98+$H$2*(Table1[[#This Row],[debug'[0']]]-H98)</f>
        <v>-0.31597003302929583</v>
      </c>
      <c r="I99" s="3">
        <f>I98+1/(1+Table1[[#This Row],[debug'[1']]]/$H$1)</f>
        <v>92.983471074380162</v>
      </c>
    </row>
    <row r="100" spans="1:9" x14ac:dyDescent="0.25">
      <c r="A100">
        <v>188</v>
      </c>
      <c r="B100">
        <v>-2</v>
      </c>
      <c r="C100">
        <v>1</v>
      </c>
      <c r="D100">
        <v>0</v>
      </c>
      <c r="E100">
        <v>0</v>
      </c>
      <c r="F100">
        <v>0</v>
      </c>
      <c r="G100">
        <v>0</v>
      </c>
      <c r="H100" s="3">
        <f>H99+$H$2*(Table1[[#This Row],[debug'[0']]]-H99)</f>
        <v>-0.47468611820910261</v>
      </c>
      <c r="I100" s="3">
        <f>I99+1/(1+Table1[[#This Row],[debug'[1']]]/$H$1)</f>
        <v>93.975206611570243</v>
      </c>
    </row>
    <row r="101" spans="1:9" x14ac:dyDescent="0.25">
      <c r="A101">
        <v>190</v>
      </c>
      <c r="B101">
        <v>-2</v>
      </c>
      <c r="C101">
        <v>1</v>
      </c>
      <c r="D101">
        <v>0</v>
      </c>
      <c r="E101">
        <v>0</v>
      </c>
      <c r="F101">
        <v>0</v>
      </c>
      <c r="G101">
        <v>0</v>
      </c>
      <c r="H101" s="3">
        <f>H100+$H$2*(Table1[[#This Row],[debug'[0']]]-H100)</f>
        <v>-0.61844356477268703</v>
      </c>
      <c r="I101" s="3">
        <f>I100+1/(1+Table1[[#This Row],[debug'[1']]]/$H$1)</f>
        <v>94.966942148760324</v>
      </c>
    </row>
    <row r="102" spans="1:9" x14ac:dyDescent="0.25">
      <c r="A102">
        <v>192</v>
      </c>
      <c r="B102">
        <v>-1</v>
      </c>
      <c r="C102">
        <v>2</v>
      </c>
      <c r="D102">
        <v>0</v>
      </c>
      <c r="E102">
        <v>0</v>
      </c>
      <c r="F102">
        <v>0</v>
      </c>
      <c r="G102">
        <v>0</v>
      </c>
      <c r="H102" s="3">
        <f>H101+$H$2*(Table1[[#This Row],[debug'[0']]]-H101)</f>
        <v>-0.65440441158788809</v>
      </c>
      <c r="I102" s="3">
        <f>I101+1/(1+Table1[[#This Row],[debug'[1']]]/$H$1)</f>
        <v>95.950548706137369</v>
      </c>
    </row>
    <row r="103" spans="1:9" x14ac:dyDescent="0.25">
      <c r="A103">
        <v>194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 s="3">
        <f>H102+$H$2*(Table1[[#This Row],[debug'[0']]]-H102)</f>
        <v>-0.59272824883025033</v>
      </c>
      <c r="I103" s="3">
        <f>I102+1/(1+Table1[[#This Row],[debug'[1']]]/$H$1)</f>
        <v>96.94228424332745</v>
      </c>
    </row>
    <row r="104" spans="1:9" x14ac:dyDescent="0.25">
      <c r="A104">
        <v>196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 s="3">
        <f>H103+$H$2*(Table1[[#This Row],[debug'[0']]]-H103)</f>
        <v>-0.53686492746724257</v>
      </c>
      <c r="I104" s="3">
        <f>I103+1/(1+Table1[[#This Row],[debug'[1']]]/$H$1)</f>
        <v>97.934019780517531</v>
      </c>
    </row>
    <row r="105" spans="1:9" x14ac:dyDescent="0.25">
      <c r="A105">
        <v>198</v>
      </c>
      <c r="B105">
        <v>2</v>
      </c>
      <c r="C105">
        <v>1</v>
      </c>
      <c r="D105">
        <v>1</v>
      </c>
      <c r="E105">
        <v>0</v>
      </c>
      <c r="F105">
        <v>0</v>
      </c>
      <c r="G105">
        <v>0</v>
      </c>
      <c r="H105" s="3">
        <f>H104+$H$2*(Table1[[#This Row],[debug'[0']]]-H104)</f>
        <v>-0.29777104088882178</v>
      </c>
      <c r="I105" s="3">
        <f>I104+1/(1+Table1[[#This Row],[debug'[1']]]/$H$1)</f>
        <v>98.925755317707612</v>
      </c>
    </row>
    <row r="106" spans="1:9" x14ac:dyDescent="0.25">
      <c r="A106">
        <v>200</v>
      </c>
      <c r="B106">
        <v>2</v>
      </c>
      <c r="C106">
        <v>1</v>
      </c>
      <c r="D106">
        <v>1</v>
      </c>
      <c r="E106">
        <v>0</v>
      </c>
      <c r="F106">
        <v>0</v>
      </c>
      <c r="G106">
        <v>0</v>
      </c>
      <c r="H106" s="3">
        <f>H105+$H$2*(Table1[[#This Row],[debug'[0']]]-H105)</f>
        <v>-8.1211222238190967E-2</v>
      </c>
      <c r="I106" s="3">
        <f>I105+1/(1+Table1[[#This Row],[debug'[1']]]/$H$1)</f>
        <v>99.917490854897693</v>
      </c>
    </row>
    <row r="107" spans="1:9" x14ac:dyDescent="0.25">
      <c r="A107">
        <v>202</v>
      </c>
      <c r="B107">
        <v>2</v>
      </c>
      <c r="C107">
        <v>1</v>
      </c>
      <c r="D107">
        <v>1</v>
      </c>
      <c r="E107">
        <v>0</v>
      </c>
      <c r="F107">
        <v>0</v>
      </c>
      <c r="G107">
        <v>0</v>
      </c>
      <c r="H107" s="3">
        <f>H106+$H$2*(Table1[[#This Row],[debug'[0']]]-H106)</f>
        <v>0.11493831435237309</v>
      </c>
      <c r="I107" s="3">
        <f>I106+1/(1+Table1[[#This Row],[debug'[1']]]/$H$1)</f>
        <v>100.90922639208777</v>
      </c>
    </row>
    <row r="108" spans="1:9" x14ac:dyDescent="0.25">
      <c r="A108">
        <v>204</v>
      </c>
      <c r="B108">
        <v>2</v>
      </c>
      <c r="C108">
        <v>0</v>
      </c>
      <c r="D108">
        <v>1</v>
      </c>
      <c r="E108">
        <v>0</v>
      </c>
      <c r="F108">
        <v>0</v>
      </c>
      <c r="G108">
        <v>0</v>
      </c>
      <c r="H108" s="3">
        <f>H107+$H$2*(Table1[[#This Row],[debug'[0']]]-H107)</f>
        <v>0.29260119264819839</v>
      </c>
      <c r="I108" s="3">
        <f>I107+1/(1+Table1[[#This Row],[debug'[1']]]/$H$1)</f>
        <v>101.90922639208777</v>
      </c>
    </row>
    <row r="109" spans="1:9" x14ac:dyDescent="0.25">
      <c r="A109">
        <v>206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 s="3">
        <f>H108+$H$2*(Table1[[#This Row],[debug'[0']]]-H108)</f>
        <v>0.35927195953823643</v>
      </c>
      <c r="I109" s="3">
        <f>I108+1/(1+Table1[[#This Row],[debug'[1']]]/$H$1)</f>
        <v>102.90922639208777</v>
      </c>
    </row>
    <row r="110" spans="1:9" x14ac:dyDescent="0.25">
      <c r="A110">
        <v>208</v>
      </c>
      <c r="B110">
        <v>1</v>
      </c>
      <c r="C110">
        <v>-1</v>
      </c>
      <c r="D110">
        <v>1</v>
      </c>
      <c r="E110">
        <v>0</v>
      </c>
      <c r="F110">
        <v>0</v>
      </c>
      <c r="G110">
        <v>0</v>
      </c>
      <c r="H110" s="3">
        <f>H109+$H$2*(Table1[[#This Row],[debug'[0']]]-H109)</f>
        <v>0.41965915468414622</v>
      </c>
      <c r="I110" s="3">
        <f>I109+1/(1+Table1[[#This Row],[debug'[1']]]/$H$1)</f>
        <v>103.91762975343231</v>
      </c>
    </row>
    <row r="111" spans="1:9" x14ac:dyDescent="0.25">
      <c r="A111">
        <v>210</v>
      </c>
      <c r="B111">
        <v>0</v>
      </c>
      <c r="C111">
        <v>-1</v>
      </c>
      <c r="D111">
        <v>1</v>
      </c>
      <c r="E111">
        <v>0</v>
      </c>
      <c r="F111">
        <v>0</v>
      </c>
      <c r="G111">
        <v>0</v>
      </c>
      <c r="H111" s="3">
        <f>H110+$H$2*(Table1[[#This Row],[debug'[0']]]-H110)</f>
        <v>0.38010721116312374</v>
      </c>
      <c r="I111" s="3">
        <f>I110+1/(1+Table1[[#This Row],[debug'[1']]]/$H$1)</f>
        <v>104.92603311477684</v>
      </c>
    </row>
    <row r="112" spans="1:9" x14ac:dyDescent="0.25">
      <c r="A112">
        <v>212</v>
      </c>
      <c r="B112">
        <v>-1</v>
      </c>
      <c r="C112">
        <v>-1</v>
      </c>
      <c r="D112">
        <v>0</v>
      </c>
      <c r="E112">
        <v>0</v>
      </c>
      <c r="F112">
        <v>0</v>
      </c>
      <c r="G112">
        <v>0</v>
      </c>
      <c r="H112" s="3">
        <f>H111+$H$2*(Table1[[#This Row],[debug'[0']]]-H111)</f>
        <v>0.25003517089043276</v>
      </c>
      <c r="I112" s="3">
        <f>I111+1/(1+Table1[[#This Row],[debug'[1']]]/$H$1)</f>
        <v>105.93443647612138</v>
      </c>
    </row>
    <row r="113" spans="1:9" x14ac:dyDescent="0.25">
      <c r="A113">
        <v>214</v>
      </c>
      <c r="B113">
        <v>-1</v>
      </c>
      <c r="C113">
        <v>-1</v>
      </c>
      <c r="D113">
        <v>0</v>
      </c>
      <c r="E113">
        <v>0</v>
      </c>
      <c r="F113">
        <v>0</v>
      </c>
      <c r="G113">
        <v>0</v>
      </c>
      <c r="H113" s="3">
        <f>H112+$H$2*(Table1[[#This Row],[debug'[0']]]-H112)</f>
        <v>0.13222213160248542</v>
      </c>
      <c r="I113" s="3">
        <f>I112+1/(1+Table1[[#This Row],[debug'[1']]]/$H$1)</f>
        <v>106.94283983746591</v>
      </c>
    </row>
    <row r="114" spans="1:9" x14ac:dyDescent="0.25">
      <c r="A114">
        <v>216</v>
      </c>
      <c r="B114">
        <v>-1</v>
      </c>
      <c r="C114">
        <v>-1</v>
      </c>
      <c r="D114">
        <v>0</v>
      </c>
      <c r="E114">
        <v>0</v>
      </c>
      <c r="F114">
        <v>0</v>
      </c>
      <c r="G114">
        <v>0</v>
      </c>
      <c r="H114" s="3">
        <f>H113+$H$2*(Table1[[#This Row],[debug'[0']]]-H113)</f>
        <v>2.5512709676261097E-2</v>
      </c>
      <c r="I114" s="3">
        <f>I113+1/(1+Table1[[#This Row],[debug'[1']]]/$H$1)</f>
        <v>107.95124319881045</v>
      </c>
    </row>
    <row r="115" spans="1:9" x14ac:dyDescent="0.25">
      <c r="A115">
        <v>218</v>
      </c>
      <c r="B115">
        <v>-1</v>
      </c>
      <c r="C115">
        <v>-1</v>
      </c>
      <c r="D115">
        <v>0</v>
      </c>
      <c r="E115">
        <v>0</v>
      </c>
      <c r="F115">
        <v>0</v>
      </c>
      <c r="G115">
        <v>0</v>
      </c>
      <c r="H115" s="3">
        <f>H114+$H$2*(Table1[[#This Row],[debug'[0']]]-H114)</f>
        <v>-7.1139586170196015E-2</v>
      </c>
      <c r="I115" s="3">
        <f>I114+1/(1+Table1[[#This Row],[debug'[1']]]/$H$1)</f>
        <v>108.95964656015498</v>
      </c>
    </row>
    <row r="116" spans="1:9" x14ac:dyDescent="0.25">
      <c r="A116">
        <v>220</v>
      </c>
      <c r="B116">
        <v>-1</v>
      </c>
      <c r="C116">
        <v>-1</v>
      </c>
      <c r="D116">
        <v>0</v>
      </c>
      <c r="E116">
        <v>0</v>
      </c>
      <c r="F116">
        <v>0</v>
      </c>
      <c r="G116">
        <v>0</v>
      </c>
      <c r="H116" s="3">
        <f>H115+$H$2*(Table1[[#This Row],[debug'[0']]]-H115)</f>
        <v>-0.15868261773913861</v>
      </c>
      <c r="I116" s="3">
        <f>I115+1/(1+Table1[[#This Row],[debug'[1']]]/$H$1)</f>
        <v>109.96804992149951</v>
      </c>
    </row>
    <row r="117" spans="1:9" x14ac:dyDescent="0.25">
      <c r="A117">
        <v>222</v>
      </c>
      <c r="B117">
        <v>-1</v>
      </c>
      <c r="C117">
        <v>-1</v>
      </c>
      <c r="D117">
        <v>0</v>
      </c>
      <c r="E117">
        <v>0</v>
      </c>
      <c r="F117">
        <v>0</v>
      </c>
      <c r="G117">
        <v>0</v>
      </c>
      <c r="H117" s="3">
        <f>H116+$H$2*(Table1[[#This Row],[debug'[0']]]-H116)</f>
        <v>-0.23797491296258214</v>
      </c>
      <c r="I117" s="3">
        <f>I116+1/(1+Table1[[#This Row],[debug'[1']]]/$H$1)</f>
        <v>110.97645328284405</v>
      </c>
    </row>
    <row r="118" spans="1:9" x14ac:dyDescent="0.25">
      <c r="A118">
        <v>224</v>
      </c>
      <c r="B118">
        <v>0</v>
      </c>
      <c r="C118">
        <v>-1</v>
      </c>
      <c r="D118">
        <v>0</v>
      </c>
      <c r="E118">
        <v>0</v>
      </c>
      <c r="F118">
        <v>0</v>
      </c>
      <c r="G118">
        <v>0</v>
      </c>
      <c r="H118" s="3">
        <f>H117+$H$2*(Table1[[#This Row],[debug'[0']]]-H117)</f>
        <v>-0.21554630581352457</v>
      </c>
      <c r="I118" s="3">
        <f>I117+1/(1+Table1[[#This Row],[debug'[1']]]/$H$1)</f>
        <v>111.98485664418858</v>
      </c>
    </row>
    <row r="119" spans="1:9" x14ac:dyDescent="0.25">
      <c r="A119">
        <v>226</v>
      </c>
      <c r="B119">
        <v>1</v>
      </c>
      <c r="C119">
        <v>-1</v>
      </c>
      <c r="D119">
        <v>0</v>
      </c>
      <c r="E119">
        <v>0</v>
      </c>
      <c r="F119">
        <v>0</v>
      </c>
      <c r="G119">
        <v>0</v>
      </c>
      <c r="H119" s="3">
        <f>H118+$H$2*(Table1[[#This Row],[debug'[0']]]-H118)</f>
        <v>-0.10098376548026516</v>
      </c>
      <c r="I119" s="3">
        <f>I118+1/(1+Table1[[#This Row],[debug'[1']]]/$H$1)</f>
        <v>112.99326000553312</v>
      </c>
    </row>
    <row r="120" spans="1:9" x14ac:dyDescent="0.25">
      <c r="A120">
        <v>228</v>
      </c>
      <c r="B120">
        <v>1</v>
      </c>
      <c r="C120">
        <v>-1</v>
      </c>
      <c r="D120">
        <v>0</v>
      </c>
      <c r="E120">
        <v>0</v>
      </c>
      <c r="F120">
        <v>0</v>
      </c>
      <c r="G120">
        <v>0</v>
      </c>
      <c r="H120" s="3">
        <f>H119+$H$2*(Table1[[#This Row],[debug'[0']]]-H119)</f>
        <v>2.7815098003676902E-3</v>
      </c>
      <c r="I120" s="3">
        <f>I119+1/(1+Table1[[#This Row],[debug'[1']]]/$H$1)</f>
        <v>114.00166336687765</v>
      </c>
    </row>
    <row r="121" spans="1:9" x14ac:dyDescent="0.25">
      <c r="A121">
        <v>230</v>
      </c>
      <c r="B121">
        <v>2</v>
      </c>
      <c r="C121">
        <v>-1</v>
      </c>
      <c r="D121">
        <v>0</v>
      </c>
      <c r="E121">
        <v>0</v>
      </c>
      <c r="F121">
        <v>0</v>
      </c>
      <c r="G121">
        <v>0</v>
      </c>
      <c r="H121" s="3">
        <f>H120+$H$2*(Table1[[#This Row],[debug'[0']]]-H120)</f>
        <v>0.19101491789311359</v>
      </c>
      <c r="I121" s="3">
        <f>I120+1/(1+Table1[[#This Row],[debug'[1']]]/$H$1)</f>
        <v>115.01006672822218</v>
      </c>
    </row>
    <row r="122" spans="1:9" x14ac:dyDescent="0.25">
      <c r="A122">
        <v>232</v>
      </c>
      <c r="B122">
        <v>2</v>
      </c>
      <c r="C122">
        <v>-1</v>
      </c>
      <c r="D122">
        <v>0</v>
      </c>
      <c r="E122">
        <v>0</v>
      </c>
      <c r="F122">
        <v>0</v>
      </c>
      <c r="G122">
        <v>0</v>
      </c>
      <c r="H122" s="3">
        <f>H121+$H$2*(Table1[[#This Row],[debug'[0']]]-H121)</f>
        <v>0.3615077452251293</v>
      </c>
      <c r="I122" s="3">
        <f>I121+1/(1+Table1[[#This Row],[debug'[1']]]/$H$1)</f>
        <v>116.01847008956672</v>
      </c>
    </row>
    <row r="123" spans="1:9" x14ac:dyDescent="0.25">
      <c r="A123">
        <v>234</v>
      </c>
      <c r="B123">
        <v>2</v>
      </c>
      <c r="C123">
        <v>-1</v>
      </c>
      <c r="D123">
        <v>0</v>
      </c>
      <c r="E123">
        <v>0</v>
      </c>
      <c r="F123">
        <v>0</v>
      </c>
      <c r="G123">
        <v>0</v>
      </c>
      <c r="H123" s="3">
        <f>H122+$H$2*(Table1[[#This Row],[debug'[0']]]-H122)</f>
        <v>0.51593200214206458</v>
      </c>
      <c r="I123" s="3">
        <f>I122+1/(1+Table1[[#This Row],[debug'[1']]]/$H$1)</f>
        <v>117.02687345091125</v>
      </c>
    </row>
    <row r="124" spans="1:9" x14ac:dyDescent="0.25">
      <c r="A124">
        <v>236</v>
      </c>
      <c r="B124">
        <v>2</v>
      </c>
      <c r="C124">
        <v>-1</v>
      </c>
      <c r="D124">
        <v>0</v>
      </c>
      <c r="E124">
        <v>0</v>
      </c>
      <c r="F124">
        <v>0</v>
      </c>
      <c r="G124">
        <v>0</v>
      </c>
      <c r="H124" s="3">
        <f>H123+$H$2*(Table1[[#This Row],[debug'[0']]]-H123)</f>
        <v>0.65580211572701064</v>
      </c>
      <c r="I124" s="3">
        <f>I123+1/(1+Table1[[#This Row],[debug'[1']]]/$H$1)</f>
        <v>118.03527681225579</v>
      </c>
    </row>
    <row r="125" spans="1:9" x14ac:dyDescent="0.25">
      <c r="A125">
        <v>238</v>
      </c>
      <c r="B125">
        <v>1</v>
      </c>
      <c r="C125">
        <v>-1</v>
      </c>
      <c r="D125">
        <v>0</v>
      </c>
      <c r="E125">
        <v>0</v>
      </c>
      <c r="F125">
        <v>0</v>
      </c>
      <c r="G125">
        <v>0</v>
      </c>
      <c r="H125" s="3">
        <f>H124+$H$2*(Table1[[#This Row],[debug'[0']]]-H124)</f>
        <v>0.68824200206540587</v>
      </c>
      <c r="I125" s="3">
        <f>I124+1/(1+Table1[[#This Row],[debug'[1']]]/$H$1)</f>
        <v>119.04368017360032</v>
      </c>
    </row>
    <row r="126" spans="1:9" x14ac:dyDescent="0.25">
      <c r="A126">
        <v>240</v>
      </c>
      <c r="B126">
        <v>1</v>
      </c>
      <c r="C126">
        <v>-1</v>
      </c>
      <c r="D126">
        <v>0</v>
      </c>
      <c r="E126">
        <v>0</v>
      </c>
      <c r="F126">
        <v>0</v>
      </c>
      <c r="G126">
        <v>0</v>
      </c>
      <c r="H126" s="3">
        <f>H125+$H$2*(Table1[[#This Row],[debug'[0']]]-H125)</f>
        <v>0.71762450114568133</v>
      </c>
      <c r="I126" s="3">
        <f>I125+1/(1+Table1[[#This Row],[debug'[1']]]/$H$1)</f>
        <v>120.05208353494486</v>
      </c>
    </row>
    <row r="127" spans="1:9" x14ac:dyDescent="0.25">
      <c r="A127">
        <v>242</v>
      </c>
      <c r="B127">
        <v>-1</v>
      </c>
      <c r="C127">
        <v>-1</v>
      </c>
      <c r="D127">
        <v>-1</v>
      </c>
      <c r="E127">
        <v>0</v>
      </c>
      <c r="F127">
        <v>0</v>
      </c>
      <c r="G127">
        <v>0</v>
      </c>
      <c r="H127" s="3">
        <f>H126+$H$2*(Table1[[#This Row],[debug'[0']]]-H126)</f>
        <v>0.55574220571292821</v>
      </c>
      <c r="I127" s="3">
        <f>I126+1/(1+Table1[[#This Row],[debug'[1']]]/$H$1)</f>
        <v>121.06048689628939</v>
      </c>
    </row>
    <row r="128" spans="1:9" x14ac:dyDescent="0.25">
      <c r="A128">
        <v>244</v>
      </c>
      <c r="B128">
        <v>-1</v>
      </c>
      <c r="C128">
        <v>-1</v>
      </c>
      <c r="D128">
        <v>-1</v>
      </c>
      <c r="E128">
        <v>0</v>
      </c>
      <c r="F128">
        <v>0</v>
      </c>
      <c r="G128">
        <v>0</v>
      </c>
      <c r="H128" s="3">
        <f>H127+$H$2*(Table1[[#This Row],[debug'[0']]]-H127)</f>
        <v>0.40911695718250873</v>
      </c>
      <c r="I128" s="3">
        <f>I127+1/(1+Table1[[#This Row],[debug'[1']]]/$H$1)</f>
        <v>122.06889025763392</v>
      </c>
    </row>
    <row r="129" spans="1:8" x14ac:dyDescent="0.25">
      <c r="A129">
        <v>246</v>
      </c>
      <c r="B129">
        <v>-2</v>
      </c>
      <c r="C129">
        <v>-1</v>
      </c>
      <c r="D129">
        <v>-1</v>
      </c>
      <c r="E129">
        <v>0</v>
      </c>
      <c r="F129">
        <v>0</v>
      </c>
      <c r="G129">
        <v>0</v>
      </c>
      <c r="H129" s="3">
        <f>H128+$H$2*(Table1[[#This Row],[debug'[0']]]-H128)</f>
        <v>0.18206303315281377</v>
      </c>
    </row>
    <row r="130" spans="1:8" x14ac:dyDescent="0.25">
      <c r="A130">
        <v>248</v>
      </c>
      <c r="B130">
        <v>-2</v>
      </c>
      <c r="C130">
        <v>-1</v>
      </c>
      <c r="D130">
        <v>-1</v>
      </c>
      <c r="E130">
        <v>0</v>
      </c>
      <c r="F130">
        <v>0</v>
      </c>
      <c r="G130">
        <v>0</v>
      </c>
      <c r="H130" s="3">
        <f>H129+$H$2*(Table1[[#This Row],[debug'[0']]]-H129)</f>
        <v>-2.3591562685868428E-2</v>
      </c>
    </row>
    <row r="131" spans="1:8" x14ac:dyDescent="0.25">
      <c r="A131">
        <v>250</v>
      </c>
      <c r="B131">
        <v>-3</v>
      </c>
      <c r="C131">
        <v>-1</v>
      </c>
      <c r="D131">
        <v>-1</v>
      </c>
      <c r="E131">
        <v>0</v>
      </c>
      <c r="F131">
        <v>0</v>
      </c>
      <c r="G131">
        <v>0</v>
      </c>
      <c r="H131" s="3">
        <f>H130+$H$2*(Table1[[#This Row],[debug'[0']]]-H130)</f>
        <v>-0.30411144910833099</v>
      </c>
    </row>
    <row r="132" spans="1:8" x14ac:dyDescent="0.25">
      <c r="A132">
        <v>252</v>
      </c>
      <c r="B132">
        <v>-2</v>
      </c>
      <c r="C132">
        <v>-1</v>
      </c>
      <c r="D132">
        <v>-1</v>
      </c>
      <c r="E132">
        <v>0</v>
      </c>
      <c r="F132">
        <v>0</v>
      </c>
      <c r="G132">
        <v>0</v>
      </c>
      <c r="H132" s="3">
        <f>H131+$H$2*(Table1[[#This Row],[debug'[0']]]-H131)</f>
        <v>-0.46394517949198022</v>
      </c>
    </row>
    <row r="133" spans="1:8" x14ac:dyDescent="0.25">
      <c r="A133">
        <v>254</v>
      </c>
      <c r="B133">
        <v>-2</v>
      </c>
      <c r="C133">
        <v>0</v>
      </c>
      <c r="D133">
        <v>-1</v>
      </c>
      <c r="E133">
        <v>0</v>
      </c>
      <c r="F133">
        <v>0</v>
      </c>
      <c r="G133">
        <v>0</v>
      </c>
      <c r="H133" s="3">
        <f>H132+$H$2*(Table1[[#This Row],[debug'[0']]]-H132)</f>
        <v>-0.60871493568055568</v>
      </c>
    </row>
    <row r="134" spans="1:8" x14ac:dyDescent="0.25">
      <c r="A134">
        <v>256</v>
      </c>
      <c r="B134">
        <v>-1</v>
      </c>
      <c r="C134">
        <v>0</v>
      </c>
      <c r="D134">
        <v>-1</v>
      </c>
      <c r="E134">
        <v>0</v>
      </c>
      <c r="F134">
        <v>0</v>
      </c>
      <c r="G134">
        <v>0</v>
      </c>
      <c r="H134" s="3">
        <f>H133+$H$2*(Table1[[#This Row],[debug'[0']]]-H133)</f>
        <v>-0.64559268418631699</v>
      </c>
    </row>
    <row r="135" spans="1:8" x14ac:dyDescent="0.25">
      <c r="A135">
        <v>258</v>
      </c>
      <c r="B135">
        <v>0</v>
      </c>
      <c r="C135">
        <v>1</v>
      </c>
      <c r="D135">
        <v>-1</v>
      </c>
      <c r="E135">
        <v>0</v>
      </c>
      <c r="F135">
        <v>0</v>
      </c>
      <c r="G135">
        <v>0</v>
      </c>
      <c r="H135" s="3">
        <f>H134+$H$2*(Table1[[#This Row],[debug'[0']]]-H134)</f>
        <v>-0.58474700717078554</v>
      </c>
    </row>
    <row r="136" spans="1:8" x14ac:dyDescent="0.25">
      <c r="A136">
        <v>260</v>
      </c>
      <c r="B136">
        <v>1</v>
      </c>
      <c r="C136">
        <v>1</v>
      </c>
      <c r="D136">
        <v>-1</v>
      </c>
      <c r="E136">
        <v>0</v>
      </c>
      <c r="F136">
        <v>0</v>
      </c>
      <c r="G136">
        <v>0</v>
      </c>
      <c r="H136" s="3">
        <f>H135+$H$2*(Table1[[#This Row],[debug'[0']]]-H135)</f>
        <v>-0.43538812050500103</v>
      </c>
    </row>
    <row r="137" spans="1:8" x14ac:dyDescent="0.25">
      <c r="A137">
        <v>262</v>
      </c>
      <c r="B137">
        <v>2</v>
      </c>
      <c r="C137">
        <v>1</v>
      </c>
      <c r="D137">
        <v>-1</v>
      </c>
      <c r="E137">
        <v>0</v>
      </c>
      <c r="F137">
        <v>0</v>
      </c>
      <c r="G137">
        <v>0</v>
      </c>
      <c r="H137" s="3">
        <f>H136+$H$2*(Table1[[#This Row],[debug'[0']]]-H136)</f>
        <v>-0.20585819766445007</v>
      </c>
    </row>
    <row r="138" spans="1:8" x14ac:dyDescent="0.25">
      <c r="A138">
        <v>264</v>
      </c>
      <c r="B138">
        <v>2</v>
      </c>
      <c r="C138">
        <v>1</v>
      </c>
      <c r="D138">
        <v>-1</v>
      </c>
      <c r="E138">
        <v>0</v>
      </c>
      <c r="F138">
        <v>0</v>
      </c>
      <c r="G138">
        <v>0</v>
      </c>
      <c r="H138" s="3">
        <f>H137+$H$2*(Table1[[#This Row],[debug'[0']]]-H137)</f>
        <v>2.0390395948536866E-3</v>
      </c>
    </row>
    <row r="139" spans="1:8" x14ac:dyDescent="0.25">
      <c r="A139">
        <v>266</v>
      </c>
      <c r="B139">
        <v>2</v>
      </c>
      <c r="C139">
        <v>1</v>
      </c>
      <c r="D139">
        <v>-1</v>
      </c>
      <c r="E139">
        <v>0</v>
      </c>
      <c r="F139">
        <v>0</v>
      </c>
      <c r="G139">
        <v>0</v>
      </c>
      <c r="H139" s="3">
        <f>H138+$H$2*(Table1[[#This Row],[debug'[0']]]-H138)</f>
        <v>0.19034242385589412</v>
      </c>
    </row>
    <row r="140" spans="1:8" x14ac:dyDescent="0.25">
      <c r="A140">
        <v>268</v>
      </c>
      <c r="B140">
        <v>2</v>
      </c>
      <c r="C140">
        <v>1</v>
      </c>
      <c r="D140">
        <v>-1</v>
      </c>
      <c r="E140">
        <v>0</v>
      </c>
      <c r="F140">
        <v>0</v>
      </c>
      <c r="G140">
        <v>-1</v>
      </c>
      <c r="H140" s="3">
        <f>H139+$H$2*(Table1[[#This Row],[debug'[0']]]-H139)</f>
        <v>0.36089863225771712</v>
      </c>
    </row>
    <row r="141" spans="1:8" x14ac:dyDescent="0.25">
      <c r="A141">
        <v>270</v>
      </c>
      <c r="B141">
        <v>1</v>
      </c>
      <c r="C141">
        <v>1</v>
      </c>
      <c r="D141">
        <v>-1</v>
      </c>
      <c r="E141">
        <v>0</v>
      </c>
      <c r="F141">
        <v>0</v>
      </c>
      <c r="G141">
        <v>-1</v>
      </c>
      <c r="H141" s="3">
        <f>H140+$H$2*(Table1[[#This Row],[debug'[0']]]-H140)</f>
        <v>0.42113251711166744</v>
      </c>
    </row>
    <row r="142" spans="1:8" x14ac:dyDescent="0.25">
      <c r="A142">
        <v>272</v>
      </c>
      <c r="B142">
        <v>0</v>
      </c>
      <c r="C142">
        <v>1</v>
      </c>
      <c r="D142">
        <v>-1</v>
      </c>
      <c r="E142">
        <v>0</v>
      </c>
      <c r="F142">
        <v>0</v>
      </c>
      <c r="G142">
        <v>-1</v>
      </c>
      <c r="H142" s="3">
        <f>H141+$H$2*(Table1[[#This Row],[debug'[0']]]-H141)</f>
        <v>0.38144171245329367</v>
      </c>
    </row>
    <row r="143" spans="1:8" x14ac:dyDescent="0.25">
      <c r="A143">
        <v>274</v>
      </c>
      <c r="B143">
        <v>-1</v>
      </c>
      <c r="C143">
        <v>1</v>
      </c>
      <c r="D143">
        <v>-1</v>
      </c>
      <c r="E143">
        <v>0</v>
      </c>
      <c r="F143">
        <v>0</v>
      </c>
      <c r="G143">
        <v>-1</v>
      </c>
      <c r="H143" s="3">
        <f>H142+$H$2*(Table1[[#This Row],[debug'[0']]]-H142)</f>
        <v>0.25124389839712058</v>
      </c>
    </row>
    <row r="144" spans="1:8" x14ac:dyDescent="0.25">
      <c r="A144">
        <v>276</v>
      </c>
      <c r="B144">
        <v>-1</v>
      </c>
      <c r="C144">
        <v>2</v>
      </c>
      <c r="D144">
        <v>-1</v>
      </c>
      <c r="E144">
        <v>0</v>
      </c>
      <c r="F144">
        <v>0</v>
      </c>
      <c r="G144">
        <v>-1</v>
      </c>
      <c r="H144" s="3">
        <f>H143+$H$2*(Table1[[#This Row],[debug'[0']]]-H143)</f>
        <v>0.13331693922551716</v>
      </c>
    </row>
    <row r="145" spans="1:8" x14ac:dyDescent="0.25">
      <c r="A145">
        <v>278</v>
      </c>
      <c r="B145">
        <v>-3</v>
      </c>
      <c r="C145">
        <v>1</v>
      </c>
      <c r="D145">
        <v>-1</v>
      </c>
      <c r="E145">
        <v>0</v>
      </c>
      <c r="F145">
        <v>0</v>
      </c>
      <c r="G145">
        <v>-1</v>
      </c>
      <c r="H145" s="3">
        <f>H144+$H$2*(Table1[[#This Row],[debug'[0']]]-H144)</f>
        <v>-0.16199122510366307</v>
      </c>
    </row>
    <row r="146" spans="1:8" x14ac:dyDescent="0.25">
      <c r="A146">
        <v>280</v>
      </c>
      <c r="B146">
        <v>-3</v>
      </c>
      <c r="C146">
        <v>1</v>
      </c>
      <c r="D146">
        <v>-1</v>
      </c>
      <c r="E146">
        <v>0</v>
      </c>
      <c r="F146">
        <v>0</v>
      </c>
      <c r="G146">
        <v>-1</v>
      </c>
      <c r="H146" s="3">
        <f>H145+$H$2*(Table1[[#This Row],[debug'[0']]]-H145)</f>
        <v>-0.42946725064479407</v>
      </c>
    </row>
    <row r="147" spans="1:8" x14ac:dyDescent="0.25">
      <c r="A147">
        <v>282</v>
      </c>
      <c r="B147">
        <v>-3</v>
      </c>
      <c r="C147">
        <v>1</v>
      </c>
      <c r="D147">
        <v>-1</v>
      </c>
      <c r="E147">
        <v>0</v>
      </c>
      <c r="F147">
        <v>0</v>
      </c>
      <c r="G147">
        <v>-1</v>
      </c>
      <c r="H147" s="3">
        <f>H146+$H$2*(Table1[[#This Row],[debug'[0']]]-H146)</f>
        <v>-0.67173425468038273</v>
      </c>
    </row>
    <row r="148" spans="1:8" x14ac:dyDescent="0.25">
      <c r="A148">
        <v>284</v>
      </c>
      <c r="B148">
        <v>-2</v>
      </c>
      <c r="C148">
        <v>1</v>
      </c>
      <c r="D148">
        <v>-1</v>
      </c>
      <c r="E148">
        <v>0</v>
      </c>
      <c r="F148">
        <v>0</v>
      </c>
      <c r="G148">
        <v>-1</v>
      </c>
      <c r="H148" s="3">
        <f>H147+$H$2*(Table1[[#This Row],[debug'[0']]]-H147)</f>
        <v>-0.79692035190571509</v>
      </c>
    </row>
    <row r="149" spans="1:8" x14ac:dyDescent="0.25">
      <c r="A149">
        <v>286</v>
      </c>
      <c r="B149">
        <v>-1</v>
      </c>
      <c r="C149">
        <v>1</v>
      </c>
      <c r="D149">
        <v>-1</v>
      </c>
      <c r="E149">
        <v>0</v>
      </c>
      <c r="F149">
        <v>0</v>
      </c>
      <c r="G149">
        <v>-1</v>
      </c>
      <c r="H149" s="3">
        <f>H148+$H$2*(Table1[[#This Row],[debug'[0']]]-H148)</f>
        <v>-0.81606015782211327</v>
      </c>
    </row>
    <row r="150" spans="1:8" x14ac:dyDescent="0.25">
      <c r="A150">
        <v>288</v>
      </c>
      <c r="B150">
        <v>0</v>
      </c>
      <c r="C150">
        <v>1</v>
      </c>
      <c r="D150">
        <v>-1</v>
      </c>
      <c r="E150">
        <v>0</v>
      </c>
      <c r="F150">
        <v>0</v>
      </c>
      <c r="G150">
        <v>-1</v>
      </c>
      <c r="H150" s="3">
        <f>H149+$H$2*(Table1[[#This Row],[debug'[0']]]-H149)</f>
        <v>-0.73914829992107489</v>
      </c>
    </row>
    <row r="151" spans="1:8" x14ac:dyDescent="0.25">
      <c r="A151">
        <v>290</v>
      </c>
      <c r="B151">
        <v>0</v>
      </c>
      <c r="C151">
        <v>1</v>
      </c>
      <c r="D151">
        <v>-1</v>
      </c>
      <c r="E151">
        <v>0</v>
      </c>
      <c r="F151">
        <v>1</v>
      </c>
      <c r="G151">
        <v>-1</v>
      </c>
      <c r="H151" s="3">
        <f>H150+$H$2*(Table1[[#This Row],[debug'[0']]]-H150)</f>
        <v>-0.66948521385271187</v>
      </c>
    </row>
    <row r="152" spans="1:8" x14ac:dyDescent="0.25">
      <c r="A152">
        <v>292</v>
      </c>
      <c r="B152">
        <v>1</v>
      </c>
      <c r="C152">
        <v>1</v>
      </c>
      <c r="D152">
        <v>-1</v>
      </c>
      <c r="E152">
        <v>0</v>
      </c>
      <c r="F152">
        <v>1</v>
      </c>
      <c r="G152">
        <v>-1</v>
      </c>
      <c r="H152" s="3">
        <f>H151+$H$2*(Table1[[#This Row],[debug'[0']]]-H151)</f>
        <v>-0.51213993935921798</v>
      </c>
    </row>
    <row r="153" spans="1:8" x14ac:dyDescent="0.25">
      <c r="A153">
        <v>294</v>
      </c>
      <c r="B153">
        <v>2</v>
      </c>
      <c r="C153">
        <v>1</v>
      </c>
      <c r="D153">
        <v>-1</v>
      </c>
      <c r="E153">
        <v>0</v>
      </c>
      <c r="F153">
        <v>1</v>
      </c>
      <c r="G153">
        <v>-1</v>
      </c>
      <c r="H153" s="3">
        <f>H152+$H$2*(Table1[[#This Row],[debug'[0']]]-H152)</f>
        <v>-0.27537632801080514</v>
      </c>
    </row>
    <row r="154" spans="1:8" x14ac:dyDescent="0.25">
      <c r="A154">
        <v>296</v>
      </c>
      <c r="B154">
        <v>2</v>
      </c>
      <c r="C154">
        <v>1</v>
      </c>
      <c r="D154">
        <v>-1</v>
      </c>
      <c r="E154">
        <v>0</v>
      </c>
      <c r="F154">
        <v>1</v>
      </c>
      <c r="G154">
        <v>-1</v>
      </c>
      <c r="H154" s="3">
        <f>H153+$H$2*(Table1[[#This Row],[debug'[0']]]-H153)</f>
        <v>-6.0927161323879209E-2</v>
      </c>
    </row>
    <row r="155" spans="1:8" x14ac:dyDescent="0.25">
      <c r="A155">
        <v>298</v>
      </c>
      <c r="B155">
        <v>3</v>
      </c>
      <c r="C155">
        <v>1</v>
      </c>
      <c r="D155">
        <v>-1</v>
      </c>
      <c r="E155">
        <v>0</v>
      </c>
      <c r="F155">
        <v>1</v>
      </c>
      <c r="G155">
        <v>-1</v>
      </c>
      <c r="H155" s="3">
        <f>H154+$H$2*(Table1[[#This Row],[debug'[0']]]-H154)</f>
        <v>0.22755842717177754</v>
      </c>
    </row>
    <row r="156" spans="1:8" x14ac:dyDescent="0.25">
      <c r="A156">
        <v>300</v>
      </c>
      <c r="B156">
        <v>3</v>
      </c>
      <c r="C156">
        <v>1</v>
      </c>
      <c r="D156">
        <v>0</v>
      </c>
      <c r="E156">
        <v>0</v>
      </c>
      <c r="F156">
        <v>1</v>
      </c>
      <c r="G156">
        <v>-1</v>
      </c>
      <c r="H156" s="3">
        <f>H155+$H$2*(Table1[[#This Row],[debug'[0']]]-H155)</f>
        <v>0.48885488950289979</v>
      </c>
    </row>
    <row r="157" spans="1:8" x14ac:dyDescent="0.25">
      <c r="A157">
        <v>302</v>
      </c>
      <c r="B157">
        <v>3</v>
      </c>
      <c r="C157">
        <v>1</v>
      </c>
      <c r="D157">
        <v>0</v>
      </c>
      <c r="E157">
        <v>0</v>
      </c>
      <c r="F157">
        <v>1</v>
      </c>
      <c r="G157">
        <v>-1</v>
      </c>
      <c r="H157" s="3">
        <f>H156+$H$2*(Table1[[#This Row],[debug'[0']]]-H156)</f>
        <v>0.7255247404399684</v>
      </c>
    </row>
    <row r="158" spans="1:8" x14ac:dyDescent="0.25">
      <c r="A158">
        <v>304</v>
      </c>
      <c r="B158">
        <v>2</v>
      </c>
      <c r="C158">
        <v>1</v>
      </c>
      <c r="D158">
        <v>0</v>
      </c>
      <c r="E158">
        <v>0</v>
      </c>
      <c r="F158">
        <v>1</v>
      </c>
      <c r="G158">
        <v>-1</v>
      </c>
      <c r="H158" s="3">
        <f>H157+$H$2*(Table1[[#This Row],[debug'[0']]]-H157)</f>
        <v>0.84564120381844055</v>
      </c>
    </row>
    <row r="159" spans="1:8" x14ac:dyDescent="0.25">
      <c r="A159">
        <v>306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-1</v>
      </c>
      <c r="H159" s="3">
        <f>H158+$H$2*(Table1[[#This Row],[debug'[0']]]-H158)</f>
        <v>0.86018917762146907</v>
      </c>
    </row>
    <row r="160" spans="1:8" x14ac:dyDescent="0.25">
      <c r="A160">
        <v>308</v>
      </c>
      <c r="B160">
        <v>-1</v>
      </c>
      <c r="C160">
        <v>1</v>
      </c>
      <c r="D160">
        <v>0</v>
      </c>
      <c r="E160">
        <v>0</v>
      </c>
      <c r="F160">
        <v>1</v>
      </c>
      <c r="G160">
        <v>-1</v>
      </c>
      <c r="H160" s="3">
        <f>H159+$H$2*(Table1[[#This Row],[debug'[0']]]-H159)</f>
        <v>0.6848704779803837</v>
      </c>
    </row>
    <row r="161" spans="1:8" x14ac:dyDescent="0.25">
      <c r="A161">
        <v>310</v>
      </c>
      <c r="B161">
        <v>-1</v>
      </c>
      <c r="C161">
        <v>0</v>
      </c>
      <c r="D161">
        <v>0</v>
      </c>
      <c r="E161">
        <v>0</v>
      </c>
      <c r="F161">
        <v>1</v>
      </c>
      <c r="G161">
        <v>-1</v>
      </c>
      <c r="H161" s="3">
        <f>H160+$H$2*(Table1[[#This Row],[debug'[0']]]-H160)</f>
        <v>0.52607517650417879</v>
      </c>
    </row>
    <row r="162" spans="1:8" x14ac:dyDescent="0.25">
      <c r="A162">
        <v>312</v>
      </c>
      <c r="B162">
        <v>-1</v>
      </c>
      <c r="C162">
        <v>0</v>
      </c>
      <c r="D162">
        <v>0</v>
      </c>
      <c r="E162">
        <v>0</v>
      </c>
      <c r="F162">
        <v>1</v>
      </c>
      <c r="G162">
        <v>-1</v>
      </c>
      <c r="H162" s="3">
        <f>H161+$H$2*(Table1[[#This Row],[debug'[0']]]-H161)</f>
        <v>0.38224597960424056</v>
      </c>
    </row>
    <row r="163" spans="1:8" x14ac:dyDescent="0.25">
      <c r="A163">
        <v>314</v>
      </c>
      <c r="B163">
        <v>-1</v>
      </c>
      <c r="C163">
        <v>0</v>
      </c>
      <c r="D163">
        <v>0</v>
      </c>
      <c r="E163">
        <v>0</v>
      </c>
      <c r="F163">
        <v>1</v>
      </c>
      <c r="G163">
        <v>-1</v>
      </c>
      <c r="H163" s="3">
        <f>H162+$H$2*(Table1[[#This Row],[debug'[0']]]-H162)</f>
        <v>0.25197236515487931</v>
      </c>
    </row>
    <row r="164" spans="1:8" x14ac:dyDescent="0.25">
      <c r="A164">
        <v>316</v>
      </c>
      <c r="B164">
        <v>0</v>
      </c>
      <c r="C164">
        <v>-1</v>
      </c>
      <c r="D164">
        <v>0</v>
      </c>
      <c r="E164">
        <v>0</v>
      </c>
      <c r="F164">
        <v>1</v>
      </c>
      <c r="G164">
        <v>-1</v>
      </c>
      <c r="H164" s="3">
        <f>H163+$H$2*(Table1[[#This Row],[debug'[0']]]-H163)</f>
        <v>0.22822452921653291</v>
      </c>
    </row>
    <row r="165" spans="1:8" x14ac:dyDescent="0.25">
      <c r="A165">
        <v>318</v>
      </c>
      <c r="B165">
        <v>1</v>
      </c>
      <c r="C165">
        <v>-1</v>
      </c>
      <c r="D165">
        <v>0</v>
      </c>
      <c r="E165">
        <v>0</v>
      </c>
      <c r="F165">
        <v>1</v>
      </c>
      <c r="G165">
        <v>-1</v>
      </c>
      <c r="H165" s="3">
        <f>H164+$H$2*(Table1[[#This Row],[debug'[0']]]-H164)</f>
        <v>0.30096265369355724</v>
      </c>
    </row>
    <row r="166" spans="1:8" x14ac:dyDescent="0.25">
      <c r="A166">
        <v>320</v>
      </c>
      <c r="B166">
        <v>2</v>
      </c>
      <c r="C166">
        <v>-1</v>
      </c>
      <c r="D166">
        <v>0</v>
      </c>
      <c r="E166">
        <v>0</v>
      </c>
      <c r="F166">
        <v>1</v>
      </c>
      <c r="G166">
        <v>-1</v>
      </c>
      <c r="H166" s="3">
        <f>H165+$H$2*(Table1[[#This Row],[debug'[0']]]-H165)</f>
        <v>0.46109315105348775</v>
      </c>
    </row>
    <row r="167" spans="1:8" x14ac:dyDescent="0.25">
      <c r="A167">
        <v>322</v>
      </c>
      <c r="B167">
        <v>3</v>
      </c>
      <c r="C167">
        <v>-1</v>
      </c>
      <c r="D167">
        <v>0</v>
      </c>
      <c r="E167">
        <v>1</v>
      </c>
      <c r="F167">
        <v>1</v>
      </c>
      <c r="G167">
        <v>0</v>
      </c>
      <c r="H167" s="3">
        <f>H166+$H$2*(Table1[[#This Row],[debug'[0']]]-H166)</f>
        <v>0.70037948419746288</v>
      </c>
    </row>
    <row r="168" spans="1:8" x14ac:dyDescent="0.25">
      <c r="A168">
        <v>324</v>
      </c>
      <c r="B168">
        <v>3</v>
      </c>
      <c r="C168">
        <v>-1</v>
      </c>
      <c r="D168">
        <v>0</v>
      </c>
      <c r="E168">
        <v>1</v>
      </c>
      <c r="F168">
        <v>0</v>
      </c>
      <c r="G168">
        <v>0</v>
      </c>
      <c r="H168" s="3">
        <f>H167+$H$2*(Table1[[#This Row],[debug'[0']]]-H167)</f>
        <v>0.91711361175215145</v>
      </c>
    </row>
    <row r="169" spans="1:8" x14ac:dyDescent="0.25">
      <c r="A169">
        <v>326</v>
      </c>
      <c r="B169">
        <v>4</v>
      </c>
      <c r="C169">
        <v>-1</v>
      </c>
      <c r="D169">
        <v>0</v>
      </c>
      <c r="E169">
        <v>1</v>
      </c>
      <c r="F169">
        <v>0</v>
      </c>
      <c r="G169">
        <v>0</v>
      </c>
      <c r="H169" s="3">
        <f>H168+$H$2*(Table1[[#This Row],[debug'[0']]]-H168)</f>
        <v>1.2076688086272938</v>
      </c>
    </row>
    <row r="170" spans="1:8" x14ac:dyDescent="0.25">
      <c r="A170">
        <v>328</v>
      </c>
      <c r="B170">
        <v>5</v>
      </c>
      <c r="C170">
        <v>-1</v>
      </c>
      <c r="D170">
        <v>0</v>
      </c>
      <c r="E170">
        <v>1</v>
      </c>
      <c r="F170">
        <v>0</v>
      </c>
      <c r="G170">
        <v>0</v>
      </c>
      <c r="H170" s="3">
        <f>H169+$H$2*(Table1[[#This Row],[debug'[0']]]-H169)</f>
        <v>1.5650876029511713</v>
      </c>
    </row>
    <row r="171" spans="1:8" x14ac:dyDescent="0.25">
      <c r="A171">
        <v>330</v>
      </c>
      <c r="B171">
        <v>5</v>
      </c>
      <c r="C171">
        <v>0</v>
      </c>
      <c r="D171">
        <v>0</v>
      </c>
      <c r="E171">
        <v>1</v>
      </c>
      <c r="F171">
        <v>0</v>
      </c>
      <c r="G171">
        <v>0</v>
      </c>
      <c r="H171" s="3">
        <f>H170+$H$2*(Table1[[#This Row],[debug'[0']]]-H170)</f>
        <v>1.8888204695199646</v>
      </c>
    </row>
    <row r="172" spans="1:8" x14ac:dyDescent="0.25">
      <c r="A172">
        <v>332</v>
      </c>
      <c r="B172">
        <v>4</v>
      </c>
      <c r="C172">
        <v>0</v>
      </c>
      <c r="D172">
        <v>1</v>
      </c>
      <c r="E172">
        <v>1</v>
      </c>
      <c r="F172">
        <v>0</v>
      </c>
      <c r="G172">
        <v>0</v>
      </c>
      <c r="H172" s="3">
        <f>H171+$H$2*(Table1[[#This Row],[debug'[0']]]-H171)</f>
        <v>2.0877944526209213</v>
      </c>
    </row>
    <row r="173" spans="1:8" x14ac:dyDescent="0.25">
      <c r="A173">
        <v>334</v>
      </c>
      <c r="B173">
        <v>3</v>
      </c>
      <c r="C173">
        <v>0</v>
      </c>
      <c r="D173">
        <v>1</v>
      </c>
      <c r="E173">
        <v>1</v>
      </c>
      <c r="F173">
        <v>0</v>
      </c>
      <c r="G173">
        <v>0</v>
      </c>
      <c r="H173" s="3">
        <f>H172+$H$2*(Table1[[#This Row],[debug'[0']]]-H172)</f>
        <v>2.1737678000072203</v>
      </c>
    </row>
    <row r="174" spans="1:8" x14ac:dyDescent="0.25">
      <c r="A174">
        <v>336</v>
      </c>
      <c r="B174">
        <v>2</v>
      </c>
      <c r="C174">
        <v>1</v>
      </c>
      <c r="D174">
        <v>1</v>
      </c>
      <c r="E174">
        <v>1</v>
      </c>
      <c r="F174">
        <v>0</v>
      </c>
      <c r="G174">
        <v>0</v>
      </c>
      <c r="H174" s="3">
        <f>H173+$H$2*(Table1[[#This Row],[debug'[0']]]-H173)</f>
        <v>2.157390570689226</v>
      </c>
    </row>
    <row r="175" spans="1:8" x14ac:dyDescent="0.25">
      <c r="A175">
        <v>338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0</v>
      </c>
      <c r="H175" s="3">
        <f>H174+$H$2*(Table1[[#This Row],[debug'[0']]]-H174)</f>
        <v>2.0483090792628849</v>
      </c>
    </row>
    <row r="176" spans="1:8" x14ac:dyDescent="0.25">
      <c r="A176">
        <v>340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0</v>
      </c>
      <c r="H176" s="3">
        <f>H175+$H$2*(Table1[[#This Row],[debug'[0']]]-H175)</f>
        <v>1.8552604965920783</v>
      </c>
    </row>
    <row r="177" spans="1:8" x14ac:dyDescent="0.25">
      <c r="A177">
        <v>342</v>
      </c>
      <c r="B177">
        <v>0</v>
      </c>
      <c r="C177">
        <v>1</v>
      </c>
      <c r="D177">
        <v>1</v>
      </c>
      <c r="E177">
        <v>2</v>
      </c>
      <c r="F177">
        <v>0</v>
      </c>
      <c r="G177">
        <v>0</v>
      </c>
      <c r="H177" s="3">
        <f>H176+$H$2*(Table1[[#This Row],[debug'[0']]]-H176)</f>
        <v>1.6804063141944074</v>
      </c>
    </row>
    <row r="178" spans="1:8" x14ac:dyDescent="0.25">
      <c r="A178">
        <v>344</v>
      </c>
      <c r="B178">
        <v>-1</v>
      </c>
      <c r="C178">
        <v>0</v>
      </c>
      <c r="D178">
        <v>1</v>
      </c>
      <c r="E178">
        <v>2</v>
      </c>
      <c r="F178">
        <v>0</v>
      </c>
      <c r="G178">
        <v>0</v>
      </c>
      <c r="H178" s="3">
        <f>H177+$H$2*(Table1[[#This Row],[debug'[0']]]-H177)</f>
        <v>1.4277839706351421</v>
      </c>
    </row>
    <row r="179" spans="1:8" x14ac:dyDescent="0.25">
      <c r="A179">
        <v>346</v>
      </c>
      <c r="B179">
        <v>-1</v>
      </c>
      <c r="C179">
        <v>-1</v>
      </c>
      <c r="D179">
        <v>1</v>
      </c>
      <c r="E179">
        <v>2</v>
      </c>
      <c r="F179">
        <v>0</v>
      </c>
      <c r="G179">
        <v>0</v>
      </c>
      <c r="H179" s="3">
        <f>H178+$H$2*(Table1[[#This Row],[debug'[0']]]-H178)</f>
        <v>1.1989707220356296</v>
      </c>
    </row>
    <row r="180" spans="1:8" x14ac:dyDescent="0.25">
      <c r="A180">
        <v>348</v>
      </c>
      <c r="B180">
        <v>0</v>
      </c>
      <c r="C180">
        <v>-1</v>
      </c>
      <c r="D180">
        <v>1</v>
      </c>
      <c r="E180">
        <v>2</v>
      </c>
      <c r="F180">
        <v>0</v>
      </c>
      <c r="G180">
        <v>0</v>
      </c>
      <c r="H180" s="3">
        <f>H179+$H$2*(Table1[[#This Row],[debug'[0']]]-H179)</f>
        <v>1.0859703936691381</v>
      </c>
    </row>
    <row r="181" spans="1:8" x14ac:dyDescent="0.25">
      <c r="A181">
        <v>350</v>
      </c>
      <c r="B181">
        <v>1</v>
      </c>
      <c r="C181">
        <v>-1</v>
      </c>
      <c r="D181">
        <v>1</v>
      </c>
      <c r="E181">
        <v>2</v>
      </c>
      <c r="F181">
        <v>0</v>
      </c>
      <c r="G181">
        <v>0</v>
      </c>
      <c r="H181" s="3">
        <f>H180+$H$2*(Table1[[#This Row],[debug'[0']]]-H180)</f>
        <v>1.0778678749538224</v>
      </c>
    </row>
    <row r="182" spans="1:8" x14ac:dyDescent="0.25">
      <c r="A182">
        <v>352</v>
      </c>
      <c r="B182">
        <v>3</v>
      </c>
      <c r="C182">
        <v>-2</v>
      </c>
      <c r="D182">
        <v>2</v>
      </c>
      <c r="E182">
        <v>2</v>
      </c>
      <c r="F182">
        <v>0</v>
      </c>
      <c r="G182">
        <v>0</v>
      </c>
      <c r="H182" s="3">
        <f>H181+$H$2*(Table1[[#This Row],[debug'[0']]]-H181)</f>
        <v>1.2590245598520426</v>
      </c>
    </row>
    <row r="183" spans="1:8" x14ac:dyDescent="0.25">
      <c r="A183">
        <v>354</v>
      </c>
      <c r="B183">
        <v>3</v>
      </c>
      <c r="C183">
        <v>-2</v>
      </c>
      <c r="D183">
        <v>2</v>
      </c>
      <c r="E183">
        <v>2</v>
      </c>
      <c r="F183">
        <v>0</v>
      </c>
      <c r="G183">
        <v>1</v>
      </c>
      <c r="H183" s="3">
        <f>H182+$H$2*(Table1[[#This Row],[debug'[0']]]-H182)</f>
        <v>1.4231076294375149</v>
      </c>
    </row>
    <row r="184" spans="1:8" x14ac:dyDescent="0.25">
      <c r="A184">
        <v>356</v>
      </c>
      <c r="B184">
        <v>4</v>
      </c>
      <c r="C184">
        <v>-2</v>
      </c>
      <c r="D184">
        <v>2</v>
      </c>
      <c r="E184">
        <v>2</v>
      </c>
      <c r="F184">
        <v>0</v>
      </c>
      <c r="G184">
        <v>1</v>
      </c>
      <c r="H184" s="3">
        <f>H183+$H$2*(Table1[[#This Row],[debug'[0']]]-H183)</f>
        <v>1.6659740136510357</v>
      </c>
    </row>
    <row r="185" spans="1:8" x14ac:dyDescent="0.25">
      <c r="A185">
        <v>358</v>
      </c>
      <c r="B185">
        <v>4</v>
      </c>
      <c r="C185">
        <v>-2</v>
      </c>
      <c r="D185">
        <v>2</v>
      </c>
      <c r="E185">
        <v>2</v>
      </c>
      <c r="F185">
        <v>0</v>
      </c>
      <c r="G185">
        <v>1</v>
      </c>
      <c r="H185" s="3">
        <f>H184+$H$2*(Table1[[#This Row],[debug'[0']]]-H184)</f>
        <v>1.8859507804110831</v>
      </c>
    </row>
    <row r="186" spans="1:8" x14ac:dyDescent="0.25">
      <c r="A186">
        <v>360</v>
      </c>
      <c r="B186">
        <v>4</v>
      </c>
      <c r="C186">
        <v>-2</v>
      </c>
      <c r="D186">
        <v>2</v>
      </c>
      <c r="E186">
        <v>2</v>
      </c>
      <c r="F186">
        <v>0</v>
      </c>
      <c r="G186">
        <v>1</v>
      </c>
      <c r="H186" s="3">
        <f>H185+$H$2*(Table1[[#This Row],[debug'[0']]]-H185)</f>
        <v>2.0851952253387163</v>
      </c>
    </row>
    <row r="187" spans="1:8" x14ac:dyDescent="0.25">
      <c r="A187">
        <v>362</v>
      </c>
      <c r="B187">
        <v>4</v>
      </c>
      <c r="C187">
        <v>-1</v>
      </c>
      <c r="D187">
        <v>2</v>
      </c>
      <c r="E187">
        <v>2</v>
      </c>
      <c r="F187">
        <v>0</v>
      </c>
      <c r="G187">
        <v>1</v>
      </c>
      <c r="H187" s="3">
        <f>H186+$H$2*(Table1[[#This Row],[debug'[0']]]-H186)</f>
        <v>2.2656613237327528</v>
      </c>
    </row>
    <row r="188" spans="1:8" x14ac:dyDescent="0.25">
      <c r="A188">
        <v>364</v>
      </c>
      <c r="B188">
        <v>3</v>
      </c>
      <c r="C188">
        <v>-1</v>
      </c>
      <c r="D188">
        <v>2</v>
      </c>
      <c r="E188">
        <v>2</v>
      </c>
      <c r="F188">
        <v>-1</v>
      </c>
      <c r="G188">
        <v>1</v>
      </c>
      <c r="H188" s="3">
        <f>H187+$H$2*(Table1[[#This Row],[debug'[0']]]-H187)</f>
        <v>2.3348711134509941</v>
      </c>
    </row>
    <row r="189" spans="1:8" x14ac:dyDescent="0.25">
      <c r="A189">
        <v>366</v>
      </c>
      <c r="B189">
        <v>2</v>
      </c>
      <c r="C189">
        <v>0</v>
      </c>
      <c r="D189">
        <v>2</v>
      </c>
      <c r="E189">
        <v>2</v>
      </c>
      <c r="F189">
        <v>-1</v>
      </c>
      <c r="G189">
        <v>1</v>
      </c>
      <c r="H189" s="3">
        <f>H188+$H$2*(Table1[[#This Row],[debug'[0']]]-H188)</f>
        <v>2.3033102545534816</v>
      </c>
    </row>
    <row r="190" spans="1:8" x14ac:dyDescent="0.25">
      <c r="A190">
        <v>368</v>
      </c>
      <c r="B190">
        <v>2</v>
      </c>
      <c r="C190">
        <v>0</v>
      </c>
      <c r="D190">
        <v>2</v>
      </c>
      <c r="E190">
        <v>2</v>
      </c>
      <c r="F190">
        <v>-1</v>
      </c>
      <c r="G190">
        <v>1</v>
      </c>
      <c r="H190" s="3">
        <f>H189+$H$2*(Table1[[#This Row],[debug'[0']]]-H189)</f>
        <v>2.2747239365295715</v>
      </c>
    </row>
    <row r="191" spans="1:8" x14ac:dyDescent="0.25">
      <c r="A191">
        <v>370</v>
      </c>
      <c r="B191">
        <v>1</v>
      </c>
      <c r="C191">
        <v>1</v>
      </c>
      <c r="D191">
        <v>2</v>
      </c>
      <c r="E191">
        <v>2</v>
      </c>
      <c r="F191">
        <v>-1</v>
      </c>
      <c r="G191">
        <v>1</v>
      </c>
      <c r="H191" s="3">
        <f>H190+$H$2*(Table1[[#This Row],[debug'[0']]]-H190)</f>
        <v>2.1545840358988806</v>
      </c>
    </row>
    <row r="192" spans="1:8" x14ac:dyDescent="0.25">
      <c r="A192">
        <v>372</v>
      </c>
      <c r="B192">
        <v>0</v>
      </c>
      <c r="C192">
        <v>1</v>
      </c>
      <c r="D192">
        <v>2</v>
      </c>
      <c r="E192">
        <v>2</v>
      </c>
      <c r="F192">
        <v>-1</v>
      </c>
      <c r="G192">
        <v>1</v>
      </c>
      <c r="H192" s="3">
        <f>H191+$H$2*(Table1[[#This Row],[debug'[0']]]-H191)</f>
        <v>1.9515192745372274</v>
      </c>
    </row>
    <row r="193" spans="1:8" x14ac:dyDescent="0.25">
      <c r="A193">
        <v>374</v>
      </c>
      <c r="B193">
        <v>0</v>
      </c>
      <c r="C193">
        <v>1</v>
      </c>
      <c r="D193">
        <v>2</v>
      </c>
      <c r="E193">
        <v>2</v>
      </c>
      <c r="F193">
        <v>-1</v>
      </c>
      <c r="G193">
        <v>1</v>
      </c>
      <c r="H193" s="3">
        <f>H192+$H$2*(Table1[[#This Row],[debug'[0']]]-H192)</f>
        <v>1.7675929160504764</v>
      </c>
    </row>
    <row r="194" spans="1:8" x14ac:dyDescent="0.25">
      <c r="A194">
        <v>376</v>
      </c>
      <c r="B194">
        <v>-1</v>
      </c>
      <c r="C194">
        <v>1</v>
      </c>
      <c r="D194">
        <v>1</v>
      </c>
      <c r="E194">
        <v>2</v>
      </c>
      <c r="F194">
        <v>0</v>
      </c>
      <c r="G194">
        <v>1</v>
      </c>
      <c r="H194" s="3">
        <f>H193+$H$2*(Table1[[#This Row],[debug'[0']]]-H193)</f>
        <v>1.5067534288547366</v>
      </c>
    </row>
    <row r="195" spans="1:8" x14ac:dyDescent="0.25">
      <c r="A195">
        <v>378</v>
      </c>
      <c r="B195">
        <v>-1</v>
      </c>
      <c r="C195">
        <v>1</v>
      </c>
      <c r="D195">
        <v>1</v>
      </c>
      <c r="E195">
        <v>2</v>
      </c>
      <c r="F195">
        <v>0</v>
      </c>
      <c r="G195">
        <v>1</v>
      </c>
      <c r="H195" s="3">
        <f>H194+$H$2*(Table1[[#This Row],[debug'[0']]]-H194)</f>
        <v>1.2704974841612047</v>
      </c>
    </row>
    <row r="196" spans="1:8" x14ac:dyDescent="0.25">
      <c r="A196">
        <v>380</v>
      </c>
      <c r="B196">
        <v>0</v>
      </c>
      <c r="C196">
        <v>1</v>
      </c>
      <c r="D196">
        <v>2</v>
      </c>
      <c r="E196">
        <v>2</v>
      </c>
      <c r="F196">
        <v>0</v>
      </c>
      <c r="G196">
        <v>1</v>
      </c>
      <c r="H196" s="3">
        <f>H195+$H$2*(Table1[[#This Row],[debug'[0']]]-H195)</f>
        <v>1.15075591728185</v>
      </c>
    </row>
    <row r="197" spans="1:8" x14ac:dyDescent="0.25">
      <c r="A197">
        <v>382</v>
      </c>
      <c r="B197">
        <v>0</v>
      </c>
      <c r="C197">
        <v>1</v>
      </c>
      <c r="D197">
        <v>2</v>
      </c>
      <c r="E197">
        <v>2</v>
      </c>
      <c r="F197">
        <v>0</v>
      </c>
      <c r="G197">
        <v>1</v>
      </c>
      <c r="H197" s="3">
        <f>H196+$H$2*(Table1[[#This Row],[debug'[0']]]-H196)</f>
        <v>1.0422997272076207</v>
      </c>
    </row>
    <row r="198" spans="1:8" x14ac:dyDescent="0.25">
      <c r="A198">
        <v>384</v>
      </c>
      <c r="B198">
        <v>1</v>
      </c>
      <c r="C198">
        <v>0</v>
      </c>
      <c r="D198">
        <v>1</v>
      </c>
      <c r="E198">
        <v>2</v>
      </c>
      <c r="F198">
        <v>0</v>
      </c>
      <c r="G198">
        <v>1</v>
      </c>
      <c r="H198" s="3">
        <f>H197+$H$2*(Table1[[#This Row],[debug'[0']]]-H197)</f>
        <v>1.0383130718402913</v>
      </c>
    </row>
    <row r="199" spans="1:8" x14ac:dyDescent="0.25">
      <c r="A199">
        <v>386</v>
      </c>
      <c r="B199">
        <v>2</v>
      </c>
      <c r="C199">
        <v>-1</v>
      </c>
      <c r="D199">
        <v>1</v>
      </c>
      <c r="E199">
        <v>2</v>
      </c>
      <c r="F199">
        <v>0</v>
      </c>
      <c r="G199">
        <v>1</v>
      </c>
      <c r="H199" s="3">
        <f>H198+$H$2*(Table1[[#This Row],[debug'[0']]]-H198)</f>
        <v>1.1289499294970875</v>
      </c>
    </row>
    <row r="200" spans="1:8" x14ac:dyDescent="0.25">
      <c r="A200">
        <v>388</v>
      </c>
      <c r="B200">
        <v>3</v>
      </c>
      <c r="C200">
        <v>0</v>
      </c>
      <c r="D200">
        <v>1</v>
      </c>
      <c r="E200">
        <v>2</v>
      </c>
      <c r="F200">
        <v>0</v>
      </c>
      <c r="G200">
        <v>1</v>
      </c>
      <c r="H200" s="3">
        <f>H199+$H$2*(Table1[[#This Row],[debug'[0']]]-H199)</f>
        <v>1.305292244176806</v>
      </c>
    </row>
    <row r="201" spans="1:8" x14ac:dyDescent="0.25">
      <c r="A201">
        <v>390</v>
      </c>
      <c r="B201">
        <v>3</v>
      </c>
      <c r="C201">
        <v>0</v>
      </c>
      <c r="D201">
        <v>1</v>
      </c>
      <c r="E201">
        <v>2</v>
      </c>
      <c r="F201">
        <v>0</v>
      </c>
      <c r="G201">
        <v>2</v>
      </c>
      <c r="H201" s="3">
        <f>H200+$H$2*(Table1[[#This Row],[debug'[0']]]-H200)</f>
        <v>1.4650146872470797</v>
      </c>
    </row>
    <row r="202" spans="1:8" x14ac:dyDescent="0.25">
      <c r="A202">
        <v>392</v>
      </c>
      <c r="B202">
        <v>3</v>
      </c>
      <c r="C202">
        <v>0</v>
      </c>
      <c r="D202">
        <v>1</v>
      </c>
      <c r="E202">
        <v>2</v>
      </c>
      <c r="F202">
        <v>0</v>
      </c>
      <c r="G202">
        <v>2</v>
      </c>
      <c r="H202" s="3">
        <f>H201+$H$2*(Table1[[#This Row],[debug'[0']]]-H201)</f>
        <v>1.6096836447044638</v>
      </c>
    </row>
    <row r="203" spans="1:8" x14ac:dyDescent="0.25">
      <c r="A203">
        <v>394</v>
      </c>
      <c r="B203">
        <v>2</v>
      </c>
      <c r="C203">
        <v>0</v>
      </c>
      <c r="D203">
        <v>1</v>
      </c>
      <c r="E203">
        <v>1</v>
      </c>
      <c r="F203">
        <v>0</v>
      </c>
      <c r="G203">
        <v>2</v>
      </c>
      <c r="H203" s="3">
        <f>H202+$H$2*(Table1[[#This Row],[debug'[0']]]-H202)</f>
        <v>1.6464700945356359</v>
      </c>
    </row>
    <row r="204" spans="1:8" x14ac:dyDescent="0.25">
      <c r="A204">
        <v>396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2</v>
      </c>
      <c r="H204" s="3">
        <f>H203+$H$2*(Table1[[#This Row],[debug'[0']]]-H203)</f>
        <v>1.5855417235428764</v>
      </c>
    </row>
    <row r="205" spans="1:8" x14ac:dyDescent="0.25">
      <c r="A205">
        <v>398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2</v>
      </c>
      <c r="H205" s="3">
        <f>H204+$H$2*(Table1[[#This Row],[debug'[0']]]-H204)</f>
        <v>1.4361079366236045</v>
      </c>
    </row>
    <row r="206" spans="1:8" x14ac:dyDescent="0.25">
      <c r="A206">
        <v>400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2</v>
      </c>
      <c r="H206" s="3">
        <f>H205+$H$2*(Table1[[#This Row],[debug'[0']]]-H205)</f>
        <v>1.3007579523198431</v>
      </c>
    </row>
    <row r="207" spans="1:8" x14ac:dyDescent="0.25">
      <c r="A207">
        <v>402</v>
      </c>
      <c r="B207">
        <v>-1</v>
      </c>
      <c r="C207">
        <v>0</v>
      </c>
      <c r="D207">
        <v>1</v>
      </c>
      <c r="E207">
        <v>1</v>
      </c>
      <c r="F207">
        <v>0</v>
      </c>
      <c r="G207">
        <v>1</v>
      </c>
      <c r="H207" s="3">
        <f>H206+$H$2*(Table1[[#This Row],[debug'[0']]]-H206)</f>
        <v>1.0839166238989537</v>
      </c>
    </row>
    <row r="208" spans="1:8" x14ac:dyDescent="0.25">
      <c r="A208">
        <v>404</v>
      </c>
      <c r="B208">
        <v>-1</v>
      </c>
      <c r="C208">
        <v>0</v>
      </c>
      <c r="D208">
        <v>1</v>
      </c>
      <c r="E208">
        <v>1</v>
      </c>
      <c r="F208">
        <v>0</v>
      </c>
      <c r="G208">
        <v>1</v>
      </c>
      <c r="H208" s="3">
        <f>H207+$H$2*(Table1[[#This Row],[debug'[0']]]-H207)</f>
        <v>0.88751210920891577</v>
      </c>
    </row>
    <row r="209" spans="1:8" x14ac:dyDescent="0.25">
      <c r="A209">
        <v>406</v>
      </c>
      <c r="B209">
        <v>-2</v>
      </c>
      <c r="C209">
        <v>0</v>
      </c>
      <c r="D209">
        <v>1</v>
      </c>
      <c r="E209">
        <v>1</v>
      </c>
      <c r="F209">
        <v>0</v>
      </c>
      <c r="G209">
        <v>1</v>
      </c>
      <c r="H209" s="3">
        <f>H208+$H$2*(Table1[[#This Row],[debug'[0']]]-H208)</f>
        <v>0.61537050432564677</v>
      </c>
    </row>
    <row r="210" spans="1:8" x14ac:dyDescent="0.25">
      <c r="A210">
        <v>408</v>
      </c>
      <c r="B210">
        <v>-2</v>
      </c>
      <c r="C210">
        <v>0</v>
      </c>
      <c r="D210">
        <v>1</v>
      </c>
      <c r="E210">
        <v>1</v>
      </c>
      <c r="F210">
        <v>0</v>
      </c>
      <c r="G210">
        <v>1</v>
      </c>
      <c r="H210" s="3">
        <f>H209+$H$2*(Table1[[#This Row],[debug'[0']]]-H209)</f>
        <v>0.36887764144150026</v>
      </c>
    </row>
    <row r="211" spans="1:8" x14ac:dyDescent="0.25">
      <c r="A211">
        <v>410</v>
      </c>
      <c r="B211">
        <v>-1</v>
      </c>
      <c r="C211">
        <v>0</v>
      </c>
      <c r="D211">
        <v>1</v>
      </c>
      <c r="E211">
        <v>1</v>
      </c>
      <c r="F211">
        <v>0</v>
      </c>
      <c r="G211">
        <v>1</v>
      </c>
      <c r="H211" s="3">
        <f>H210+$H$2*(Table1[[#This Row],[debug'[0']]]-H210)</f>
        <v>0.23986396318102207</v>
      </c>
    </row>
    <row r="212" spans="1:8" x14ac:dyDescent="0.25">
      <c r="A212">
        <v>412</v>
      </c>
      <c r="B212">
        <v>-1</v>
      </c>
      <c r="C212">
        <v>-1</v>
      </c>
      <c r="D212">
        <v>1</v>
      </c>
      <c r="E212">
        <v>1</v>
      </c>
      <c r="F212">
        <v>0</v>
      </c>
      <c r="G212">
        <v>1</v>
      </c>
      <c r="H212" s="3">
        <f>H211+$H$2*(Table1[[#This Row],[debug'[0']]]-H211)</f>
        <v>0.12300953763561534</v>
      </c>
    </row>
    <row r="213" spans="1:8" x14ac:dyDescent="0.25">
      <c r="A213">
        <v>414</v>
      </c>
      <c r="B213">
        <v>-1</v>
      </c>
      <c r="C213">
        <v>-1</v>
      </c>
      <c r="D213">
        <v>1</v>
      </c>
      <c r="E213">
        <v>1</v>
      </c>
      <c r="F213">
        <v>0</v>
      </c>
      <c r="G213">
        <v>1</v>
      </c>
      <c r="H213" s="3">
        <f>H212+$H$2*(Table1[[#This Row],[debug'[0']]]-H212)</f>
        <v>1.7168382235195775E-2</v>
      </c>
    </row>
    <row r="214" spans="1:8" x14ac:dyDescent="0.25">
      <c r="A214">
        <v>416</v>
      </c>
      <c r="B214">
        <v>0</v>
      </c>
      <c r="C214">
        <v>-2</v>
      </c>
      <c r="D214">
        <v>1</v>
      </c>
      <c r="E214">
        <v>1</v>
      </c>
      <c r="F214">
        <v>0</v>
      </c>
      <c r="G214">
        <v>1</v>
      </c>
      <c r="H214" s="3">
        <f>H213+$H$2*(Table1[[#This Row],[debug'[0']]]-H213)</f>
        <v>1.55503003300724E-2</v>
      </c>
    </row>
    <row r="215" spans="1:8" x14ac:dyDescent="0.25">
      <c r="A215">
        <v>418</v>
      </c>
      <c r="B215">
        <v>0</v>
      </c>
      <c r="C215">
        <v>-2</v>
      </c>
      <c r="D215">
        <v>1</v>
      </c>
      <c r="E215">
        <v>1</v>
      </c>
      <c r="F215">
        <v>0</v>
      </c>
      <c r="G215">
        <v>1</v>
      </c>
      <c r="H215" s="3">
        <f>H214+$H$2*(Table1[[#This Row],[debug'[0']]]-H214)</f>
        <v>1.4084719051730287E-2</v>
      </c>
    </row>
    <row r="216" spans="1:8" x14ac:dyDescent="0.25">
      <c r="A216">
        <v>420</v>
      </c>
      <c r="B216">
        <v>0</v>
      </c>
      <c r="C216">
        <v>-2</v>
      </c>
      <c r="D216">
        <v>1</v>
      </c>
      <c r="E216">
        <v>1</v>
      </c>
      <c r="F216">
        <v>0</v>
      </c>
      <c r="G216">
        <v>1</v>
      </c>
      <c r="H216" s="3">
        <f>H215+$H$2*(Table1[[#This Row],[debug'[0']]]-H215)</f>
        <v>1.2757265554706526E-2</v>
      </c>
    </row>
    <row r="217" spans="1:8" x14ac:dyDescent="0.25">
      <c r="A217">
        <v>422</v>
      </c>
      <c r="B217">
        <v>1</v>
      </c>
      <c r="C217">
        <v>-1</v>
      </c>
      <c r="D217">
        <v>1</v>
      </c>
      <c r="E217">
        <v>0</v>
      </c>
      <c r="F217">
        <v>0</v>
      </c>
      <c r="G217">
        <v>1</v>
      </c>
      <c r="H217" s="3">
        <f>H216+$H$2*(Table1[[#This Row],[debug'[0']]]-H216)</f>
        <v>0.1058027012100035</v>
      </c>
    </row>
    <row r="218" spans="1:8" x14ac:dyDescent="0.25">
      <c r="A218">
        <v>424</v>
      </c>
      <c r="B218">
        <v>0</v>
      </c>
      <c r="C218">
        <v>-1</v>
      </c>
      <c r="D218">
        <v>1</v>
      </c>
      <c r="E218">
        <v>0</v>
      </c>
      <c r="F218">
        <v>0</v>
      </c>
      <c r="G218">
        <v>1</v>
      </c>
      <c r="H218" s="3">
        <f>H217+$H$2*(Table1[[#This Row],[debug'[0']]]-H217)</f>
        <v>9.5831031544464415E-2</v>
      </c>
    </row>
    <row r="219" spans="1:8" x14ac:dyDescent="0.25">
      <c r="A219">
        <v>426</v>
      </c>
      <c r="B219">
        <v>0</v>
      </c>
      <c r="C219">
        <v>-1</v>
      </c>
      <c r="D219">
        <v>0</v>
      </c>
      <c r="E219">
        <v>0</v>
      </c>
      <c r="F219">
        <v>0</v>
      </c>
      <c r="G219">
        <v>1</v>
      </c>
      <c r="H219" s="3">
        <f>H218+$H$2*(Table1[[#This Row],[debug'[0']]]-H218)</f>
        <v>8.6799169603883786E-2</v>
      </c>
    </row>
    <row r="220" spans="1:8" x14ac:dyDescent="0.25">
      <c r="A220">
        <v>428</v>
      </c>
      <c r="B220">
        <v>-2</v>
      </c>
      <c r="C220">
        <v>0</v>
      </c>
      <c r="D220">
        <v>0</v>
      </c>
      <c r="E220">
        <v>0</v>
      </c>
      <c r="F220">
        <v>0</v>
      </c>
      <c r="G220">
        <v>1</v>
      </c>
      <c r="H220" s="3">
        <f>H219+$H$2*(Table1[[#This Row],[debug'[0']]]-H219)</f>
        <v>-0.10987701861846147</v>
      </c>
    </row>
    <row r="221" spans="1:8" x14ac:dyDescent="0.25">
      <c r="A221">
        <v>430</v>
      </c>
      <c r="B221">
        <v>-3</v>
      </c>
      <c r="C221">
        <v>0</v>
      </c>
      <c r="D221">
        <v>0</v>
      </c>
      <c r="E221">
        <v>0</v>
      </c>
      <c r="F221">
        <v>0</v>
      </c>
      <c r="G221">
        <v>1</v>
      </c>
      <c r="H221" s="3">
        <f>H220+$H$2*(Table1[[#This Row],[debug'[0']]]-H220)</f>
        <v>-0.38226469240683958</v>
      </c>
    </row>
    <row r="222" spans="1:8" x14ac:dyDescent="0.25">
      <c r="A222">
        <v>432</v>
      </c>
      <c r="B222">
        <v>-3</v>
      </c>
      <c r="C222">
        <v>0</v>
      </c>
      <c r="D222">
        <v>0</v>
      </c>
      <c r="E222">
        <v>0</v>
      </c>
      <c r="F222">
        <v>0</v>
      </c>
      <c r="G222">
        <v>1</v>
      </c>
      <c r="H222" s="3">
        <f>H221+$H$2*(Table1[[#This Row],[debug'[0']]]-H221)</f>
        <v>-0.62898043274815829</v>
      </c>
    </row>
    <row r="223" spans="1:8" x14ac:dyDescent="0.25">
      <c r="A223">
        <v>434</v>
      </c>
      <c r="B223">
        <v>-4</v>
      </c>
      <c r="C223">
        <v>0</v>
      </c>
      <c r="D223">
        <v>-1</v>
      </c>
      <c r="E223">
        <v>0</v>
      </c>
      <c r="F223">
        <v>0</v>
      </c>
      <c r="G223">
        <v>1</v>
      </c>
      <c r="H223" s="3">
        <f>H222+$H$2*(Table1[[#This Row],[debug'[0']]]-H222)</f>
        <v>-0.94669154197573313</v>
      </c>
    </row>
    <row r="224" spans="1:8" x14ac:dyDescent="0.25">
      <c r="A224">
        <v>436</v>
      </c>
      <c r="B224">
        <v>-4</v>
      </c>
      <c r="C224">
        <v>0</v>
      </c>
      <c r="D224">
        <v>0</v>
      </c>
      <c r="E224">
        <v>0</v>
      </c>
      <c r="F224">
        <v>0</v>
      </c>
      <c r="G224">
        <v>1</v>
      </c>
      <c r="H224" s="3">
        <f>H223+$H$2*(Table1[[#This Row],[debug'[0']]]-H223)</f>
        <v>-1.2344590846019117</v>
      </c>
    </row>
    <row r="225" spans="1:8" x14ac:dyDescent="0.25">
      <c r="A225">
        <v>438</v>
      </c>
      <c r="B225">
        <v>-4</v>
      </c>
      <c r="C225">
        <v>0</v>
      </c>
      <c r="D225">
        <v>0</v>
      </c>
      <c r="E225">
        <v>-1</v>
      </c>
      <c r="F225">
        <v>0</v>
      </c>
      <c r="G225">
        <v>1</v>
      </c>
      <c r="H225" s="3">
        <f>H224+$H$2*(Table1[[#This Row],[debug'[0']]]-H224)</f>
        <v>-1.4951051752924105</v>
      </c>
    </row>
    <row r="226" spans="1:8" x14ac:dyDescent="0.25">
      <c r="A226">
        <v>440</v>
      </c>
      <c r="B226">
        <v>-4</v>
      </c>
      <c r="C226">
        <v>0</v>
      </c>
      <c r="D226">
        <v>-1</v>
      </c>
      <c r="E226">
        <v>-1</v>
      </c>
      <c r="F226">
        <v>0</v>
      </c>
      <c r="G226">
        <v>1</v>
      </c>
      <c r="H226" s="3">
        <f>H225+$H$2*(Table1[[#This Row],[debug'[0']]]-H225)</f>
        <v>-1.7311859506719041</v>
      </c>
    </row>
    <row r="227" spans="1:8" x14ac:dyDescent="0.25">
      <c r="A227">
        <v>442</v>
      </c>
      <c r="B227">
        <v>-4</v>
      </c>
      <c r="C227">
        <v>-1</v>
      </c>
      <c r="D227">
        <v>-1</v>
      </c>
      <c r="E227">
        <v>-1</v>
      </c>
      <c r="F227">
        <v>0</v>
      </c>
      <c r="G227">
        <v>0</v>
      </c>
      <c r="H227" s="3">
        <f>H226+$H$2*(Table1[[#This Row],[debug'[0']]]-H226)</f>
        <v>-1.9450166371638178</v>
      </c>
    </row>
    <row r="228" spans="1:8" x14ac:dyDescent="0.25">
      <c r="A228">
        <v>444</v>
      </c>
      <c r="B228">
        <v>-4</v>
      </c>
      <c r="C228">
        <v>-1</v>
      </c>
      <c r="D228">
        <v>-1</v>
      </c>
      <c r="E228">
        <v>-1</v>
      </c>
      <c r="F228">
        <v>-1</v>
      </c>
      <c r="G228">
        <v>0</v>
      </c>
      <c r="H228" s="3">
        <f>H227+$H$2*(Table1[[#This Row],[debug'[0']]]-H227)</f>
        <v>-2.1386942562418798</v>
      </c>
    </row>
    <row r="229" spans="1:8" x14ac:dyDescent="0.25">
      <c r="A229">
        <v>446</v>
      </c>
      <c r="B229">
        <v>-3</v>
      </c>
      <c r="C229">
        <v>-1</v>
      </c>
      <c r="D229">
        <v>-1</v>
      </c>
      <c r="E229">
        <v>-1</v>
      </c>
      <c r="F229">
        <v>-1</v>
      </c>
      <c r="G229">
        <v>0</v>
      </c>
      <c r="H229" s="3">
        <f>H228+$H$2*(Table1[[#This Row],[debug'[0']]]-H228)</f>
        <v>-2.219870410154436</v>
      </c>
    </row>
    <row r="230" spans="1:8" x14ac:dyDescent="0.25">
      <c r="A230">
        <v>448</v>
      </c>
      <c r="B230">
        <v>-3</v>
      </c>
      <c r="C230">
        <v>-2</v>
      </c>
      <c r="D230">
        <v>-1</v>
      </c>
      <c r="E230">
        <v>-1</v>
      </c>
      <c r="F230">
        <v>-1</v>
      </c>
      <c r="G230">
        <v>0</v>
      </c>
      <c r="H230" s="3">
        <f>H229+$H$2*(Table1[[#This Row],[debug'[0']]]-H229)</f>
        <v>-2.2933958918036415</v>
      </c>
    </row>
    <row r="231" spans="1:8" x14ac:dyDescent="0.25">
      <c r="A231">
        <v>450</v>
      </c>
      <c r="B231">
        <v>-2</v>
      </c>
      <c r="C231">
        <v>-2</v>
      </c>
      <c r="D231">
        <v>-1</v>
      </c>
      <c r="E231">
        <v>-2</v>
      </c>
      <c r="F231">
        <v>-1</v>
      </c>
      <c r="G231">
        <v>0</v>
      </c>
      <c r="H231" s="3">
        <f>H230+$H$2*(Table1[[#This Row],[debug'[0']]]-H230)</f>
        <v>-2.2657439804551291</v>
      </c>
    </row>
    <row r="232" spans="1:8" x14ac:dyDescent="0.25">
      <c r="A232">
        <v>452</v>
      </c>
      <c r="B232">
        <v>-1</v>
      </c>
      <c r="C232">
        <v>-2</v>
      </c>
      <c r="D232">
        <v>-1</v>
      </c>
      <c r="E232">
        <v>-2</v>
      </c>
      <c r="F232">
        <v>-1</v>
      </c>
      <c r="G232">
        <v>0</v>
      </c>
      <c r="H232" s="3">
        <f>H231+$H$2*(Table1[[#This Row],[debug'[0']]]-H231)</f>
        <v>-2.1464504207454289</v>
      </c>
    </row>
    <row r="233" spans="1:8" x14ac:dyDescent="0.25">
      <c r="A233">
        <v>454</v>
      </c>
      <c r="B233">
        <v>-1</v>
      </c>
      <c r="C233">
        <v>-2</v>
      </c>
      <c r="D233">
        <v>-1</v>
      </c>
      <c r="E233">
        <v>-2</v>
      </c>
      <c r="F233">
        <v>-1</v>
      </c>
      <c r="G233">
        <v>0</v>
      </c>
      <c r="H233" s="3">
        <f>H232+$H$2*(Table1[[#This Row],[debug'[0']]]-H232)</f>
        <v>-2.0384000141598659</v>
      </c>
    </row>
    <row r="234" spans="1:8" x14ac:dyDescent="0.25">
      <c r="A234">
        <v>456</v>
      </c>
      <c r="B234">
        <v>-1</v>
      </c>
      <c r="C234">
        <v>-1</v>
      </c>
      <c r="D234">
        <v>-1</v>
      </c>
      <c r="E234">
        <v>-2</v>
      </c>
      <c r="F234">
        <v>-1</v>
      </c>
      <c r="G234">
        <v>0</v>
      </c>
      <c r="H234" s="3">
        <f>H233+$H$2*(Table1[[#This Row],[debug'[0']]]-H233)</f>
        <v>-1.9405331184807009</v>
      </c>
    </row>
    <row r="235" spans="1:8" x14ac:dyDescent="0.25">
      <c r="A235">
        <v>458</v>
      </c>
      <c r="B235">
        <v>-2</v>
      </c>
      <c r="C235">
        <v>0</v>
      </c>
      <c r="D235">
        <v>-1</v>
      </c>
      <c r="E235">
        <v>-2</v>
      </c>
      <c r="F235">
        <v>-1</v>
      </c>
      <c r="G235">
        <v>0</v>
      </c>
      <c r="H235" s="3">
        <f>H234+$H$2*(Table1[[#This Row],[debug'[0']]]-H234)</f>
        <v>-1.9461377400240887</v>
      </c>
    </row>
    <row r="236" spans="1:8" x14ac:dyDescent="0.25">
      <c r="A236">
        <v>460</v>
      </c>
      <c r="B236">
        <v>-2</v>
      </c>
      <c r="C236">
        <v>2</v>
      </c>
      <c r="D236">
        <v>-1</v>
      </c>
      <c r="E236">
        <v>-2</v>
      </c>
      <c r="F236">
        <v>-1</v>
      </c>
      <c r="G236">
        <v>0</v>
      </c>
      <c r="H236" s="3">
        <f>H235+$H$2*(Table1[[#This Row],[debug'[0']]]-H235)</f>
        <v>-1.9512141384314707</v>
      </c>
    </row>
    <row r="237" spans="1:8" x14ac:dyDescent="0.25">
      <c r="A237">
        <v>462</v>
      </c>
      <c r="B237">
        <v>-3</v>
      </c>
      <c r="C237">
        <v>2</v>
      </c>
      <c r="D237">
        <v>-1</v>
      </c>
      <c r="E237">
        <v>-2</v>
      </c>
      <c r="F237">
        <v>-1</v>
      </c>
      <c r="G237">
        <v>0</v>
      </c>
      <c r="H237" s="3">
        <f>H236+$H$2*(Table1[[#This Row],[debug'[0']]]-H236)</f>
        <v>-2.0500598771682466</v>
      </c>
    </row>
    <row r="238" spans="1:8" x14ac:dyDescent="0.25">
      <c r="A238">
        <v>464</v>
      </c>
      <c r="B238">
        <v>-4</v>
      </c>
      <c r="C238">
        <v>3</v>
      </c>
      <c r="D238">
        <v>-1</v>
      </c>
      <c r="E238">
        <v>-2</v>
      </c>
      <c r="F238">
        <v>0</v>
      </c>
      <c r="G238">
        <v>-1</v>
      </c>
      <c r="H238" s="3">
        <f>H237+$H$2*(Table1[[#This Row],[debug'[0']]]-H237)</f>
        <v>-2.2338374041130931</v>
      </c>
    </row>
    <row r="239" spans="1:8" x14ac:dyDescent="0.25">
      <c r="A239">
        <v>466</v>
      </c>
      <c r="B239">
        <v>-4</v>
      </c>
      <c r="C239">
        <v>3</v>
      </c>
      <c r="D239">
        <v>-1</v>
      </c>
      <c r="E239">
        <v>-2</v>
      </c>
      <c r="F239">
        <v>0</v>
      </c>
      <c r="G239">
        <v>-1</v>
      </c>
      <c r="H239" s="3">
        <f>H238+$H$2*(Table1[[#This Row],[debug'[0']]]-H238)</f>
        <v>-2.4002943072015945</v>
      </c>
    </row>
    <row r="240" spans="1:8" x14ac:dyDescent="0.25">
      <c r="A240">
        <v>468</v>
      </c>
      <c r="B240">
        <v>-4</v>
      </c>
      <c r="C240">
        <v>4</v>
      </c>
      <c r="D240">
        <v>-1</v>
      </c>
      <c r="E240">
        <v>-2</v>
      </c>
      <c r="F240">
        <v>0</v>
      </c>
      <c r="G240">
        <v>-1</v>
      </c>
      <c r="H240" s="3">
        <f>H239+$H$2*(Table1[[#This Row],[debug'[0']]]-H239)</f>
        <v>-2.5510630167736319</v>
      </c>
    </row>
    <row r="241" spans="1:8" x14ac:dyDescent="0.25">
      <c r="A241">
        <v>470</v>
      </c>
      <c r="B241">
        <v>-4</v>
      </c>
      <c r="C241">
        <v>3</v>
      </c>
      <c r="D241">
        <v>-1</v>
      </c>
      <c r="E241">
        <v>-2</v>
      </c>
      <c r="F241">
        <v>0</v>
      </c>
      <c r="G241">
        <v>-1</v>
      </c>
      <c r="H241" s="3">
        <f>H240+$H$2*(Table1[[#This Row],[debug'[0']]]-H240)</f>
        <v>-2.6876221102341873</v>
      </c>
    </row>
    <row r="242" spans="1:8" x14ac:dyDescent="0.25">
      <c r="A242">
        <v>472</v>
      </c>
      <c r="B242">
        <v>-3</v>
      </c>
      <c r="C242">
        <v>3</v>
      </c>
      <c r="D242">
        <v>-1</v>
      </c>
      <c r="E242">
        <v>-2</v>
      </c>
      <c r="F242">
        <v>0</v>
      </c>
      <c r="G242">
        <v>-1</v>
      </c>
      <c r="H242" s="3">
        <f>H241+$H$2*(Table1[[#This Row],[debug'[0']]]-H241)</f>
        <v>-2.7170630327431522</v>
      </c>
    </row>
    <row r="243" spans="1:8" x14ac:dyDescent="0.25">
      <c r="A243">
        <v>474</v>
      </c>
      <c r="B243">
        <v>-3</v>
      </c>
      <c r="C243">
        <v>2</v>
      </c>
      <c r="D243">
        <v>-1</v>
      </c>
      <c r="E243">
        <v>-3</v>
      </c>
      <c r="F243">
        <v>0</v>
      </c>
      <c r="G243">
        <v>-1</v>
      </c>
      <c r="H243" s="3">
        <f>H242+$H$2*(Table1[[#This Row],[debug'[0']]]-H242)</f>
        <v>-2.7437292136760449</v>
      </c>
    </row>
    <row r="244" spans="1:8" x14ac:dyDescent="0.25">
      <c r="A244">
        <v>476</v>
      </c>
      <c r="B244">
        <v>-2</v>
      </c>
      <c r="C244">
        <v>2</v>
      </c>
      <c r="D244">
        <v>-1</v>
      </c>
      <c r="E244">
        <v>-3</v>
      </c>
      <c r="F244">
        <v>0</v>
      </c>
      <c r="G244">
        <v>-1</v>
      </c>
      <c r="H244" s="3">
        <f>H243+$H$2*(Table1[[#This Row],[debug'[0']]]-H243)</f>
        <v>-2.6736343866577017</v>
      </c>
    </row>
    <row r="245" spans="1:8" x14ac:dyDescent="0.25">
      <c r="A245">
        <v>478</v>
      </c>
      <c r="B245">
        <v>-2</v>
      </c>
      <c r="C245">
        <v>1</v>
      </c>
      <c r="D245">
        <v>0</v>
      </c>
      <c r="E245">
        <v>-3</v>
      </c>
      <c r="F245">
        <v>0</v>
      </c>
      <c r="G245">
        <v>-1</v>
      </c>
      <c r="H245" s="3">
        <f>H244+$H$2*(Table1[[#This Row],[debug'[0']]]-H244)</f>
        <v>-2.6101458414478227</v>
      </c>
    </row>
    <row r="246" spans="1:8" x14ac:dyDescent="0.25">
      <c r="A246">
        <v>480</v>
      </c>
      <c r="B246">
        <v>-1</v>
      </c>
      <c r="C246">
        <v>1</v>
      </c>
      <c r="D246">
        <v>0</v>
      </c>
      <c r="E246">
        <v>-3</v>
      </c>
      <c r="F246">
        <v>0</v>
      </c>
      <c r="G246">
        <v>-1</v>
      </c>
      <c r="H246" s="3">
        <f>H245+$H$2*(Table1[[#This Row],[debug'[0']]]-H245)</f>
        <v>-2.4583931710468034</v>
      </c>
    </row>
    <row r="247" spans="1:8" x14ac:dyDescent="0.25">
      <c r="A247">
        <v>482</v>
      </c>
      <c r="B247">
        <v>-1</v>
      </c>
      <c r="C247">
        <v>0</v>
      </c>
      <c r="D247">
        <v>0</v>
      </c>
      <c r="E247">
        <v>-3</v>
      </c>
      <c r="F247">
        <v>0</v>
      </c>
      <c r="G247">
        <v>-1</v>
      </c>
      <c r="H247" s="3">
        <f>H246+$H$2*(Table1[[#This Row],[debug'[0']]]-H246)</f>
        <v>-2.3209428528806186</v>
      </c>
    </row>
    <row r="248" spans="1:8" x14ac:dyDescent="0.25">
      <c r="A248">
        <v>484</v>
      </c>
      <c r="B248">
        <v>-1</v>
      </c>
      <c r="C248">
        <v>0</v>
      </c>
      <c r="D248">
        <v>0</v>
      </c>
      <c r="E248">
        <v>-3</v>
      </c>
      <c r="F248">
        <v>1</v>
      </c>
      <c r="G248">
        <v>-1</v>
      </c>
      <c r="H248" s="3">
        <f>H247+$H$2*(Table1[[#This Row],[debug'[0']]]-H247)</f>
        <v>-2.1964469220079677</v>
      </c>
    </row>
    <row r="249" spans="1:8" x14ac:dyDescent="0.25">
      <c r="A249">
        <v>486</v>
      </c>
      <c r="B249">
        <v>-1</v>
      </c>
      <c r="C249">
        <v>0</v>
      </c>
      <c r="D249">
        <v>0</v>
      </c>
      <c r="E249">
        <v>-3</v>
      </c>
      <c r="F249">
        <v>1</v>
      </c>
      <c r="G249">
        <v>-1</v>
      </c>
      <c r="H249" s="3">
        <f>H248+$H$2*(Table1[[#This Row],[debug'[0']]]-H248)</f>
        <v>-2.083684456190257</v>
      </c>
    </row>
    <row r="250" spans="1:8" x14ac:dyDescent="0.25">
      <c r="A250">
        <v>488</v>
      </c>
      <c r="B250">
        <v>-1</v>
      </c>
      <c r="C250">
        <v>0</v>
      </c>
      <c r="D250">
        <v>0</v>
      </c>
      <c r="E250">
        <v>-2</v>
      </c>
      <c r="F250">
        <v>1</v>
      </c>
      <c r="G250">
        <v>-1</v>
      </c>
      <c r="H250" s="3">
        <f>H249+$H$2*(Table1[[#This Row],[debug'[0']]]-H249)</f>
        <v>-1.9815496023989541</v>
      </c>
    </row>
    <row r="251" spans="1:8" x14ac:dyDescent="0.25">
      <c r="A251">
        <v>490</v>
      </c>
      <c r="B251">
        <v>-1</v>
      </c>
      <c r="C251">
        <v>0</v>
      </c>
      <c r="D251">
        <v>0</v>
      </c>
      <c r="E251">
        <v>-2</v>
      </c>
      <c r="F251">
        <v>1</v>
      </c>
      <c r="G251">
        <v>-1</v>
      </c>
      <c r="H251" s="3">
        <f>H250+$H$2*(Table1[[#This Row],[debug'[0']]]-H250)</f>
        <v>-1.889040731798038</v>
      </c>
    </row>
    <row r="252" spans="1:8" x14ac:dyDescent="0.25">
      <c r="A252">
        <v>492</v>
      </c>
      <c r="B252">
        <v>-1</v>
      </c>
      <c r="C252">
        <v>0</v>
      </c>
      <c r="D252">
        <v>0</v>
      </c>
      <c r="E252">
        <v>-2</v>
      </c>
      <c r="F252">
        <v>1</v>
      </c>
      <c r="G252">
        <v>-1</v>
      </c>
      <c r="H252" s="3">
        <f>H251+$H$2*(Table1[[#This Row],[debug'[0']]]-H251)</f>
        <v>-1.8052506168452738</v>
      </c>
    </row>
    <row r="253" spans="1:8" x14ac:dyDescent="0.25">
      <c r="A253">
        <v>494</v>
      </c>
      <c r="B253">
        <v>-1</v>
      </c>
      <c r="C253">
        <v>1</v>
      </c>
      <c r="D253">
        <v>0</v>
      </c>
      <c r="E253">
        <v>-2</v>
      </c>
      <c r="F253">
        <v>1</v>
      </c>
      <c r="G253">
        <v>-1</v>
      </c>
      <c r="H253" s="3">
        <f>H252+$H$2*(Table1[[#This Row],[debug'[0']]]-H252)</f>
        <v>-1.729357534179881</v>
      </c>
    </row>
    <row r="254" spans="1:8" x14ac:dyDescent="0.25">
      <c r="A254">
        <v>496</v>
      </c>
      <c r="B254">
        <v>-2</v>
      </c>
      <c r="C254">
        <v>2</v>
      </c>
      <c r="D254">
        <v>0</v>
      </c>
      <c r="E254">
        <v>-2</v>
      </c>
      <c r="F254">
        <v>1</v>
      </c>
      <c r="G254">
        <v>-1</v>
      </c>
      <c r="H254" s="3">
        <f>H253+$H$2*(Table1[[#This Row],[debug'[0']]]-H253)</f>
        <v>-1.7548649856509784</v>
      </c>
    </row>
    <row r="255" spans="1:8" x14ac:dyDescent="0.25">
      <c r="A255">
        <v>498</v>
      </c>
      <c r="B255">
        <v>-2</v>
      </c>
      <c r="C255">
        <v>2</v>
      </c>
      <c r="D255">
        <v>0</v>
      </c>
      <c r="E255">
        <v>-2</v>
      </c>
      <c r="F255">
        <v>1</v>
      </c>
      <c r="G255">
        <v>-1</v>
      </c>
      <c r="H255" s="3">
        <f>H254+$H$2*(Table1[[#This Row],[debug'[0']]]-H254)</f>
        <v>-1.7779684164574738</v>
      </c>
    </row>
    <row r="256" spans="1:8" x14ac:dyDescent="0.25">
      <c r="A256">
        <v>500</v>
      </c>
      <c r="B256">
        <v>-3</v>
      </c>
      <c r="C256">
        <v>2</v>
      </c>
      <c r="D256">
        <v>-1</v>
      </c>
      <c r="E256">
        <v>-2</v>
      </c>
      <c r="F256">
        <v>1</v>
      </c>
      <c r="G256">
        <v>-1</v>
      </c>
      <c r="H256" s="3">
        <f>H255+$H$2*(Table1[[#This Row],[debug'[0']]]-H255)</f>
        <v>-1.8931421798168309</v>
      </c>
    </row>
    <row r="257" spans="1:8" x14ac:dyDescent="0.25">
      <c r="A257">
        <v>502</v>
      </c>
      <c r="B257">
        <v>-2</v>
      </c>
      <c r="C257">
        <v>1</v>
      </c>
      <c r="D257">
        <v>-1</v>
      </c>
      <c r="E257">
        <v>-2</v>
      </c>
      <c r="F257">
        <v>1</v>
      </c>
      <c r="G257">
        <v>-1</v>
      </c>
      <c r="H257" s="3">
        <f>H256+$H$2*(Table1[[#This Row],[debug'[0']]]-H256)</f>
        <v>-1.9032132921028126</v>
      </c>
    </row>
    <row r="258" spans="1:8" x14ac:dyDescent="0.25">
      <c r="A258">
        <v>504</v>
      </c>
      <c r="B258">
        <v>-2</v>
      </c>
      <c r="C258">
        <v>1</v>
      </c>
      <c r="D258">
        <v>0</v>
      </c>
      <c r="E258">
        <v>-2</v>
      </c>
      <c r="F258">
        <v>1</v>
      </c>
      <c r="G258">
        <v>-1</v>
      </c>
      <c r="H258" s="3">
        <f>H257+$H$2*(Table1[[#This Row],[debug'[0']]]-H257)</f>
        <v>-1.912335224417661</v>
      </c>
    </row>
    <row r="259" spans="1:8" x14ac:dyDescent="0.25">
      <c r="A259">
        <v>506</v>
      </c>
      <c r="B259">
        <v>-2</v>
      </c>
      <c r="C259">
        <v>0</v>
      </c>
      <c r="D259">
        <v>0</v>
      </c>
      <c r="E259">
        <v>-2</v>
      </c>
      <c r="F259">
        <v>1</v>
      </c>
      <c r="G259">
        <v>0</v>
      </c>
      <c r="H259" s="3">
        <f>H258+$H$2*(Table1[[#This Row],[debug'[0']]]-H258)</f>
        <v>-1.9205974348661032</v>
      </c>
    </row>
    <row r="260" spans="1:8" x14ac:dyDescent="0.25">
      <c r="A260">
        <v>508</v>
      </c>
      <c r="B260">
        <v>-1</v>
      </c>
      <c r="C260">
        <v>-1</v>
      </c>
      <c r="D260">
        <v>0</v>
      </c>
      <c r="E260">
        <v>-2</v>
      </c>
      <c r="F260">
        <v>1</v>
      </c>
      <c r="G260">
        <v>0</v>
      </c>
      <c r="H260" s="3">
        <f>H259+$H$2*(Table1[[#This Row],[debug'[0']]]-H259)</f>
        <v>-1.8338331707174345</v>
      </c>
    </row>
    <row r="261" spans="1:8" x14ac:dyDescent="0.25">
      <c r="A261">
        <v>510</v>
      </c>
      <c r="B261">
        <v>0</v>
      </c>
      <c r="C261">
        <v>-1</v>
      </c>
      <c r="D261">
        <v>0</v>
      </c>
      <c r="E261">
        <v>-2</v>
      </c>
      <c r="F261">
        <v>1</v>
      </c>
      <c r="G261">
        <v>0</v>
      </c>
      <c r="H261" s="3">
        <f>H260+$H$2*(Table1[[#This Row],[debug'[0']]]-H260)</f>
        <v>-1.6609984662063795</v>
      </c>
    </row>
    <row r="262" spans="1:8" x14ac:dyDescent="0.25">
      <c r="A262">
        <v>512</v>
      </c>
      <c r="B262">
        <v>0</v>
      </c>
      <c r="C262">
        <v>-2</v>
      </c>
      <c r="D262">
        <v>0</v>
      </c>
      <c r="E262">
        <v>-2</v>
      </c>
      <c r="F262">
        <v>1</v>
      </c>
      <c r="G262">
        <v>0</v>
      </c>
      <c r="H262" s="3">
        <f>H261+$H$2*(Table1[[#This Row],[debug'[0']]]-H261)</f>
        <v>-1.5044530488346433</v>
      </c>
    </row>
    <row r="263" spans="1:8" x14ac:dyDescent="0.25">
      <c r="A263">
        <v>514</v>
      </c>
      <c r="B263">
        <v>0</v>
      </c>
      <c r="C263">
        <v>-2</v>
      </c>
      <c r="D263">
        <v>0</v>
      </c>
      <c r="E263">
        <v>-2</v>
      </c>
      <c r="F263">
        <v>1</v>
      </c>
      <c r="G263">
        <v>0</v>
      </c>
      <c r="H263" s="3">
        <f>H262+$H$2*(Table1[[#This Row],[debug'[0']]]-H262)</f>
        <v>-1.3626616894579529</v>
      </c>
    </row>
    <row r="264" spans="1:8" x14ac:dyDescent="0.25">
      <c r="A264">
        <v>516</v>
      </c>
      <c r="B264">
        <v>0</v>
      </c>
      <c r="C264">
        <v>-2</v>
      </c>
      <c r="D264">
        <v>0</v>
      </c>
      <c r="E264">
        <v>-2</v>
      </c>
      <c r="F264">
        <v>1</v>
      </c>
      <c r="G264">
        <v>0</v>
      </c>
      <c r="H264" s="3">
        <f>H263+$H$2*(Table1[[#This Row],[debug'[0']]]-H263)</f>
        <v>-1.2342338508700721</v>
      </c>
    </row>
    <row r="265" spans="1:8" x14ac:dyDescent="0.25">
      <c r="A265">
        <v>518</v>
      </c>
      <c r="B265">
        <v>0</v>
      </c>
      <c r="C265">
        <v>-1</v>
      </c>
      <c r="D265">
        <v>1</v>
      </c>
      <c r="E265">
        <v>-2</v>
      </c>
      <c r="F265">
        <v>1</v>
      </c>
      <c r="G265">
        <v>0</v>
      </c>
      <c r="H265" s="3">
        <f>H264+$H$2*(Table1[[#This Row],[debug'[0']]]-H264)</f>
        <v>-1.1179100509089144</v>
      </c>
    </row>
    <row r="266" spans="1:8" x14ac:dyDescent="0.25">
      <c r="A266">
        <v>520</v>
      </c>
      <c r="B266">
        <v>0</v>
      </c>
      <c r="C266">
        <v>-1</v>
      </c>
      <c r="D266">
        <v>1</v>
      </c>
      <c r="E266">
        <v>-2</v>
      </c>
      <c r="F266">
        <v>0</v>
      </c>
      <c r="G266">
        <v>0</v>
      </c>
      <c r="H266" s="3">
        <f>H265+$H$2*(Table1[[#This Row],[debug'[0']]]-H265)</f>
        <v>-1.0125495108096252</v>
      </c>
    </row>
    <row r="267" spans="1:8" x14ac:dyDescent="0.25">
      <c r="A267">
        <v>522</v>
      </c>
      <c r="B267">
        <v>0</v>
      </c>
      <c r="C267">
        <v>-1</v>
      </c>
      <c r="D267">
        <v>1</v>
      </c>
      <c r="E267">
        <v>-1</v>
      </c>
      <c r="F267">
        <v>0</v>
      </c>
      <c r="G267">
        <v>0</v>
      </c>
      <c r="H267" s="3">
        <f>H266+$H$2*(Table1[[#This Row],[debug'[0']]]-H266)</f>
        <v>-0.91711896767296142</v>
      </c>
    </row>
    <row r="268" spans="1:8" x14ac:dyDescent="0.25">
      <c r="A268">
        <v>524</v>
      </c>
      <c r="B268">
        <v>0</v>
      </c>
      <c r="C268">
        <v>-1</v>
      </c>
      <c r="D268">
        <v>1</v>
      </c>
      <c r="E268">
        <v>-1</v>
      </c>
      <c r="F268">
        <v>0</v>
      </c>
      <c r="G268">
        <v>0</v>
      </c>
      <c r="H268" s="3">
        <f>H267+$H$2*(Table1[[#This Row],[debug'[0']]]-H267)</f>
        <v>-0.83068254133368447</v>
      </c>
    </row>
    <row r="269" spans="1:8" x14ac:dyDescent="0.25">
      <c r="A269">
        <v>526</v>
      </c>
      <c r="B269">
        <v>0</v>
      </c>
      <c r="C269">
        <v>0</v>
      </c>
      <c r="D269">
        <v>0</v>
      </c>
      <c r="E269">
        <v>-1</v>
      </c>
      <c r="F269">
        <v>0</v>
      </c>
      <c r="G269">
        <v>0</v>
      </c>
      <c r="H269" s="3">
        <f>H268+$H$2*(Table1[[#This Row],[debug'[0']]]-H268)</f>
        <v>-0.75239255625410839</v>
      </c>
    </row>
    <row r="270" spans="1:8" x14ac:dyDescent="0.25">
      <c r="A270">
        <v>528</v>
      </c>
      <c r="B270">
        <v>-1</v>
      </c>
      <c r="C270">
        <v>0</v>
      </c>
      <c r="D270">
        <v>0</v>
      </c>
      <c r="E270">
        <v>-1</v>
      </c>
      <c r="F270">
        <v>0</v>
      </c>
      <c r="G270">
        <v>0</v>
      </c>
      <c r="H270" s="3">
        <f>H269+$H$2*(Table1[[#This Row],[debug'[0']]]-H269)</f>
        <v>-0.77572900804149558</v>
      </c>
    </row>
    <row r="271" spans="1:8" x14ac:dyDescent="0.25">
      <c r="A271">
        <v>530</v>
      </c>
      <c r="B271">
        <v>0</v>
      </c>
      <c r="C271">
        <v>1</v>
      </c>
      <c r="D271">
        <v>0</v>
      </c>
      <c r="E271">
        <v>-1</v>
      </c>
      <c r="F271">
        <v>0</v>
      </c>
      <c r="G271">
        <v>0</v>
      </c>
      <c r="H271" s="3">
        <f>H270+$H$2*(Table1[[#This Row],[debug'[0']]]-H270)</f>
        <v>-0.70261827145630584</v>
      </c>
    </row>
    <row r="272" spans="1:8" x14ac:dyDescent="0.25">
      <c r="A272">
        <v>532</v>
      </c>
      <c r="B272">
        <v>-1</v>
      </c>
      <c r="C272">
        <v>1</v>
      </c>
      <c r="D272">
        <v>0</v>
      </c>
      <c r="E272">
        <v>-1</v>
      </c>
      <c r="F272">
        <v>0</v>
      </c>
      <c r="G272">
        <v>0</v>
      </c>
      <c r="H272" s="3">
        <f>H271+$H$2*(Table1[[#This Row],[debug'[0']]]-H271)</f>
        <v>-0.73064583906744696</v>
      </c>
    </row>
    <row r="273" spans="1:8" x14ac:dyDescent="0.25">
      <c r="A273">
        <v>534</v>
      </c>
      <c r="B273">
        <v>-1</v>
      </c>
      <c r="C273">
        <v>1</v>
      </c>
      <c r="D273">
        <v>0</v>
      </c>
      <c r="E273">
        <v>-1</v>
      </c>
      <c r="F273">
        <v>0</v>
      </c>
      <c r="G273">
        <v>0</v>
      </c>
      <c r="H273" s="3">
        <f>H272+$H$2*(Table1[[#This Row],[debug'[0']]]-H272)</f>
        <v>-0.75603187066343347</v>
      </c>
    </row>
    <row r="274" spans="1:8" x14ac:dyDescent="0.25">
      <c r="A274">
        <v>536</v>
      </c>
      <c r="B274">
        <v>0</v>
      </c>
      <c r="C274">
        <v>0</v>
      </c>
      <c r="D274">
        <v>0</v>
      </c>
      <c r="E274">
        <v>-1</v>
      </c>
      <c r="F274">
        <v>0</v>
      </c>
      <c r="G274">
        <v>0</v>
      </c>
      <c r="H274" s="3">
        <f>H273+$H$2*(Table1[[#This Row],[debug'[0']]]-H273)</f>
        <v>-0.68477754554075376</v>
      </c>
    </row>
    <row r="275" spans="1:8" x14ac:dyDescent="0.25">
      <c r="A275">
        <v>538</v>
      </c>
      <c r="B275">
        <v>0</v>
      </c>
      <c r="C275">
        <v>-1</v>
      </c>
      <c r="D275">
        <v>0</v>
      </c>
      <c r="E275">
        <v>-1</v>
      </c>
      <c r="F275">
        <v>0</v>
      </c>
      <c r="G275">
        <v>0</v>
      </c>
      <c r="H275" s="3">
        <f>H274+$H$2*(Table1[[#This Row],[debug'[0']]]-H274)</f>
        <v>-0.6202387823483313</v>
      </c>
    </row>
    <row r="276" spans="1:8" x14ac:dyDescent="0.25">
      <c r="A276">
        <v>540</v>
      </c>
      <c r="B276">
        <v>1</v>
      </c>
      <c r="C276">
        <v>-2</v>
      </c>
      <c r="D276">
        <v>-1</v>
      </c>
      <c r="E276">
        <v>-1</v>
      </c>
      <c r="F276">
        <v>0</v>
      </c>
      <c r="G276">
        <v>0</v>
      </c>
      <c r="H276" s="3">
        <f>H275+$H$2*(Table1[[#This Row],[debug'[0']]]-H275)</f>
        <v>-0.46753487467772759</v>
      </c>
    </row>
    <row r="277" spans="1:8" x14ac:dyDescent="0.25">
      <c r="A277">
        <v>542</v>
      </c>
      <c r="B277">
        <v>1</v>
      </c>
      <c r="C277">
        <v>-2</v>
      </c>
      <c r="D277">
        <v>0</v>
      </c>
      <c r="E277">
        <v>-1</v>
      </c>
      <c r="F277">
        <v>0</v>
      </c>
      <c r="G277">
        <v>0</v>
      </c>
      <c r="H277" s="3">
        <f>H276+$H$2*(Table1[[#This Row],[debug'[0']]]-H276)</f>
        <v>-0.32922297124249655</v>
      </c>
    </row>
    <row r="278" spans="1:8" x14ac:dyDescent="0.25">
      <c r="A278">
        <v>544</v>
      </c>
      <c r="B278">
        <v>1</v>
      </c>
      <c r="C278">
        <v>-3</v>
      </c>
      <c r="D278">
        <v>0</v>
      </c>
      <c r="E278">
        <v>-1</v>
      </c>
      <c r="F278">
        <v>0</v>
      </c>
      <c r="G278">
        <v>0</v>
      </c>
      <c r="H278" s="3">
        <f>H277+$H$2*(Table1[[#This Row],[debug'[0']]]-H277)</f>
        <v>-0.20394665759934985</v>
      </c>
    </row>
    <row r="279" spans="1:8" x14ac:dyDescent="0.25">
      <c r="A279">
        <v>546</v>
      </c>
      <c r="B279">
        <v>1</v>
      </c>
      <c r="C279">
        <v>-2</v>
      </c>
      <c r="D279">
        <v>0</v>
      </c>
      <c r="E279">
        <v>0</v>
      </c>
      <c r="F279">
        <v>0</v>
      </c>
      <c r="G279">
        <v>0</v>
      </c>
      <c r="H279" s="3">
        <f>H278+$H$2*(Table1[[#This Row],[debug'[0']]]-H278)</f>
        <v>-9.0477358354506751E-2</v>
      </c>
    </row>
    <row r="280" spans="1:8" x14ac:dyDescent="0.25">
      <c r="A280">
        <v>548</v>
      </c>
      <c r="B280">
        <v>0</v>
      </c>
      <c r="C280">
        <v>-2</v>
      </c>
      <c r="D280">
        <v>0</v>
      </c>
      <c r="E280">
        <v>0</v>
      </c>
      <c r="F280">
        <v>-1</v>
      </c>
      <c r="G280">
        <v>0</v>
      </c>
      <c r="H280" s="3">
        <f>H279+$H$2*(Table1[[#This Row],[debug'[0']]]-H279)</f>
        <v>-8.1950068224824868E-2</v>
      </c>
    </row>
    <row r="281" spans="1:8" x14ac:dyDescent="0.25">
      <c r="A281">
        <v>550</v>
      </c>
      <c r="B281">
        <v>1</v>
      </c>
      <c r="C281">
        <v>-2</v>
      </c>
      <c r="D281">
        <v>0</v>
      </c>
      <c r="E281">
        <v>0</v>
      </c>
      <c r="F281">
        <v>-1</v>
      </c>
      <c r="G281">
        <v>0</v>
      </c>
      <c r="H281" s="3">
        <f>H280+$H$2*(Table1[[#This Row],[debug'[0']]]-H280)</f>
        <v>2.0021323351757686E-2</v>
      </c>
    </row>
    <row r="282" spans="1:8" x14ac:dyDescent="0.25">
      <c r="A282">
        <v>552</v>
      </c>
      <c r="B282">
        <v>0</v>
      </c>
      <c r="C282">
        <v>-1</v>
      </c>
      <c r="D282">
        <v>0</v>
      </c>
      <c r="E282">
        <v>0</v>
      </c>
      <c r="F282">
        <v>-1</v>
      </c>
      <c r="G282">
        <v>0</v>
      </c>
      <c r="H282" s="3">
        <f>H281+$H$2*(Table1[[#This Row],[debug'[0']]]-H281)</f>
        <v>1.8134358081046853E-2</v>
      </c>
    </row>
    <row r="283" spans="1:8" x14ac:dyDescent="0.25">
      <c r="A283">
        <v>554</v>
      </c>
      <c r="B283">
        <v>1</v>
      </c>
      <c r="C283">
        <v>-1</v>
      </c>
      <c r="D283">
        <v>0</v>
      </c>
      <c r="E283">
        <v>0</v>
      </c>
      <c r="F283">
        <v>-1</v>
      </c>
      <c r="G283">
        <v>0</v>
      </c>
      <c r="H283" s="3">
        <f>H282+$H$2*(Table1[[#This Row],[debug'[0']]]-H282)</f>
        <v>0.11067301470499114</v>
      </c>
    </row>
    <row r="284" spans="1:8" x14ac:dyDescent="0.25">
      <c r="A284">
        <v>556</v>
      </c>
      <c r="B284">
        <v>0</v>
      </c>
      <c r="C284">
        <v>0</v>
      </c>
      <c r="D284">
        <v>0</v>
      </c>
      <c r="E284">
        <v>0</v>
      </c>
      <c r="F284">
        <v>-1</v>
      </c>
      <c r="G284">
        <v>0</v>
      </c>
      <c r="H284" s="3">
        <f>H283+$H$2*(Table1[[#This Row],[debug'[0']]]-H283)</f>
        <v>0.10024232880655608</v>
      </c>
    </row>
    <row r="285" spans="1:8" x14ac:dyDescent="0.25">
      <c r="A285">
        <v>558</v>
      </c>
      <c r="B285">
        <v>0</v>
      </c>
      <c r="C285">
        <v>0</v>
      </c>
      <c r="D285">
        <v>0</v>
      </c>
      <c r="E285">
        <v>0</v>
      </c>
      <c r="F285">
        <v>-1</v>
      </c>
      <c r="G285">
        <v>0</v>
      </c>
      <c r="H285" s="3">
        <f>H284+$H$2*(Table1[[#This Row],[debug'[0']]]-H284)</f>
        <v>9.0794711893833813E-2</v>
      </c>
    </row>
    <row r="286" spans="1:8" x14ac:dyDescent="0.25">
      <c r="A286">
        <v>560</v>
      </c>
      <c r="B286">
        <v>1</v>
      </c>
      <c r="C286">
        <v>1</v>
      </c>
      <c r="D286">
        <v>0</v>
      </c>
      <c r="E286">
        <v>0</v>
      </c>
      <c r="F286">
        <v>-1</v>
      </c>
      <c r="G286">
        <v>0</v>
      </c>
      <c r="H286" s="3">
        <f>H285+$H$2*(Table1[[#This Row],[debug'[0']]]-H285)</f>
        <v>0.17648529150541348</v>
      </c>
    </row>
    <row r="287" spans="1:8" x14ac:dyDescent="0.25">
      <c r="A287">
        <v>562</v>
      </c>
      <c r="B287">
        <v>1</v>
      </c>
      <c r="C287">
        <v>2</v>
      </c>
      <c r="D287">
        <v>0</v>
      </c>
      <c r="E287">
        <v>0</v>
      </c>
      <c r="F287">
        <v>-1</v>
      </c>
      <c r="G287">
        <v>0</v>
      </c>
      <c r="H287" s="3">
        <f>H286+$H$2*(Table1[[#This Row],[debug'[0']]]-H286)</f>
        <v>0.25409972425530547</v>
      </c>
    </row>
    <row r="288" spans="1:8" x14ac:dyDescent="0.25">
      <c r="A288">
        <v>564</v>
      </c>
      <c r="B288">
        <v>1</v>
      </c>
      <c r="C288">
        <v>2</v>
      </c>
      <c r="D288">
        <v>0</v>
      </c>
      <c r="E288">
        <v>0</v>
      </c>
      <c r="F288">
        <v>-1</v>
      </c>
      <c r="G288">
        <v>0</v>
      </c>
      <c r="H288" s="3">
        <f>H287+$H$2*(Table1[[#This Row],[debug'[0']]]-H287)</f>
        <v>0.32439916905300947</v>
      </c>
    </row>
    <row r="289" spans="1:8" x14ac:dyDescent="0.25">
      <c r="A289">
        <v>566</v>
      </c>
      <c r="B289">
        <v>1</v>
      </c>
      <c r="C289">
        <v>3</v>
      </c>
      <c r="D289">
        <v>0</v>
      </c>
      <c r="E289">
        <v>0</v>
      </c>
      <c r="F289">
        <v>-1</v>
      </c>
      <c r="G289">
        <v>0</v>
      </c>
      <c r="H289" s="3">
        <f>H288+$H$2*(Table1[[#This Row],[debug'[0']]]-H288)</f>
        <v>0.38807304727087621</v>
      </c>
    </row>
    <row r="290" spans="1:8" x14ac:dyDescent="0.25">
      <c r="A290">
        <v>568</v>
      </c>
      <c r="B290">
        <v>2</v>
      </c>
      <c r="C290">
        <v>3</v>
      </c>
      <c r="D290">
        <v>0</v>
      </c>
      <c r="E290">
        <v>0</v>
      </c>
      <c r="F290">
        <v>0</v>
      </c>
      <c r="G290">
        <v>0</v>
      </c>
      <c r="H290" s="3">
        <f>H289+$H$2*(Table1[[#This Row],[debug'[0']]]-H289)</f>
        <v>0.53999358345539217</v>
      </c>
    </row>
    <row r="291" spans="1:8" x14ac:dyDescent="0.25">
      <c r="A291">
        <v>570</v>
      </c>
      <c r="B291">
        <v>2</v>
      </c>
      <c r="C291">
        <v>2</v>
      </c>
      <c r="D291">
        <v>0</v>
      </c>
      <c r="E291">
        <v>0</v>
      </c>
      <c r="F291">
        <v>0</v>
      </c>
      <c r="G291">
        <v>0</v>
      </c>
      <c r="H291" s="3">
        <f>H290+$H$2*(Table1[[#This Row],[debug'[0']]]-H290)</f>
        <v>0.67759594642770715</v>
      </c>
    </row>
    <row r="292" spans="1:8" x14ac:dyDescent="0.25">
      <c r="A292">
        <v>572</v>
      </c>
      <c r="B292">
        <v>2</v>
      </c>
      <c r="C292">
        <v>2</v>
      </c>
      <c r="D292">
        <v>0</v>
      </c>
      <c r="E292">
        <v>0</v>
      </c>
      <c r="F292">
        <v>0</v>
      </c>
      <c r="G292">
        <v>0</v>
      </c>
      <c r="H292" s="3">
        <f>H291+$H$2*(Table1[[#This Row],[debug'[0']]]-H291)</f>
        <v>0.80222959222110957</v>
      </c>
    </row>
    <row r="293" spans="1:8" x14ac:dyDescent="0.25">
      <c r="A293">
        <v>574</v>
      </c>
      <c r="B293">
        <v>2</v>
      </c>
      <c r="C293">
        <v>1</v>
      </c>
      <c r="D293">
        <v>0</v>
      </c>
      <c r="E293">
        <v>1</v>
      </c>
      <c r="F293">
        <v>0</v>
      </c>
      <c r="G293">
        <v>0</v>
      </c>
      <c r="H293" s="3">
        <f>H292+$H$2*(Table1[[#This Row],[debug'[0']]]-H292)</f>
        <v>0.91511679363407195</v>
      </c>
    </row>
    <row r="294" spans="1:8" x14ac:dyDescent="0.25">
      <c r="A294">
        <v>576</v>
      </c>
      <c r="B294">
        <v>3</v>
      </c>
      <c r="C294">
        <v>0</v>
      </c>
      <c r="D294">
        <v>0</v>
      </c>
      <c r="E294">
        <v>1</v>
      </c>
      <c r="F294">
        <v>0</v>
      </c>
      <c r="G294">
        <v>0</v>
      </c>
      <c r="H294" s="3">
        <f>H293+$H$2*(Table1[[#This Row],[debug'[0']]]-H293)</f>
        <v>1.1116124065754298</v>
      </c>
    </row>
    <row r="295" spans="1:8" x14ac:dyDescent="0.25">
      <c r="A295">
        <v>578</v>
      </c>
      <c r="B295">
        <v>2</v>
      </c>
      <c r="C295">
        <v>0</v>
      </c>
      <c r="D295">
        <v>0</v>
      </c>
      <c r="E295">
        <v>1</v>
      </c>
      <c r="F295">
        <v>0</v>
      </c>
      <c r="G295">
        <v>0</v>
      </c>
      <c r="H295" s="3">
        <f>H294+$H$2*(Table1[[#This Row],[debug'[0']]]-H294)</f>
        <v>1.1953409646867181</v>
      </c>
    </row>
    <row r="296" spans="1:8" x14ac:dyDescent="0.25">
      <c r="A296">
        <v>580</v>
      </c>
      <c r="B296">
        <v>2</v>
      </c>
      <c r="C296">
        <v>0</v>
      </c>
      <c r="D296">
        <v>0</v>
      </c>
      <c r="E296">
        <v>1</v>
      </c>
      <c r="F296">
        <v>0</v>
      </c>
      <c r="G296">
        <v>0</v>
      </c>
      <c r="H296" s="3">
        <f>H295+$H$2*(Table1[[#This Row],[debug'[0']]]-H295)</f>
        <v>1.2711782921062638</v>
      </c>
    </row>
    <row r="297" spans="1:8" x14ac:dyDescent="0.25">
      <c r="A297">
        <v>582</v>
      </c>
      <c r="B297">
        <v>2</v>
      </c>
      <c r="C297">
        <v>0</v>
      </c>
      <c r="D297">
        <v>0</v>
      </c>
      <c r="E297">
        <v>1</v>
      </c>
      <c r="F297">
        <v>0</v>
      </c>
      <c r="G297">
        <v>0</v>
      </c>
      <c r="H297" s="3">
        <f>H296+$H$2*(Table1[[#This Row],[debug'[0']]]-H296)</f>
        <v>1.3398681198051356</v>
      </c>
    </row>
    <row r="298" spans="1:8" x14ac:dyDescent="0.25">
      <c r="A298">
        <v>584</v>
      </c>
      <c r="B298">
        <v>2</v>
      </c>
      <c r="C298">
        <v>0</v>
      </c>
      <c r="D298">
        <v>1</v>
      </c>
      <c r="E298">
        <v>1</v>
      </c>
      <c r="F298">
        <v>0</v>
      </c>
      <c r="G298">
        <v>0</v>
      </c>
      <c r="H298" s="3">
        <f>H297+$H$2*(Table1[[#This Row],[debug'[0']]]-H297)</f>
        <v>1.4020840837617536</v>
      </c>
    </row>
    <row r="299" spans="1:8" x14ac:dyDescent="0.25">
      <c r="A299">
        <v>586</v>
      </c>
      <c r="B299">
        <v>2</v>
      </c>
      <c r="C299">
        <v>0</v>
      </c>
      <c r="D299">
        <v>0</v>
      </c>
      <c r="E299">
        <v>1</v>
      </c>
      <c r="F299">
        <v>0</v>
      </c>
      <c r="G299">
        <v>0</v>
      </c>
      <c r="H299" s="3">
        <f>H298+$H$2*(Table1[[#This Row],[debug'[0']]]-H298)</f>
        <v>1.4584363312593083</v>
      </c>
    </row>
    <row r="300" spans="1:8" x14ac:dyDescent="0.25">
      <c r="A300">
        <v>588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 s="3">
        <f>H299+$H$2*(Table1[[#This Row],[debug'[0']]]-H299)</f>
        <v>1.5094775045543152</v>
      </c>
    </row>
    <row r="301" spans="1:8" x14ac:dyDescent="0.25">
      <c r="A301">
        <v>590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0</v>
      </c>
      <c r="H301" s="3">
        <f>H300+$H$2*(Table1[[#This Row],[debug'[0']]]-H300)</f>
        <v>1.4614603809900022</v>
      </c>
    </row>
    <row r="302" spans="1:8" x14ac:dyDescent="0.25">
      <c r="A302">
        <v>592</v>
      </c>
      <c r="B302">
        <v>2</v>
      </c>
      <c r="C302">
        <v>1</v>
      </c>
      <c r="D302">
        <v>0</v>
      </c>
      <c r="E302">
        <v>1</v>
      </c>
      <c r="F302">
        <v>1</v>
      </c>
      <c r="G302">
        <v>0</v>
      </c>
      <c r="H302" s="3">
        <f>H301+$H$2*(Table1[[#This Row],[debug'[0']]]-H301)</f>
        <v>1.5122165443124678</v>
      </c>
    </row>
    <row r="303" spans="1:8" x14ac:dyDescent="0.25">
      <c r="A303">
        <v>594</v>
      </c>
      <c r="B303">
        <v>2</v>
      </c>
      <c r="C303">
        <v>2</v>
      </c>
      <c r="D303">
        <v>0</v>
      </c>
      <c r="E303">
        <v>1</v>
      </c>
      <c r="F303">
        <v>1</v>
      </c>
      <c r="G303">
        <v>0</v>
      </c>
      <c r="H303" s="3">
        <f>H302+$H$2*(Table1[[#This Row],[debug'[0']]]-H302)</f>
        <v>1.5581890519403856</v>
      </c>
    </row>
    <row r="304" spans="1:8" x14ac:dyDescent="0.25">
      <c r="A304">
        <v>596</v>
      </c>
      <c r="B304">
        <v>1</v>
      </c>
      <c r="C304">
        <v>2</v>
      </c>
      <c r="D304">
        <v>0</v>
      </c>
      <c r="E304">
        <v>1</v>
      </c>
      <c r="F304">
        <v>1</v>
      </c>
      <c r="G304">
        <v>0</v>
      </c>
      <c r="H304" s="3">
        <f>H303+$H$2*(Table1[[#This Row],[debug'[0']]]-H303)</f>
        <v>1.5055809731936807</v>
      </c>
    </row>
    <row r="305" spans="1:8" x14ac:dyDescent="0.25">
      <c r="A305">
        <v>598</v>
      </c>
      <c r="B305">
        <v>2</v>
      </c>
      <c r="C305">
        <v>2</v>
      </c>
      <c r="D305">
        <v>0</v>
      </c>
      <c r="E305">
        <v>2</v>
      </c>
      <c r="F305">
        <v>1</v>
      </c>
      <c r="G305">
        <v>0</v>
      </c>
      <c r="H305" s="3">
        <f>H304+$H$2*(Table1[[#This Row],[debug'[0']]]-H304)</f>
        <v>1.552178868665973</v>
      </c>
    </row>
    <row r="306" spans="1:8" x14ac:dyDescent="0.25">
      <c r="A306">
        <v>600</v>
      </c>
      <c r="B306">
        <v>1</v>
      </c>
      <c r="C306">
        <v>2</v>
      </c>
      <c r="D306">
        <v>0</v>
      </c>
      <c r="E306">
        <v>2</v>
      </c>
      <c r="F306">
        <v>1</v>
      </c>
      <c r="G306">
        <v>0</v>
      </c>
      <c r="H306" s="3">
        <f>H305+$H$2*(Table1[[#This Row],[debug'[0']]]-H305)</f>
        <v>1.5001372363479166</v>
      </c>
    </row>
    <row r="307" spans="1:8" x14ac:dyDescent="0.25">
      <c r="A307">
        <v>602</v>
      </c>
      <c r="B307">
        <v>2</v>
      </c>
      <c r="C307">
        <v>1</v>
      </c>
      <c r="D307">
        <v>0</v>
      </c>
      <c r="E307">
        <v>2</v>
      </c>
      <c r="F307">
        <v>1</v>
      </c>
      <c r="G307">
        <v>0</v>
      </c>
      <c r="H307" s="3">
        <f>H306+$H$2*(Table1[[#This Row],[debug'[0']]]-H306)</f>
        <v>1.5472481919306909</v>
      </c>
    </row>
    <row r="308" spans="1:8" x14ac:dyDescent="0.25">
      <c r="A308">
        <v>604</v>
      </c>
      <c r="B308">
        <v>1</v>
      </c>
      <c r="C308">
        <v>1</v>
      </c>
      <c r="D308">
        <v>0</v>
      </c>
      <c r="E308">
        <v>2</v>
      </c>
      <c r="F308">
        <v>1</v>
      </c>
      <c r="G308">
        <v>0</v>
      </c>
      <c r="H308" s="3">
        <f>H307+$H$2*(Table1[[#This Row],[debug'[0']]]-H307)</f>
        <v>1.4956712649468982</v>
      </c>
    </row>
    <row r="309" spans="1:8" x14ac:dyDescent="0.25">
      <c r="A309">
        <v>606</v>
      </c>
      <c r="B309">
        <v>2</v>
      </c>
      <c r="C309">
        <v>0</v>
      </c>
      <c r="D309">
        <v>0</v>
      </c>
      <c r="E309">
        <v>2</v>
      </c>
      <c r="F309">
        <v>1</v>
      </c>
      <c r="G309">
        <v>0</v>
      </c>
      <c r="H309" s="3">
        <f>H308+$H$2*(Table1[[#This Row],[debug'[0']]]-H308)</f>
        <v>1.5432031284180099</v>
      </c>
    </row>
    <row r="310" spans="1:8" x14ac:dyDescent="0.25">
      <c r="A310">
        <v>608</v>
      </c>
      <c r="B310">
        <v>2</v>
      </c>
      <c r="C310">
        <v>-1</v>
      </c>
      <c r="D310">
        <v>0</v>
      </c>
      <c r="E310">
        <v>2</v>
      </c>
      <c r="F310">
        <v>1</v>
      </c>
      <c r="G310">
        <v>0</v>
      </c>
      <c r="H310" s="3">
        <f>H309+$H$2*(Table1[[#This Row],[debug'[0']]]-H309)</f>
        <v>1.5862552192963533</v>
      </c>
    </row>
    <row r="311" spans="1:8" x14ac:dyDescent="0.25">
      <c r="A311">
        <v>610</v>
      </c>
      <c r="B311">
        <v>2</v>
      </c>
      <c r="C311">
        <v>-1</v>
      </c>
      <c r="D311">
        <v>0</v>
      </c>
      <c r="E311">
        <v>2</v>
      </c>
      <c r="F311">
        <v>1</v>
      </c>
      <c r="G311">
        <v>0</v>
      </c>
      <c r="H311" s="3">
        <f>H310+$H$2*(Table1[[#This Row],[debug'[0']]]-H310)</f>
        <v>1.6252497462019442</v>
      </c>
    </row>
    <row r="312" spans="1:8" x14ac:dyDescent="0.25">
      <c r="A312">
        <v>612</v>
      </c>
      <c r="B312">
        <v>2</v>
      </c>
      <c r="C312">
        <v>-2</v>
      </c>
      <c r="D312">
        <v>0</v>
      </c>
      <c r="E312">
        <v>2</v>
      </c>
      <c r="F312">
        <v>1</v>
      </c>
      <c r="G312">
        <v>0</v>
      </c>
      <c r="H312" s="3">
        <f>H311+$H$2*(Table1[[#This Row],[debug'[0']]]-H311)</f>
        <v>1.6605691255298307</v>
      </c>
    </row>
    <row r="313" spans="1:8" x14ac:dyDescent="0.25">
      <c r="A313">
        <v>614</v>
      </c>
      <c r="B313">
        <v>2</v>
      </c>
      <c r="C313">
        <v>-2</v>
      </c>
      <c r="D313">
        <v>0</v>
      </c>
      <c r="E313">
        <v>2</v>
      </c>
      <c r="F313">
        <v>1</v>
      </c>
      <c r="G313">
        <v>0</v>
      </c>
      <c r="H313" s="3">
        <f>H312+$H$2*(Table1[[#This Row],[debug'[0']]]-H312)</f>
        <v>1.692559731778942</v>
      </c>
    </row>
    <row r="314" spans="1:8" x14ac:dyDescent="0.25">
      <c r="A314">
        <v>616</v>
      </c>
      <c r="B314">
        <v>2</v>
      </c>
      <c r="C314">
        <v>-2</v>
      </c>
      <c r="D314">
        <v>0</v>
      </c>
      <c r="E314">
        <v>2</v>
      </c>
      <c r="F314">
        <v>1</v>
      </c>
      <c r="G314">
        <v>0</v>
      </c>
      <c r="H314" s="3">
        <f>H313+$H$2*(Table1[[#This Row],[debug'[0']]]-H313)</f>
        <v>1.7215352944207705</v>
      </c>
    </row>
    <row r="315" spans="1:8" x14ac:dyDescent="0.25">
      <c r="A315">
        <v>618</v>
      </c>
      <c r="B315">
        <v>2</v>
      </c>
      <c r="C315">
        <v>-2</v>
      </c>
      <c r="D315">
        <v>0</v>
      </c>
      <c r="E315">
        <v>2</v>
      </c>
      <c r="F315">
        <v>1</v>
      </c>
      <c r="G315">
        <v>0</v>
      </c>
      <c r="H315" s="3">
        <f>H314+$H$2*(Table1[[#This Row],[debug'[0']]]-H314)</f>
        <v>1.747779974620723</v>
      </c>
    </row>
    <row r="316" spans="1:8" x14ac:dyDescent="0.25">
      <c r="A316">
        <v>620</v>
      </c>
      <c r="B316">
        <v>2</v>
      </c>
      <c r="C316">
        <v>-2</v>
      </c>
      <c r="D316">
        <v>0</v>
      </c>
      <c r="E316">
        <v>2</v>
      </c>
      <c r="F316">
        <v>1</v>
      </c>
      <c r="G316">
        <v>0</v>
      </c>
      <c r="H316" s="3">
        <f>H315+$H$2*(Table1[[#This Row],[debug'[0']]]-H315)</f>
        <v>1.771551151985316</v>
      </c>
    </row>
    <row r="317" spans="1:8" x14ac:dyDescent="0.25">
      <c r="A317">
        <v>622</v>
      </c>
      <c r="B317">
        <v>2</v>
      </c>
      <c r="C317">
        <v>-1</v>
      </c>
      <c r="D317">
        <v>0</v>
      </c>
      <c r="E317">
        <v>2</v>
      </c>
      <c r="F317">
        <v>0</v>
      </c>
      <c r="G317">
        <v>0</v>
      </c>
      <c r="H317" s="3">
        <f>H316+$H$2*(Table1[[#This Row],[debug'[0']]]-H316)</f>
        <v>1.7930819486646354</v>
      </c>
    </row>
    <row r="318" spans="1:8" x14ac:dyDescent="0.25">
      <c r="A318">
        <v>624</v>
      </c>
      <c r="B318">
        <v>1</v>
      </c>
      <c r="C318">
        <v>0</v>
      </c>
      <c r="D318">
        <v>0</v>
      </c>
      <c r="E318">
        <v>2</v>
      </c>
      <c r="F318">
        <v>0</v>
      </c>
      <c r="G318">
        <v>0</v>
      </c>
      <c r="H318" s="3">
        <f>H317+$H$2*(Table1[[#This Row],[debug'[0']]]-H317)</f>
        <v>1.7183357359560505</v>
      </c>
    </row>
    <row r="319" spans="1:8" x14ac:dyDescent="0.25">
      <c r="A319">
        <v>626</v>
      </c>
      <c r="B319">
        <v>1</v>
      </c>
      <c r="C319">
        <v>0</v>
      </c>
      <c r="D319">
        <v>0</v>
      </c>
      <c r="E319">
        <v>2</v>
      </c>
      <c r="F319">
        <v>0</v>
      </c>
      <c r="G319">
        <v>0</v>
      </c>
      <c r="H319" s="3">
        <f>H318+$H$2*(Table1[[#This Row],[debug'[0']]]-H318)</f>
        <v>1.650634187829334</v>
      </c>
    </row>
    <row r="320" spans="1:8" x14ac:dyDescent="0.25">
      <c r="A320">
        <v>628</v>
      </c>
      <c r="B320">
        <v>2</v>
      </c>
      <c r="C320">
        <v>0</v>
      </c>
      <c r="D320">
        <v>0</v>
      </c>
      <c r="E320">
        <v>2</v>
      </c>
      <c r="F320">
        <v>0</v>
      </c>
      <c r="G320">
        <v>0</v>
      </c>
      <c r="H320" s="3">
        <f>H319+$H$2*(Table1[[#This Row],[debug'[0']]]-H319)</f>
        <v>1.6835611398972579</v>
      </c>
    </row>
    <row r="321" spans="1:8" x14ac:dyDescent="0.25">
      <c r="A321">
        <v>630</v>
      </c>
      <c r="B321">
        <v>2</v>
      </c>
      <c r="C321">
        <v>0</v>
      </c>
      <c r="D321">
        <v>0</v>
      </c>
      <c r="E321">
        <v>2</v>
      </c>
      <c r="F321">
        <v>0</v>
      </c>
      <c r="G321">
        <v>0</v>
      </c>
      <c r="H321" s="3">
        <f>H320+$H$2*(Table1[[#This Row],[debug'[0']]]-H320)</f>
        <v>1.713384799843531</v>
      </c>
    </row>
    <row r="322" spans="1:8" x14ac:dyDescent="0.25">
      <c r="A322">
        <v>632</v>
      </c>
      <c r="B322">
        <v>2</v>
      </c>
      <c r="C322">
        <v>0</v>
      </c>
      <c r="D322">
        <v>0</v>
      </c>
      <c r="E322">
        <v>2</v>
      </c>
      <c r="F322">
        <v>0</v>
      </c>
      <c r="G322">
        <v>0</v>
      </c>
      <c r="H322" s="3">
        <f>H321+$H$2*(Table1[[#This Row],[debug'[0']]]-H321)</f>
        <v>1.740397646060093</v>
      </c>
    </row>
    <row r="323" spans="1:8" x14ac:dyDescent="0.25">
      <c r="A323">
        <v>634</v>
      </c>
      <c r="B323">
        <v>2</v>
      </c>
      <c r="C323">
        <v>0</v>
      </c>
      <c r="D323">
        <v>0</v>
      </c>
      <c r="E323">
        <v>2</v>
      </c>
      <c r="F323">
        <v>0</v>
      </c>
      <c r="G323">
        <v>0</v>
      </c>
      <c r="H323" s="3">
        <f>H322+$H$2*(Table1[[#This Row],[debug'[0']]]-H322)</f>
        <v>1.7648645914998597</v>
      </c>
    </row>
    <row r="324" spans="1:8" x14ac:dyDescent="0.25">
      <c r="A324">
        <v>636</v>
      </c>
      <c r="B324">
        <v>3</v>
      </c>
      <c r="C324">
        <v>-1</v>
      </c>
      <c r="D324">
        <v>0</v>
      </c>
      <c r="E324">
        <v>2</v>
      </c>
      <c r="F324">
        <v>0</v>
      </c>
      <c r="G324">
        <v>0</v>
      </c>
      <c r="H324" s="3">
        <f>H323+$H$2*(Table1[[#This Row],[debug'[0']]]-H323)</f>
        <v>1.8812733612658399</v>
      </c>
    </row>
    <row r="325" spans="1:8" x14ac:dyDescent="0.25">
      <c r="A325">
        <v>638</v>
      </c>
      <c r="B325">
        <v>3</v>
      </c>
      <c r="C325">
        <v>-1</v>
      </c>
      <c r="D325">
        <v>0</v>
      </c>
      <c r="E325">
        <v>2</v>
      </c>
      <c r="F325">
        <v>0</v>
      </c>
      <c r="G325">
        <v>0</v>
      </c>
      <c r="H325" s="3">
        <f>H324+$H$2*(Table1[[#This Row],[debug'[0']]]-H324)</f>
        <v>1.9867108629545132</v>
      </c>
    </row>
    <row r="326" spans="1:8" x14ac:dyDescent="0.25">
      <c r="A326">
        <v>640</v>
      </c>
      <c r="B326">
        <v>3</v>
      </c>
      <c r="C326">
        <v>-1</v>
      </c>
      <c r="D326">
        <v>0</v>
      </c>
      <c r="E326">
        <v>2</v>
      </c>
      <c r="F326">
        <v>0</v>
      </c>
      <c r="G326">
        <v>0</v>
      </c>
      <c r="H326" s="3">
        <f>H325+$H$2*(Table1[[#This Row],[debug'[0']]]-H325)</f>
        <v>2.0822111142216464</v>
      </c>
    </row>
    <row r="327" spans="1:8" x14ac:dyDescent="0.25">
      <c r="A327">
        <v>642</v>
      </c>
      <c r="B327">
        <v>3</v>
      </c>
      <c r="C327">
        <v>-1</v>
      </c>
      <c r="D327">
        <v>0</v>
      </c>
      <c r="E327">
        <v>2</v>
      </c>
      <c r="F327">
        <v>-1</v>
      </c>
      <c r="G327">
        <v>0</v>
      </c>
      <c r="H327" s="3">
        <f>H326+$H$2*(Table1[[#This Row],[debug'[0']]]-H326)</f>
        <v>2.1687106788548753</v>
      </c>
    </row>
    <row r="328" spans="1:8" x14ac:dyDescent="0.25">
      <c r="A328">
        <v>644</v>
      </c>
      <c r="B328">
        <v>2</v>
      </c>
      <c r="C328">
        <v>-1</v>
      </c>
      <c r="D328">
        <v>0</v>
      </c>
      <c r="E328">
        <v>2</v>
      </c>
      <c r="F328">
        <v>-1</v>
      </c>
      <c r="G328">
        <v>0</v>
      </c>
      <c r="H328" s="3">
        <f>H327+$H$2*(Table1[[#This Row],[debug'[0']]]-H327)</f>
        <v>2.1528100719766967</v>
      </c>
    </row>
    <row r="329" spans="1:8" x14ac:dyDescent="0.25">
      <c r="A329">
        <v>646</v>
      </c>
      <c r="B329">
        <v>2</v>
      </c>
      <c r="C329">
        <v>-1</v>
      </c>
      <c r="D329">
        <v>0</v>
      </c>
      <c r="E329">
        <v>2</v>
      </c>
      <c r="F329">
        <v>-1</v>
      </c>
      <c r="G329">
        <v>0</v>
      </c>
      <c r="H329" s="3">
        <f>H328+$H$2*(Table1[[#This Row],[debug'[0']]]-H328)</f>
        <v>2.1384080619912011</v>
      </c>
    </row>
    <row r="330" spans="1:8" x14ac:dyDescent="0.25">
      <c r="A330">
        <v>648</v>
      </c>
      <c r="B330">
        <v>1</v>
      </c>
      <c r="C330">
        <v>-1</v>
      </c>
      <c r="D330">
        <v>0</v>
      </c>
      <c r="E330">
        <v>2</v>
      </c>
      <c r="F330">
        <v>-1</v>
      </c>
      <c r="G330">
        <v>0</v>
      </c>
      <c r="H330" s="3">
        <f>H329+$H$2*(Table1[[#This Row],[debug'[0']]]-H329)</f>
        <v>2.0311156298610324</v>
      </c>
    </row>
    <row r="331" spans="1:8" x14ac:dyDescent="0.25">
      <c r="A331">
        <v>650</v>
      </c>
      <c r="B331">
        <v>1</v>
      </c>
      <c r="C331">
        <v>0</v>
      </c>
      <c r="D331">
        <v>0</v>
      </c>
      <c r="E331">
        <v>2</v>
      </c>
      <c r="F331">
        <v>-1</v>
      </c>
      <c r="G331">
        <v>0</v>
      </c>
      <c r="H331" s="3">
        <f>H330+$H$2*(Table1[[#This Row],[debug'[0']]]-H330)</f>
        <v>1.9339352712278415</v>
      </c>
    </row>
    <row r="332" spans="1:8" x14ac:dyDescent="0.25">
      <c r="A332">
        <v>652</v>
      </c>
      <c r="B332">
        <v>1</v>
      </c>
      <c r="C332">
        <v>1</v>
      </c>
      <c r="D332">
        <v>0</v>
      </c>
      <c r="E332">
        <v>2</v>
      </c>
      <c r="F332">
        <v>-1</v>
      </c>
      <c r="G332">
        <v>0</v>
      </c>
      <c r="H332" s="3">
        <f>H331+$H$2*(Table1[[#This Row],[debug'[0']]]-H331)</f>
        <v>1.8459139456173081</v>
      </c>
    </row>
    <row r="333" spans="1:8" x14ac:dyDescent="0.25">
      <c r="A333">
        <v>654</v>
      </c>
      <c r="B333">
        <v>1</v>
      </c>
      <c r="C333">
        <v>1</v>
      </c>
      <c r="D333">
        <v>0</v>
      </c>
      <c r="E333">
        <v>2</v>
      </c>
      <c r="F333">
        <v>-1</v>
      </c>
      <c r="G333">
        <v>0</v>
      </c>
      <c r="H333" s="3">
        <f>H332+$H$2*(Table1[[#This Row],[debug'[0']]]-H332)</f>
        <v>1.7661884345036933</v>
      </c>
    </row>
    <row r="334" spans="1:8" x14ac:dyDescent="0.25">
      <c r="A334">
        <v>656</v>
      </c>
      <c r="B334">
        <v>0</v>
      </c>
      <c r="C334">
        <v>1</v>
      </c>
      <c r="D334">
        <v>0</v>
      </c>
      <c r="E334">
        <v>2</v>
      </c>
      <c r="F334">
        <v>-1</v>
      </c>
      <c r="G334">
        <v>0</v>
      </c>
      <c r="H334" s="3">
        <f>H333+$H$2*(Table1[[#This Row],[debug'[0']]]-H333)</f>
        <v>1.5997290961829316</v>
      </c>
    </row>
    <row r="335" spans="1:8" x14ac:dyDescent="0.25">
      <c r="A335">
        <v>658</v>
      </c>
      <c r="B335">
        <v>1</v>
      </c>
      <c r="C335">
        <v>1</v>
      </c>
      <c r="D335">
        <v>0</v>
      </c>
      <c r="E335">
        <v>2</v>
      </c>
      <c r="F335">
        <v>-1</v>
      </c>
      <c r="G335">
        <v>0</v>
      </c>
      <c r="H335" s="3">
        <f>H334+$H$2*(Table1[[#This Row],[debug'[0']]]-H334)</f>
        <v>1.5432059605015613</v>
      </c>
    </row>
    <row r="336" spans="1:8" x14ac:dyDescent="0.25">
      <c r="A336">
        <v>660</v>
      </c>
      <c r="B336">
        <v>1</v>
      </c>
      <c r="C336">
        <v>1</v>
      </c>
      <c r="D336">
        <v>0</v>
      </c>
      <c r="E336">
        <v>2</v>
      </c>
      <c r="F336">
        <v>-1</v>
      </c>
      <c r="G336">
        <v>0</v>
      </c>
      <c r="H336" s="3">
        <f>H335+$H$2*(Table1[[#This Row],[debug'[0']]]-H335)</f>
        <v>1.4920100048546245</v>
      </c>
    </row>
    <row r="337" spans="1:8" x14ac:dyDescent="0.25">
      <c r="A337">
        <v>662</v>
      </c>
      <c r="B337">
        <v>1</v>
      </c>
      <c r="C337">
        <v>1</v>
      </c>
      <c r="D337">
        <v>0</v>
      </c>
      <c r="E337">
        <v>2</v>
      </c>
      <c r="F337">
        <v>0</v>
      </c>
      <c r="G337">
        <v>0</v>
      </c>
      <c r="H337" s="3">
        <f>H336+$H$2*(Table1[[#This Row],[debug'[0']]]-H336)</f>
        <v>1.4456391543523055</v>
      </c>
    </row>
    <row r="338" spans="1:8" x14ac:dyDescent="0.25">
      <c r="A338">
        <v>664</v>
      </c>
      <c r="B338">
        <v>1</v>
      </c>
      <c r="C338">
        <v>2</v>
      </c>
      <c r="D338">
        <v>0</v>
      </c>
      <c r="E338">
        <v>2</v>
      </c>
      <c r="F338">
        <v>0</v>
      </c>
      <c r="G338">
        <v>0</v>
      </c>
      <c r="H338" s="3">
        <f>H337+$H$2*(Table1[[#This Row],[debug'[0']]]-H337)</f>
        <v>1.4036386535483505</v>
      </c>
    </row>
    <row r="339" spans="1:8" x14ac:dyDescent="0.25">
      <c r="A339">
        <v>666</v>
      </c>
      <c r="B339">
        <v>1</v>
      </c>
      <c r="C339">
        <v>1</v>
      </c>
      <c r="D339">
        <v>0</v>
      </c>
      <c r="E339">
        <v>2</v>
      </c>
      <c r="F339">
        <v>0</v>
      </c>
      <c r="G339">
        <v>0</v>
      </c>
      <c r="H339" s="3">
        <f>H338+$H$2*(Table1[[#This Row],[debug'[0']]]-H338)</f>
        <v>1.3655966066875793</v>
      </c>
    </row>
    <row r="340" spans="1:8" x14ac:dyDescent="0.25">
      <c r="A340">
        <v>668</v>
      </c>
      <c r="B340">
        <v>1</v>
      </c>
      <c r="C340">
        <v>1</v>
      </c>
      <c r="D340">
        <v>0</v>
      </c>
      <c r="E340">
        <v>2</v>
      </c>
      <c r="F340">
        <v>0</v>
      </c>
      <c r="G340">
        <v>0</v>
      </c>
      <c r="H340" s="3">
        <f>H339+$H$2*(Table1[[#This Row],[debug'[0']]]-H339)</f>
        <v>1.3311399382751676</v>
      </c>
    </row>
    <row r="341" spans="1:8" x14ac:dyDescent="0.25">
      <c r="A341">
        <v>670</v>
      </c>
      <c r="B341">
        <v>1</v>
      </c>
      <c r="C341">
        <v>1</v>
      </c>
      <c r="D341">
        <v>0</v>
      </c>
      <c r="E341">
        <v>2</v>
      </c>
      <c r="F341">
        <v>0</v>
      </c>
      <c r="G341">
        <v>0</v>
      </c>
      <c r="H341" s="3">
        <f>H340+$H$2*(Table1[[#This Row],[debug'[0']]]-H340)</f>
        <v>1.2999307343533044</v>
      </c>
    </row>
    <row r="342" spans="1:8" x14ac:dyDescent="0.25">
      <c r="A342">
        <v>672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 s="3">
        <f>H341+$H$2*(Table1[[#This Row],[debug'[0']]]-H341)</f>
        <v>1.2716629286044003</v>
      </c>
    </row>
    <row r="343" spans="1:8" x14ac:dyDescent="0.25">
      <c r="A343">
        <v>674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  <c r="H343" s="3">
        <f>H342+$H$2*(Table1[[#This Row],[debug'[0']]]-H342)</f>
        <v>1.2460593007817122</v>
      </c>
    </row>
    <row r="344" spans="1:8" x14ac:dyDescent="0.25">
      <c r="A344">
        <v>676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 s="3">
        <f>H343+$H$2*(Table1[[#This Row],[debug'[0']]]-H343)</f>
        <v>1.2228687580312141</v>
      </c>
    </row>
    <row r="345" spans="1:8" x14ac:dyDescent="0.25">
      <c r="A345">
        <v>678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 s="3">
        <f>H344+$H$2*(Table1[[#This Row],[debug'[0']]]-H344)</f>
        <v>1.2018638724428479</v>
      </c>
    </row>
    <row r="346" spans="1:8" x14ac:dyDescent="0.25">
      <c r="A346">
        <v>680</v>
      </c>
      <c r="B346">
        <v>1</v>
      </c>
      <c r="C346">
        <v>1</v>
      </c>
      <c r="D346">
        <v>0</v>
      </c>
      <c r="E346">
        <v>1</v>
      </c>
      <c r="F346">
        <v>0</v>
      </c>
      <c r="G346">
        <v>0</v>
      </c>
      <c r="H346" s="3">
        <f>H345+$H$2*(Table1[[#This Row],[debug'[0']]]-H345)</f>
        <v>1.1828386506820987</v>
      </c>
    </row>
    <row r="347" spans="1:8" x14ac:dyDescent="0.25">
      <c r="A347">
        <v>682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0</v>
      </c>
      <c r="H347" s="3">
        <f>H346+$H$2*(Table1[[#This Row],[debug'[0']]]-H346)</f>
        <v>1.1656065138288441</v>
      </c>
    </row>
    <row r="348" spans="1:8" x14ac:dyDescent="0.25">
      <c r="A348">
        <v>684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0</v>
      </c>
      <c r="H348" s="3">
        <f>H347+$H$2*(Table1[[#This Row],[debug'[0']]]-H347)</f>
        <v>1.0557506880042109</v>
      </c>
    </row>
    <row r="349" spans="1:8" x14ac:dyDescent="0.25">
      <c r="A349">
        <v>686</v>
      </c>
      <c r="B349">
        <v>0</v>
      </c>
      <c r="C349">
        <v>1</v>
      </c>
      <c r="D349">
        <v>0</v>
      </c>
      <c r="E349">
        <v>1</v>
      </c>
      <c r="F349">
        <v>0</v>
      </c>
      <c r="G349">
        <v>0</v>
      </c>
      <c r="H349" s="3">
        <f>H348+$H$2*(Table1[[#This Row],[debug'[0']]]-H348)</f>
        <v>0.956248529840519</v>
      </c>
    </row>
    <row r="350" spans="1:8" x14ac:dyDescent="0.25">
      <c r="A350">
        <v>688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0</v>
      </c>
      <c r="H350" s="3">
        <f>H349+$H$2*(Table1[[#This Row],[debug'[0']]]-H349)</f>
        <v>0.86612422914992859</v>
      </c>
    </row>
    <row r="351" spans="1:8" x14ac:dyDescent="0.25">
      <c r="A351">
        <v>690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0</v>
      </c>
      <c r="H351" s="3">
        <f>H350+$H$2*(Table1[[#This Row],[debug'[0']]]-H350)</f>
        <v>0.78449394368812242</v>
      </c>
    </row>
    <row r="352" spans="1:8" x14ac:dyDescent="0.25">
      <c r="A352">
        <v>692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0</v>
      </c>
      <c r="H352" s="3">
        <f>H351+$H$2*(Table1[[#This Row],[debug'[0']]]-H351)</f>
        <v>0.71055713137983367</v>
      </c>
    </row>
    <row r="353" spans="1:8" x14ac:dyDescent="0.25">
      <c r="A353">
        <v>694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 s="3">
        <f>H352+$H$2*(Table1[[#This Row],[debug'[0']]]-H352)</f>
        <v>0.643588699462872</v>
      </c>
    </row>
    <row r="354" spans="1:8" x14ac:dyDescent="0.25">
      <c r="A354">
        <v>696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 s="3">
        <f>H353+$H$2*(Table1[[#This Row],[debug'[0']]]-H353)</f>
        <v>0.58293189355789299</v>
      </c>
    </row>
    <row r="355" spans="1:8" x14ac:dyDescent="0.25">
      <c r="A355">
        <v>698</v>
      </c>
      <c r="B355">
        <v>1</v>
      </c>
      <c r="C355">
        <v>0</v>
      </c>
      <c r="D355">
        <v>1</v>
      </c>
      <c r="E355">
        <v>1</v>
      </c>
      <c r="F355">
        <v>1</v>
      </c>
      <c r="G355">
        <v>0</v>
      </c>
      <c r="H355" s="3">
        <f>H354+$H$2*(Table1[[#This Row],[debug'[0']]]-H354)</f>
        <v>0.62223963653524683</v>
      </c>
    </row>
    <row r="356" spans="1:8" x14ac:dyDescent="0.25">
      <c r="A356">
        <v>700</v>
      </c>
      <c r="B356">
        <v>1</v>
      </c>
      <c r="C356">
        <v>-1</v>
      </c>
      <c r="D356">
        <v>1</v>
      </c>
      <c r="E356">
        <v>1</v>
      </c>
      <c r="F356">
        <v>1</v>
      </c>
      <c r="G356">
        <v>0</v>
      </c>
      <c r="H356" s="3">
        <f>H355+$H$2*(Table1[[#This Row],[debug'[0']]]-H355)</f>
        <v>0.65784271201559519</v>
      </c>
    </row>
    <row r="357" spans="1:8" x14ac:dyDescent="0.25">
      <c r="A357">
        <v>702</v>
      </c>
      <c r="B357">
        <v>1</v>
      </c>
      <c r="C357">
        <v>-1</v>
      </c>
      <c r="D357">
        <v>0</v>
      </c>
      <c r="E357">
        <v>1</v>
      </c>
      <c r="F357">
        <v>1</v>
      </c>
      <c r="G357">
        <v>0</v>
      </c>
      <c r="H357" s="3">
        <f>H356+$H$2*(Table1[[#This Row],[debug'[0']]]-H356)</f>
        <v>0.69009027668471556</v>
      </c>
    </row>
    <row r="358" spans="1:8" x14ac:dyDescent="0.25">
      <c r="A358">
        <v>704</v>
      </c>
      <c r="B358">
        <v>0</v>
      </c>
      <c r="C358">
        <v>-1</v>
      </c>
      <c r="D358">
        <v>0</v>
      </c>
      <c r="E358">
        <v>1</v>
      </c>
      <c r="F358">
        <v>1</v>
      </c>
      <c r="G358">
        <v>0</v>
      </c>
      <c r="H358" s="3">
        <f>H357+$H$2*(Table1[[#This Row],[debug'[0']]]-H357)</f>
        <v>0.62505080037832206</v>
      </c>
    </row>
    <row r="359" spans="1:8" x14ac:dyDescent="0.25">
      <c r="A359">
        <v>706</v>
      </c>
      <c r="B359">
        <v>0</v>
      </c>
      <c r="C359">
        <v>-1</v>
      </c>
      <c r="D359">
        <v>0</v>
      </c>
      <c r="E359">
        <v>1</v>
      </c>
      <c r="F359">
        <v>1</v>
      </c>
      <c r="G359">
        <v>0</v>
      </c>
      <c r="H359" s="3">
        <f>H358+$H$2*(Table1[[#This Row],[debug'[0']]]-H358)</f>
        <v>0.56614115030065337</v>
      </c>
    </row>
    <row r="360" spans="1:8" x14ac:dyDescent="0.25">
      <c r="A360">
        <v>708</v>
      </c>
      <c r="B360">
        <v>0</v>
      </c>
      <c r="C360">
        <v>-1</v>
      </c>
      <c r="D360">
        <v>0</v>
      </c>
      <c r="E360">
        <v>1</v>
      </c>
      <c r="F360">
        <v>1</v>
      </c>
      <c r="G360">
        <v>0</v>
      </c>
      <c r="H360" s="3">
        <f>H359+$H$2*(Table1[[#This Row],[debug'[0']]]-H359)</f>
        <v>0.51278360394027112</v>
      </c>
    </row>
    <row r="361" spans="1:8" x14ac:dyDescent="0.25">
      <c r="A361">
        <v>710</v>
      </c>
      <c r="B361">
        <v>0</v>
      </c>
      <c r="C361">
        <v>-1</v>
      </c>
      <c r="D361">
        <v>0</v>
      </c>
      <c r="E361">
        <v>1</v>
      </c>
      <c r="F361">
        <v>1</v>
      </c>
      <c r="G361">
        <v>0</v>
      </c>
      <c r="H361" s="3">
        <f>H360+$H$2*(Table1[[#This Row],[debug'[0']]]-H360)</f>
        <v>0.46445488784966948</v>
      </c>
    </row>
    <row r="362" spans="1:8" x14ac:dyDescent="0.25">
      <c r="A362">
        <v>712</v>
      </c>
      <c r="B362">
        <v>0</v>
      </c>
      <c r="C362">
        <v>-1</v>
      </c>
      <c r="D362">
        <v>0</v>
      </c>
      <c r="E362">
        <v>0</v>
      </c>
      <c r="F362">
        <v>0</v>
      </c>
      <c r="G362">
        <v>0</v>
      </c>
      <c r="H362" s="3">
        <f>H361+$H$2*(Table1[[#This Row],[debug'[0']]]-H361)</f>
        <v>0.4206810459418977</v>
      </c>
    </row>
    <row r="363" spans="1:8" x14ac:dyDescent="0.25">
      <c r="A363">
        <v>714</v>
      </c>
      <c r="B363">
        <v>-1</v>
      </c>
      <c r="C363">
        <v>-1</v>
      </c>
      <c r="D363">
        <v>0</v>
      </c>
      <c r="E363">
        <v>0</v>
      </c>
      <c r="F363">
        <v>0</v>
      </c>
      <c r="G363">
        <v>0</v>
      </c>
      <c r="H363" s="3">
        <f>H362+$H$2*(Table1[[#This Row],[debug'[0']]]-H362)</f>
        <v>0.2867850118311378</v>
      </c>
    </row>
    <row r="364" spans="1:8" x14ac:dyDescent="0.25">
      <c r="A364">
        <v>716</v>
      </c>
      <c r="B364">
        <v>0</v>
      </c>
      <c r="C364">
        <v>-1</v>
      </c>
      <c r="D364">
        <v>0</v>
      </c>
      <c r="E364">
        <v>0</v>
      </c>
      <c r="F364">
        <v>0</v>
      </c>
      <c r="G364">
        <v>0</v>
      </c>
      <c r="H364" s="3">
        <f>H363+$H$2*(Table1[[#This Row],[debug'[0']]]-H363)</f>
        <v>0.25975616124128686</v>
      </c>
    </row>
    <row r="365" spans="1:8" x14ac:dyDescent="0.25">
      <c r="A365">
        <v>718</v>
      </c>
      <c r="B365">
        <v>-1</v>
      </c>
      <c r="C365">
        <v>0</v>
      </c>
      <c r="D365">
        <v>0</v>
      </c>
      <c r="E365">
        <v>0</v>
      </c>
      <c r="F365">
        <v>0</v>
      </c>
      <c r="G365">
        <v>0</v>
      </c>
      <c r="H365" s="3">
        <f>H364+$H$2*(Table1[[#This Row],[debug'[0']]]-H364)</f>
        <v>0.1410269401971837</v>
      </c>
    </row>
    <row r="366" spans="1:8" x14ac:dyDescent="0.25">
      <c r="A366">
        <v>720</v>
      </c>
      <c r="B366">
        <v>-1</v>
      </c>
      <c r="C366">
        <v>-1</v>
      </c>
      <c r="D366">
        <v>0</v>
      </c>
      <c r="E366">
        <v>0</v>
      </c>
      <c r="F366">
        <v>0</v>
      </c>
      <c r="G366">
        <v>0</v>
      </c>
      <c r="H366" s="3">
        <f>H365+$H$2*(Table1[[#This Row],[debug'[0']]]-H365)</f>
        <v>3.3487684611038335E-2</v>
      </c>
    </row>
    <row r="367" spans="1:8" x14ac:dyDescent="0.25">
      <c r="A367">
        <v>722</v>
      </c>
      <c r="B367">
        <v>-1</v>
      </c>
      <c r="C367">
        <v>-1</v>
      </c>
      <c r="D367">
        <v>0</v>
      </c>
      <c r="E367">
        <v>0</v>
      </c>
      <c r="F367">
        <v>0</v>
      </c>
      <c r="G367">
        <v>0</v>
      </c>
      <c r="H367" s="3">
        <f>H366+$H$2*(Table1[[#This Row],[debug'[0']]]-H366)</f>
        <v>-6.3916234915448553E-2</v>
      </c>
    </row>
    <row r="368" spans="1:8" x14ac:dyDescent="0.25">
      <c r="A368">
        <v>724</v>
      </c>
      <c r="B368">
        <v>-2</v>
      </c>
      <c r="C368">
        <v>-1</v>
      </c>
      <c r="D368">
        <v>0</v>
      </c>
      <c r="E368">
        <v>0</v>
      </c>
      <c r="F368">
        <v>0</v>
      </c>
      <c r="G368">
        <v>0</v>
      </c>
      <c r="H368" s="3">
        <f>H367+$H$2*(Table1[[#This Row],[debug'[0']]]-H367)</f>
        <v>-0.24638783090917138</v>
      </c>
    </row>
    <row r="369" spans="1:8" x14ac:dyDescent="0.25">
      <c r="A369">
        <v>726</v>
      </c>
      <c r="B369">
        <v>-2</v>
      </c>
      <c r="C369">
        <v>-1</v>
      </c>
      <c r="D369">
        <v>0</v>
      </c>
      <c r="E369">
        <v>0</v>
      </c>
      <c r="F369">
        <v>0</v>
      </c>
      <c r="G369">
        <v>0</v>
      </c>
      <c r="H369" s="3">
        <f>H368+$H$2*(Table1[[#This Row],[debug'[0']]]-H368)</f>
        <v>-0.41166188413901361</v>
      </c>
    </row>
    <row r="370" spans="1:8" x14ac:dyDescent="0.25">
      <c r="A370">
        <v>728</v>
      </c>
      <c r="B370">
        <v>-1</v>
      </c>
      <c r="C370">
        <v>-2</v>
      </c>
      <c r="D370">
        <v>0</v>
      </c>
      <c r="E370">
        <v>0</v>
      </c>
      <c r="F370">
        <v>0</v>
      </c>
      <c r="G370">
        <v>0</v>
      </c>
      <c r="H370" s="3">
        <f>H369+$H$2*(Table1[[#This Row],[debug'[0']]]-H369)</f>
        <v>-0.46711144521748565</v>
      </c>
    </row>
    <row r="371" spans="1:8" x14ac:dyDescent="0.25">
      <c r="A371">
        <v>730</v>
      </c>
      <c r="B371">
        <v>-1</v>
      </c>
      <c r="C371">
        <v>-1</v>
      </c>
      <c r="D371">
        <v>0</v>
      </c>
      <c r="E371">
        <v>0</v>
      </c>
      <c r="F371">
        <v>0</v>
      </c>
      <c r="G371">
        <v>0</v>
      </c>
      <c r="H371" s="3">
        <f>H370+$H$2*(Table1[[#This Row],[debug'[0']]]-H370)</f>
        <v>-0.51733500828409051</v>
      </c>
    </row>
    <row r="372" spans="1:8" x14ac:dyDescent="0.25">
      <c r="A372">
        <v>732</v>
      </c>
      <c r="B372">
        <v>-1</v>
      </c>
      <c r="C372">
        <v>-1</v>
      </c>
      <c r="D372">
        <v>0</v>
      </c>
      <c r="E372">
        <v>0</v>
      </c>
      <c r="F372">
        <v>0</v>
      </c>
      <c r="G372">
        <v>0</v>
      </c>
      <c r="H372" s="3">
        <f>H371+$H$2*(Table1[[#This Row],[debug'[0']]]-H371)</f>
        <v>-0.56282511204768093</v>
      </c>
    </row>
    <row r="373" spans="1:8" x14ac:dyDescent="0.25">
      <c r="A373">
        <v>734</v>
      </c>
      <c r="B373">
        <v>-1</v>
      </c>
      <c r="C373">
        <v>-1</v>
      </c>
      <c r="D373">
        <v>0</v>
      </c>
      <c r="E373">
        <v>0</v>
      </c>
      <c r="F373">
        <v>0</v>
      </c>
      <c r="G373">
        <v>0</v>
      </c>
      <c r="H373" s="3">
        <f>H372+$H$2*(Table1[[#This Row],[debug'[0']]]-H372)</f>
        <v>-0.60402787453742934</v>
      </c>
    </row>
    <row r="374" spans="1:8" x14ac:dyDescent="0.25">
      <c r="A374">
        <v>736</v>
      </c>
      <c r="B374">
        <v>-1</v>
      </c>
      <c r="C374">
        <v>-1</v>
      </c>
      <c r="D374">
        <v>0</v>
      </c>
      <c r="E374">
        <v>0</v>
      </c>
      <c r="F374">
        <v>0</v>
      </c>
      <c r="G374">
        <v>0</v>
      </c>
      <c r="H374" s="3">
        <f>H373+$H$2*(Table1[[#This Row],[debug'[0']]]-H373)</f>
        <v>-0.64134736814881577</v>
      </c>
    </row>
    <row r="375" spans="1:8" x14ac:dyDescent="0.25">
      <c r="A375">
        <v>738</v>
      </c>
      <c r="B375">
        <v>-2</v>
      </c>
      <c r="C375">
        <v>0</v>
      </c>
      <c r="D375">
        <v>0</v>
      </c>
      <c r="E375">
        <v>0</v>
      </c>
      <c r="F375">
        <v>0</v>
      </c>
      <c r="G375">
        <v>0</v>
      </c>
      <c r="H375" s="3">
        <f>H374+$H$2*(Table1[[#This Row],[debug'[0']]]-H374)</f>
        <v>-0.76939736195893926</v>
      </c>
    </row>
    <row r="376" spans="1:8" x14ac:dyDescent="0.25">
      <c r="A376">
        <v>740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0</v>
      </c>
      <c r="H376" s="3">
        <f>H375+$H$2*(Table1[[#This Row],[debug'[0']]]-H375)</f>
        <v>-0.79113114856598599</v>
      </c>
    </row>
    <row r="377" spans="1:8" x14ac:dyDescent="0.25">
      <c r="A377">
        <v>742</v>
      </c>
      <c r="B377">
        <v>-2</v>
      </c>
      <c r="C377">
        <v>0</v>
      </c>
      <c r="D377">
        <v>0</v>
      </c>
      <c r="E377">
        <v>-1</v>
      </c>
      <c r="F377">
        <v>-1</v>
      </c>
      <c r="G377">
        <v>0</v>
      </c>
      <c r="H377" s="3">
        <f>H376+$H$2*(Table1[[#This Row],[debug'[0']]]-H376)</f>
        <v>-0.90506435365054483</v>
      </c>
    </row>
    <row r="378" spans="1:8" x14ac:dyDescent="0.25">
      <c r="A378">
        <v>744</v>
      </c>
      <c r="B378">
        <v>-2</v>
      </c>
      <c r="C378">
        <v>0</v>
      </c>
      <c r="D378">
        <v>0</v>
      </c>
      <c r="E378">
        <v>-1</v>
      </c>
      <c r="F378">
        <v>-1</v>
      </c>
      <c r="G378">
        <v>0</v>
      </c>
      <c r="H378" s="3">
        <f>H377+$H$2*(Table1[[#This Row],[debug'[0']]]-H377)</f>
        <v>-1.008259607132296</v>
      </c>
    </row>
    <row r="379" spans="1:8" x14ac:dyDescent="0.25">
      <c r="A379">
        <v>746</v>
      </c>
      <c r="B379">
        <v>-2</v>
      </c>
      <c r="C379">
        <v>0</v>
      </c>
      <c r="D379">
        <v>0</v>
      </c>
      <c r="E379">
        <v>-1</v>
      </c>
      <c r="F379">
        <v>-1</v>
      </c>
      <c r="G379">
        <v>0</v>
      </c>
      <c r="H379" s="3">
        <f>H378+$H$2*(Table1[[#This Row],[debug'[0']]]-H378)</f>
        <v>-1.1017289371073391</v>
      </c>
    </row>
    <row r="380" spans="1:8" x14ac:dyDescent="0.25">
      <c r="A380">
        <v>748</v>
      </c>
      <c r="B380">
        <v>-2</v>
      </c>
      <c r="C380">
        <v>1</v>
      </c>
      <c r="D380">
        <v>0</v>
      </c>
      <c r="E380">
        <v>-1</v>
      </c>
      <c r="F380">
        <v>-1</v>
      </c>
      <c r="G380">
        <v>0</v>
      </c>
      <c r="H380" s="3">
        <f>H379+$H$2*(Table1[[#This Row],[debug'[0']]]-H379)</f>
        <v>-1.1863889902708156</v>
      </c>
    </row>
    <row r="381" spans="1:8" x14ac:dyDescent="0.25">
      <c r="A381">
        <v>750</v>
      </c>
      <c r="B381">
        <v>-2</v>
      </c>
      <c r="C381">
        <v>1</v>
      </c>
      <c r="D381">
        <v>0</v>
      </c>
      <c r="E381">
        <v>-1</v>
      </c>
      <c r="F381">
        <v>-1</v>
      </c>
      <c r="G381">
        <v>0</v>
      </c>
      <c r="H381" s="3">
        <f>H380+$H$2*(Table1[[#This Row],[debug'[0']]]-H380)</f>
        <v>-1.2630700214021648</v>
      </c>
    </row>
    <row r="382" spans="1:8" x14ac:dyDescent="0.25">
      <c r="A382">
        <v>752</v>
      </c>
      <c r="B382">
        <v>-2</v>
      </c>
      <c r="C382">
        <v>1</v>
      </c>
      <c r="D382">
        <v>0</v>
      </c>
      <c r="E382">
        <v>-1</v>
      </c>
      <c r="F382">
        <v>-1</v>
      </c>
      <c r="G382">
        <v>0</v>
      </c>
      <c r="H382" s="3">
        <f>H381+$H$2*(Table1[[#This Row],[debug'[0']]]-H381)</f>
        <v>-1.3325240356113561</v>
      </c>
    </row>
    <row r="383" spans="1:8" x14ac:dyDescent="0.25">
      <c r="A383">
        <v>754</v>
      </c>
      <c r="B383">
        <v>-2</v>
      </c>
      <c r="C383">
        <v>1</v>
      </c>
      <c r="D383">
        <v>0</v>
      </c>
      <c r="E383">
        <v>-1</v>
      </c>
      <c r="F383">
        <v>-1</v>
      </c>
      <c r="G383">
        <v>0</v>
      </c>
      <c r="H383" s="3">
        <f>H382+$H$2*(Table1[[#This Row],[debug'[0']]]-H382)</f>
        <v>-1.3954321631964899</v>
      </c>
    </row>
    <row r="384" spans="1:8" x14ac:dyDescent="0.25">
      <c r="A384">
        <v>756</v>
      </c>
      <c r="B384">
        <v>-2</v>
      </c>
      <c r="C384">
        <v>1</v>
      </c>
      <c r="D384">
        <v>0</v>
      </c>
      <c r="E384">
        <v>-1</v>
      </c>
      <c r="F384">
        <v>0</v>
      </c>
      <c r="G384">
        <v>0</v>
      </c>
      <c r="H384" s="3">
        <f>H383+$H$2*(Table1[[#This Row],[debug'[0']]]-H383)</f>
        <v>-1.4524113394374474</v>
      </c>
    </row>
    <row r="385" spans="1:8" x14ac:dyDescent="0.25">
      <c r="A385">
        <v>758</v>
      </c>
      <c r="B385">
        <v>-1</v>
      </c>
      <c r="C385">
        <v>1</v>
      </c>
      <c r="D385">
        <v>1</v>
      </c>
      <c r="E385">
        <v>-1</v>
      </c>
      <c r="F385">
        <v>0</v>
      </c>
      <c r="G385">
        <v>0</v>
      </c>
      <c r="H385" s="3">
        <f>H384+$H$2*(Table1[[#This Row],[debug'[0']]]-H384)</f>
        <v>-1.4097725752261252</v>
      </c>
    </row>
    <row r="386" spans="1:8" x14ac:dyDescent="0.25">
      <c r="A386">
        <v>760</v>
      </c>
      <c r="B386">
        <v>0</v>
      </c>
      <c r="C386">
        <v>1</v>
      </c>
      <c r="D386">
        <v>1</v>
      </c>
      <c r="E386">
        <v>-1</v>
      </c>
      <c r="F386">
        <v>0</v>
      </c>
      <c r="G386">
        <v>0</v>
      </c>
      <c r="H386" s="3">
        <f>H385+$H$2*(Table1[[#This Row],[debug'[0']]]-H385)</f>
        <v>-1.2769046402592426</v>
      </c>
    </row>
    <row r="387" spans="1:8" x14ac:dyDescent="0.25">
      <c r="A387">
        <v>762</v>
      </c>
      <c r="B387">
        <v>0</v>
      </c>
      <c r="C387">
        <v>1</v>
      </c>
      <c r="D387">
        <v>0</v>
      </c>
      <c r="E387">
        <v>-1</v>
      </c>
      <c r="F387">
        <v>0</v>
      </c>
      <c r="G387">
        <v>0</v>
      </c>
      <c r="H387" s="3">
        <f>H386+$H$2*(Table1[[#This Row],[debug'[0']]]-H386)</f>
        <v>-1.1565592131440479</v>
      </c>
    </row>
    <row r="388" spans="1:8" x14ac:dyDescent="0.25">
      <c r="A388">
        <v>764</v>
      </c>
      <c r="B388">
        <v>-1</v>
      </c>
      <c r="C388">
        <v>1</v>
      </c>
      <c r="D388">
        <v>0</v>
      </c>
      <c r="E388">
        <v>-1</v>
      </c>
      <c r="F388">
        <v>0</v>
      </c>
      <c r="G388">
        <v>0</v>
      </c>
      <c r="H388" s="3">
        <f>H387+$H$2*(Table1[[#This Row],[debug'[0']]]-H387)</f>
        <v>-1.1418038549280938</v>
      </c>
    </row>
    <row r="389" spans="1:8" x14ac:dyDescent="0.25">
      <c r="A389">
        <v>766</v>
      </c>
      <c r="B389">
        <v>-1</v>
      </c>
      <c r="C389">
        <v>1</v>
      </c>
      <c r="D389">
        <v>0</v>
      </c>
      <c r="E389">
        <v>-1</v>
      </c>
      <c r="F389">
        <v>0</v>
      </c>
      <c r="G389">
        <v>0</v>
      </c>
      <c r="H389" s="3">
        <f>H388+$H$2*(Table1[[#This Row],[debug'[0']]]-H388)</f>
        <v>-1.1284391564613094</v>
      </c>
    </row>
    <row r="390" spans="1:8" x14ac:dyDescent="0.25">
      <c r="A390">
        <v>768</v>
      </c>
      <c r="B390">
        <v>-2</v>
      </c>
      <c r="C390">
        <v>1</v>
      </c>
      <c r="D390">
        <v>0</v>
      </c>
      <c r="E390">
        <v>-1</v>
      </c>
      <c r="F390">
        <v>0</v>
      </c>
      <c r="G390">
        <v>0</v>
      </c>
      <c r="H390" s="3">
        <f>H389+$H$2*(Table1[[#This Row],[debug'[0']]]-H389)</f>
        <v>-1.2105818307578395</v>
      </c>
    </row>
    <row r="391" spans="1:8" x14ac:dyDescent="0.25">
      <c r="A391">
        <v>770</v>
      </c>
      <c r="B391">
        <v>-1</v>
      </c>
      <c r="C391">
        <v>1</v>
      </c>
      <c r="D391">
        <v>0</v>
      </c>
      <c r="E391">
        <v>-1</v>
      </c>
      <c r="F391">
        <v>0</v>
      </c>
      <c r="G391">
        <v>0</v>
      </c>
      <c r="H391" s="3">
        <f>H390+$H$2*(Table1[[#This Row],[debug'[0']]]-H390)</f>
        <v>-1.1907349607831901</v>
      </c>
    </row>
    <row r="392" spans="1:8" x14ac:dyDescent="0.25">
      <c r="A392">
        <v>772</v>
      </c>
      <c r="B392">
        <v>-2</v>
      </c>
      <c r="C392">
        <v>1</v>
      </c>
      <c r="D392">
        <v>0</v>
      </c>
      <c r="E392">
        <v>-1</v>
      </c>
      <c r="F392">
        <v>0</v>
      </c>
      <c r="G392">
        <v>0</v>
      </c>
      <c r="H392" s="3">
        <f>H391+$H$2*(Table1[[#This Row],[debug'[0']]]-H391)</f>
        <v>-1.2670063938435077</v>
      </c>
    </row>
    <row r="393" spans="1:8" x14ac:dyDescent="0.25">
      <c r="A393">
        <v>774</v>
      </c>
      <c r="B393">
        <v>-1</v>
      </c>
      <c r="C393">
        <v>1</v>
      </c>
      <c r="D393">
        <v>0</v>
      </c>
      <c r="E393">
        <v>-1</v>
      </c>
      <c r="F393">
        <v>0</v>
      </c>
      <c r="G393">
        <v>0</v>
      </c>
      <c r="H393" s="3">
        <f>H392+$H$2*(Table1[[#This Row],[debug'[0']]]-H392)</f>
        <v>-1.2418416340826997</v>
      </c>
    </row>
    <row r="394" spans="1:8" x14ac:dyDescent="0.25">
      <c r="A394">
        <v>776</v>
      </c>
      <c r="B394">
        <v>-1</v>
      </c>
      <c r="C394">
        <v>1</v>
      </c>
      <c r="D394">
        <v>0</v>
      </c>
      <c r="E394">
        <v>-1</v>
      </c>
      <c r="F394">
        <v>0</v>
      </c>
      <c r="G394">
        <v>0</v>
      </c>
      <c r="H394" s="3">
        <f>H393+$H$2*(Table1[[#This Row],[debug'[0']]]-H393)</f>
        <v>-1.2190485970537088</v>
      </c>
    </row>
    <row r="395" spans="1:8" x14ac:dyDescent="0.25">
      <c r="A395">
        <v>778</v>
      </c>
      <c r="B395">
        <v>-2</v>
      </c>
      <c r="C395">
        <v>1</v>
      </c>
      <c r="D395">
        <v>0</v>
      </c>
      <c r="E395">
        <v>-1</v>
      </c>
      <c r="F395">
        <v>0</v>
      </c>
      <c r="G395">
        <v>0</v>
      </c>
      <c r="H395" s="3">
        <f>H394+$H$2*(Table1[[#This Row],[debug'[0']]]-H394)</f>
        <v>-1.2926515327629102</v>
      </c>
    </row>
    <row r="396" spans="1:8" x14ac:dyDescent="0.25">
      <c r="A396">
        <v>780</v>
      </c>
      <c r="B396">
        <v>-2</v>
      </c>
      <c r="C396">
        <v>1</v>
      </c>
      <c r="D396">
        <v>0</v>
      </c>
      <c r="E396">
        <v>-1</v>
      </c>
      <c r="F396">
        <v>1</v>
      </c>
      <c r="G396">
        <v>0</v>
      </c>
      <c r="H396" s="3">
        <f>H395+$H$2*(Table1[[#This Row],[debug'[0']]]-H395)</f>
        <v>-1.3593175552089114</v>
      </c>
    </row>
    <row r="397" spans="1:8" x14ac:dyDescent="0.25">
      <c r="A397">
        <v>782</v>
      </c>
      <c r="B397">
        <v>-2</v>
      </c>
      <c r="C397">
        <v>1</v>
      </c>
      <c r="D397">
        <v>0</v>
      </c>
      <c r="E397">
        <v>-1</v>
      </c>
      <c r="F397">
        <v>1</v>
      </c>
      <c r="G397">
        <v>0</v>
      </c>
      <c r="H397" s="3">
        <f>H396+$H$2*(Table1[[#This Row],[debug'[0']]]-H396)</f>
        <v>-1.4197004530641004</v>
      </c>
    </row>
    <row r="398" spans="1:8" x14ac:dyDescent="0.25">
      <c r="A398">
        <v>784</v>
      </c>
      <c r="B398">
        <v>-2</v>
      </c>
      <c r="C398">
        <v>1</v>
      </c>
      <c r="D398">
        <v>0</v>
      </c>
      <c r="E398">
        <v>-1</v>
      </c>
      <c r="F398">
        <v>1</v>
      </c>
      <c r="G398">
        <v>0</v>
      </c>
      <c r="H398" s="3">
        <f>H397+$H$2*(Table1[[#This Row],[debug'[0']]]-H397)</f>
        <v>-1.4743923968701595</v>
      </c>
    </row>
    <row r="399" spans="1:8" x14ac:dyDescent="0.25">
      <c r="A399">
        <v>786</v>
      </c>
      <c r="B399">
        <v>-3</v>
      </c>
      <c r="C399">
        <v>1</v>
      </c>
      <c r="D399">
        <v>0</v>
      </c>
      <c r="E399">
        <v>-2</v>
      </c>
      <c r="F399">
        <v>1</v>
      </c>
      <c r="G399">
        <v>0</v>
      </c>
      <c r="H399" s="3">
        <f>H398+$H$2*(Table1[[#This Row],[debug'[0']]]-H398)</f>
        <v>-1.6181775260177627</v>
      </c>
    </row>
    <row r="400" spans="1:8" x14ac:dyDescent="0.25">
      <c r="A400">
        <v>788</v>
      </c>
      <c r="B400">
        <v>-2</v>
      </c>
      <c r="C400">
        <v>1</v>
      </c>
      <c r="D400">
        <v>0</v>
      </c>
      <c r="E400">
        <v>-1</v>
      </c>
      <c r="F400">
        <v>1</v>
      </c>
      <c r="G400">
        <v>0</v>
      </c>
      <c r="H400" s="3">
        <f>H399+$H$2*(Table1[[#This Row],[debug'[0']]]-H399)</f>
        <v>-1.6541634463949049</v>
      </c>
    </row>
    <row r="401" spans="1:8" x14ac:dyDescent="0.25">
      <c r="A401">
        <v>790</v>
      </c>
      <c r="B401">
        <v>-2</v>
      </c>
      <c r="C401">
        <v>1</v>
      </c>
      <c r="D401">
        <v>0</v>
      </c>
      <c r="E401">
        <v>-1</v>
      </c>
      <c r="F401">
        <v>1</v>
      </c>
      <c r="G401">
        <v>0</v>
      </c>
      <c r="H401" s="3">
        <f>H400+$H$2*(Table1[[#This Row],[debug'[0']]]-H400)</f>
        <v>-1.6867577736793622</v>
      </c>
    </row>
    <row r="402" spans="1:8" x14ac:dyDescent="0.25">
      <c r="A402">
        <v>792</v>
      </c>
      <c r="B402">
        <v>-1</v>
      </c>
      <c r="C402">
        <v>0</v>
      </c>
      <c r="D402">
        <v>0</v>
      </c>
      <c r="E402">
        <v>-1</v>
      </c>
      <c r="F402">
        <v>1</v>
      </c>
      <c r="G402">
        <v>0</v>
      </c>
      <c r="H402" s="3">
        <f>H401+$H$2*(Table1[[#This Row],[debug'[0']]]-H401)</f>
        <v>-1.6220323783817592</v>
      </c>
    </row>
    <row r="403" spans="1:8" x14ac:dyDescent="0.25">
      <c r="A403">
        <v>794</v>
      </c>
      <c r="B403">
        <v>0</v>
      </c>
      <c r="C403">
        <v>0</v>
      </c>
      <c r="D403">
        <v>1</v>
      </c>
      <c r="E403">
        <v>-1</v>
      </c>
      <c r="F403">
        <v>1</v>
      </c>
      <c r="G403">
        <v>0</v>
      </c>
      <c r="H403" s="3">
        <f>H402+$H$2*(Table1[[#This Row],[debug'[0']]]-H402)</f>
        <v>-1.4691594282674918</v>
      </c>
    </row>
    <row r="404" spans="1:8" x14ac:dyDescent="0.25">
      <c r="A404">
        <v>796</v>
      </c>
      <c r="B404">
        <v>-1</v>
      </c>
      <c r="C404">
        <v>0</v>
      </c>
      <c r="D404">
        <v>1</v>
      </c>
      <c r="E404">
        <v>-1</v>
      </c>
      <c r="F404">
        <v>1</v>
      </c>
      <c r="G404">
        <v>0</v>
      </c>
      <c r="H404" s="3">
        <f>H403+$H$2*(Table1[[#This Row],[debug'[0']]]-H403)</f>
        <v>-1.4249421938712656</v>
      </c>
    </row>
    <row r="405" spans="1:8" x14ac:dyDescent="0.25">
      <c r="A405">
        <v>798</v>
      </c>
      <c r="B405">
        <v>-1</v>
      </c>
      <c r="C405">
        <v>0</v>
      </c>
      <c r="D405">
        <v>0</v>
      </c>
      <c r="E405">
        <v>-2</v>
      </c>
      <c r="F405">
        <v>1</v>
      </c>
      <c r="G405">
        <v>0</v>
      </c>
      <c r="H405" s="3">
        <f>H404+$H$2*(Table1[[#This Row],[debug'[0']]]-H404)</f>
        <v>-1.3848923356372767</v>
      </c>
    </row>
    <row r="406" spans="1:8" x14ac:dyDescent="0.25">
      <c r="A406">
        <v>800</v>
      </c>
      <c r="B406">
        <v>-1</v>
      </c>
      <c r="C406">
        <v>-1</v>
      </c>
      <c r="D406">
        <v>0</v>
      </c>
      <c r="E406">
        <v>-2</v>
      </c>
      <c r="F406">
        <v>1</v>
      </c>
      <c r="G406">
        <v>0</v>
      </c>
      <c r="H406" s="3">
        <f>H405+$H$2*(Table1[[#This Row],[debug'[0']]]-H405)</f>
        <v>-1.3486170876154442</v>
      </c>
    </row>
    <row r="407" spans="1:8" x14ac:dyDescent="0.25">
      <c r="A407">
        <v>802</v>
      </c>
      <c r="B407">
        <v>-1</v>
      </c>
      <c r="C407">
        <v>0</v>
      </c>
      <c r="D407">
        <v>0</v>
      </c>
      <c r="E407">
        <v>-1</v>
      </c>
      <c r="F407">
        <v>1</v>
      </c>
      <c r="G407">
        <v>0</v>
      </c>
      <c r="H407" s="3">
        <f>H406+$H$2*(Table1[[#This Row],[debug'[0']]]-H406)</f>
        <v>-1.3157607011743877</v>
      </c>
    </row>
    <row r="408" spans="1:8" x14ac:dyDescent="0.25">
      <c r="A408">
        <v>804</v>
      </c>
      <c r="B408">
        <v>0</v>
      </c>
      <c r="C408">
        <v>-1</v>
      </c>
      <c r="D408">
        <v>1</v>
      </c>
      <c r="E408">
        <v>-1</v>
      </c>
      <c r="F408">
        <v>1</v>
      </c>
      <c r="G408">
        <v>0</v>
      </c>
      <c r="H408" s="3">
        <f>H407+$H$2*(Table1[[#This Row],[debug'[0']]]-H407)</f>
        <v>-1.1917531765936393</v>
      </c>
    </row>
    <row r="409" spans="1:8" x14ac:dyDescent="0.25">
      <c r="A409">
        <v>806</v>
      </c>
      <c r="B409">
        <v>-1</v>
      </c>
      <c r="C409">
        <v>-1</v>
      </c>
      <c r="D409">
        <v>0</v>
      </c>
      <c r="E409">
        <v>-1</v>
      </c>
      <c r="F409">
        <v>1</v>
      </c>
      <c r="G409">
        <v>0</v>
      </c>
      <c r="H409" s="3">
        <f>H408+$H$2*(Table1[[#This Row],[debug'[0']]]-H408)</f>
        <v>-1.1736808654669668</v>
      </c>
    </row>
    <row r="410" spans="1:8" x14ac:dyDescent="0.25">
      <c r="A410">
        <v>808</v>
      </c>
      <c r="B410">
        <v>-1</v>
      </c>
      <c r="C410">
        <v>-1</v>
      </c>
      <c r="D410">
        <v>0</v>
      </c>
      <c r="E410">
        <v>-1</v>
      </c>
      <c r="F410">
        <v>0</v>
      </c>
      <c r="G410">
        <v>0</v>
      </c>
      <c r="H410" s="3">
        <f>H409+$H$2*(Table1[[#This Row],[debug'[0']]]-H409)</f>
        <v>-1.1573118295363627</v>
      </c>
    </row>
    <row r="411" spans="1:8" x14ac:dyDescent="0.25">
      <c r="A411">
        <v>810</v>
      </c>
      <c r="B411">
        <v>-1</v>
      </c>
      <c r="C411">
        <v>-1</v>
      </c>
      <c r="D411">
        <v>0</v>
      </c>
      <c r="E411">
        <v>-1</v>
      </c>
      <c r="F411">
        <v>0</v>
      </c>
      <c r="G411">
        <v>0</v>
      </c>
      <c r="H411" s="3">
        <f>H410+$H$2*(Table1[[#This Row],[debug'[0']]]-H410)</f>
        <v>-1.1424855388965365</v>
      </c>
    </row>
    <row r="412" spans="1:8" x14ac:dyDescent="0.25">
      <c r="A412">
        <v>812</v>
      </c>
      <c r="B412">
        <v>-1</v>
      </c>
      <c r="C412">
        <v>-1</v>
      </c>
      <c r="D412">
        <v>0</v>
      </c>
      <c r="E412">
        <v>-1</v>
      </c>
      <c r="F412">
        <v>0</v>
      </c>
      <c r="G412">
        <v>0</v>
      </c>
      <c r="H412" s="3">
        <f>H411+$H$2*(Table1[[#This Row],[debug'[0']]]-H411)</f>
        <v>-1.1290565932293322</v>
      </c>
    </row>
    <row r="413" spans="1:8" x14ac:dyDescent="0.25">
      <c r="A413">
        <v>814</v>
      </c>
      <c r="B413">
        <v>-1</v>
      </c>
      <c r="C413">
        <v>-1</v>
      </c>
      <c r="D413">
        <v>0</v>
      </c>
      <c r="E413">
        <v>-1</v>
      </c>
      <c r="F413">
        <v>0</v>
      </c>
      <c r="G413">
        <v>0</v>
      </c>
      <c r="H413" s="3">
        <f>H412+$H$2*(Table1[[#This Row],[debug'[0']]]-H412)</f>
        <v>-1.1168932958737343</v>
      </c>
    </row>
    <row r="414" spans="1:8" x14ac:dyDescent="0.25">
      <c r="A414">
        <v>816</v>
      </c>
      <c r="B414">
        <v>-1</v>
      </c>
      <c r="C414">
        <v>-1</v>
      </c>
      <c r="D414">
        <v>0</v>
      </c>
      <c r="E414">
        <v>-1</v>
      </c>
      <c r="F414">
        <v>0</v>
      </c>
      <c r="G414">
        <v>0</v>
      </c>
      <c r="H414" s="3">
        <f>H413+$H$2*(Table1[[#This Row],[debug'[0']]]-H413)</f>
        <v>-1.1058763622866097</v>
      </c>
    </row>
    <row r="415" spans="1:8" x14ac:dyDescent="0.25">
      <c r="A415">
        <v>818</v>
      </c>
      <c r="B415">
        <v>-1</v>
      </c>
      <c r="C415">
        <v>-1</v>
      </c>
      <c r="D415">
        <v>0</v>
      </c>
      <c r="E415">
        <v>-1</v>
      </c>
      <c r="F415">
        <v>0</v>
      </c>
      <c r="G415">
        <v>0</v>
      </c>
      <c r="H415" s="3">
        <f>H414+$H$2*(Table1[[#This Row],[debug'[0']]]-H414)</f>
        <v>-1.0958977502281571</v>
      </c>
    </row>
    <row r="416" spans="1:8" x14ac:dyDescent="0.25">
      <c r="A416">
        <v>820</v>
      </c>
      <c r="B416">
        <v>-1</v>
      </c>
      <c r="C416">
        <v>-1</v>
      </c>
      <c r="D416">
        <v>0</v>
      </c>
      <c r="E416">
        <v>-1</v>
      </c>
      <c r="F416">
        <v>0</v>
      </c>
      <c r="G416">
        <v>0</v>
      </c>
      <c r="H416" s="3">
        <f>H415+$H$2*(Table1[[#This Row],[debug'[0']]]-H415)</f>
        <v>-1.0868596001997801</v>
      </c>
    </row>
    <row r="417" spans="1:8" x14ac:dyDescent="0.25">
      <c r="A417">
        <v>822</v>
      </c>
      <c r="B417">
        <v>-1</v>
      </c>
      <c r="C417">
        <v>-1</v>
      </c>
      <c r="D417">
        <v>0</v>
      </c>
      <c r="E417">
        <v>-1</v>
      </c>
      <c r="F417">
        <v>0</v>
      </c>
      <c r="G417">
        <v>0</v>
      </c>
      <c r="H417" s="3">
        <f>H416+$H$2*(Table1[[#This Row],[debug'[0']]]-H416)</f>
        <v>-1.0786732757433388</v>
      </c>
    </row>
    <row r="418" spans="1:8" x14ac:dyDescent="0.25">
      <c r="A418">
        <v>824</v>
      </c>
      <c r="B418">
        <v>-1</v>
      </c>
      <c r="C418">
        <v>-1</v>
      </c>
      <c r="D418">
        <v>0</v>
      </c>
      <c r="E418">
        <v>-1</v>
      </c>
      <c r="F418">
        <v>0</v>
      </c>
      <c r="G418">
        <v>0</v>
      </c>
      <c r="H418" s="3">
        <f>H417+$H$2*(Table1[[#This Row],[debug'[0']]]-H417)</f>
        <v>-1.0712584941900654</v>
      </c>
    </row>
    <row r="419" spans="1:8" x14ac:dyDescent="0.25">
      <c r="A419">
        <v>826</v>
      </c>
      <c r="B419">
        <v>-1</v>
      </c>
      <c r="C419">
        <v>-1</v>
      </c>
      <c r="D419">
        <v>1</v>
      </c>
      <c r="E419">
        <v>-1</v>
      </c>
      <c r="F419">
        <v>0</v>
      </c>
      <c r="G419">
        <v>0</v>
      </c>
      <c r="H419" s="3">
        <f>H418+$H$2*(Table1[[#This Row],[debug'[0']]]-H418)</f>
        <v>-1.0645425393344639</v>
      </c>
    </row>
    <row r="420" spans="1:8" x14ac:dyDescent="0.25">
      <c r="A420">
        <v>828</v>
      </c>
      <c r="B420">
        <v>0</v>
      </c>
      <c r="C420">
        <v>-1</v>
      </c>
      <c r="D420">
        <v>1</v>
      </c>
      <c r="E420">
        <v>-1</v>
      </c>
      <c r="F420">
        <v>-1</v>
      </c>
      <c r="G420">
        <v>0</v>
      </c>
      <c r="H420" s="3">
        <f>H419+$H$2*(Table1[[#This Row],[debug'[0']]]-H419)</f>
        <v>-0.96421176870425462</v>
      </c>
    </row>
    <row r="421" spans="1:8" x14ac:dyDescent="0.25">
      <c r="A421">
        <v>830</v>
      </c>
      <c r="B421">
        <v>-1</v>
      </c>
      <c r="C421">
        <v>-1</v>
      </c>
      <c r="D421">
        <v>1</v>
      </c>
      <c r="E421">
        <v>-1</v>
      </c>
      <c r="F421">
        <v>-1</v>
      </c>
      <c r="G421">
        <v>0</v>
      </c>
      <c r="H421" s="3">
        <f>H420+$H$2*(Table1[[#This Row],[debug'[0']]]-H420)</f>
        <v>-0.96758473003996526</v>
      </c>
    </row>
    <row r="422" spans="1:8" x14ac:dyDescent="0.25">
      <c r="A422">
        <v>832</v>
      </c>
      <c r="B422">
        <v>0</v>
      </c>
      <c r="C422">
        <v>-1</v>
      </c>
      <c r="D422">
        <v>1</v>
      </c>
      <c r="E422">
        <v>-1</v>
      </c>
      <c r="F422">
        <v>-1</v>
      </c>
      <c r="G422">
        <v>0</v>
      </c>
      <c r="H422" s="3">
        <f>H421+$H$2*(Table1[[#This Row],[debug'[0']]]-H421)</f>
        <v>-0.87639201765138874</v>
      </c>
    </row>
    <row r="423" spans="1:8" x14ac:dyDescent="0.25">
      <c r="A423">
        <v>834</v>
      </c>
      <c r="B423">
        <v>-1</v>
      </c>
      <c r="C423">
        <v>-1</v>
      </c>
      <c r="D423">
        <v>0</v>
      </c>
      <c r="E423">
        <v>-1</v>
      </c>
      <c r="F423">
        <v>-1</v>
      </c>
      <c r="G423">
        <v>0</v>
      </c>
      <c r="H423" s="3">
        <f>H422+$H$2*(Table1[[#This Row],[debug'[0']]]-H422)</f>
        <v>-0.88804179552953233</v>
      </c>
    </row>
    <row r="424" spans="1:8" x14ac:dyDescent="0.25">
      <c r="A424">
        <v>836</v>
      </c>
      <c r="B424">
        <v>-1</v>
      </c>
      <c r="C424">
        <v>0</v>
      </c>
      <c r="D424">
        <v>0</v>
      </c>
      <c r="E424">
        <v>-1</v>
      </c>
      <c r="F424">
        <v>-1</v>
      </c>
      <c r="G424">
        <v>0</v>
      </c>
      <c r="H424" s="3">
        <f>H423+$H$2*(Table1[[#This Row],[debug'[0']]]-H423)</f>
        <v>-0.89859360770973806</v>
      </c>
    </row>
    <row r="425" spans="1:8" x14ac:dyDescent="0.25">
      <c r="A425">
        <v>838</v>
      </c>
      <c r="B425">
        <v>-1</v>
      </c>
      <c r="C425">
        <v>0</v>
      </c>
      <c r="D425">
        <v>0</v>
      </c>
      <c r="E425">
        <v>-1</v>
      </c>
      <c r="F425">
        <v>-1</v>
      </c>
      <c r="G425">
        <v>0</v>
      </c>
      <c r="H425" s="3">
        <f>H424+$H$2*(Table1[[#This Row],[debug'[0']]]-H424)</f>
        <v>-0.90815093502112199</v>
      </c>
    </row>
    <row r="426" spans="1:8" x14ac:dyDescent="0.25">
      <c r="A426">
        <v>840</v>
      </c>
      <c r="B426">
        <v>-1</v>
      </c>
      <c r="C426">
        <v>0</v>
      </c>
      <c r="D426">
        <v>0</v>
      </c>
      <c r="E426">
        <v>-1</v>
      </c>
      <c r="F426">
        <v>-1</v>
      </c>
      <c r="G426">
        <v>0</v>
      </c>
      <c r="H426" s="3">
        <f>H425+$H$2*(Table1[[#This Row],[debug'[0']]]-H425)</f>
        <v>-0.91680750545442402</v>
      </c>
    </row>
    <row r="427" spans="1:8" x14ac:dyDescent="0.25">
      <c r="A427">
        <v>842</v>
      </c>
      <c r="B427">
        <v>-1</v>
      </c>
      <c r="C427">
        <v>0</v>
      </c>
      <c r="D427">
        <v>0</v>
      </c>
      <c r="E427">
        <v>-1</v>
      </c>
      <c r="F427">
        <v>-1</v>
      </c>
      <c r="G427">
        <v>0</v>
      </c>
      <c r="H427" s="3">
        <f>H426+$H$2*(Table1[[#This Row],[debug'[0']]]-H426)</f>
        <v>-0.92464821334536973</v>
      </c>
    </row>
    <row r="428" spans="1:8" x14ac:dyDescent="0.25">
      <c r="A428">
        <v>844</v>
      </c>
      <c r="B428">
        <v>-1</v>
      </c>
      <c r="C428">
        <v>0</v>
      </c>
      <c r="D428">
        <v>0</v>
      </c>
      <c r="E428">
        <v>-1</v>
      </c>
      <c r="F428">
        <v>-1</v>
      </c>
      <c r="G428">
        <v>0</v>
      </c>
      <c r="H428" s="3">
        <f>H427+$H$2*(Table1[[#This Row],[debug'[0']]]-H427)</f>
        <v>-0.93174995192704124</v>
      </c>
    </row>
    <row r="429" spans="1:8" x14ac:dyDescent="0.25">
      <c r="A429">
        <v>846</v>
      </c>
      <c r="B429">
        <v>0</v>
      </c>
      <c r="C429">
        <v>1</v>
      </c>
      <c r="D429">
        <v>0</v>
      </c>
      <c r="E429">
        <v>-1</v>
      </c>
      <c r="F429">
        <v>-1</v>
      </c>
      <c r="G429">
        <v>0</v>
      </c>
      <c r="H429" s="3">
        <f>H428+$H$2*(Table1[[#This Row],[debug'[0']]]-H428)</f>
        <v>-0.84393458780834218</v>
      </c>
    </row>
    <row r="430" spans="1:8" x14ac:dyDescent="0.25">
      <c r="A430">
        <v>848</v>
      </c>
      <c r="B430">
        <v>0</v>
      </c>
      <c r="C430">
        <v>1</v>
      </c>
      <c r="D430">
        <v>0</v>
      </c>
      <c r="E430">
        <v>-1</v>
      </c>
      <c r="F430">
        <v>-1</v>
      </c>
      <c r="G430">
        <v>0</v>
      </c>
      <c r="H430" s="3">
        <f>H429+$H$2*(Table1[[#This Row],[debug'[0']]]-H429)</f>
        <v>-0.76439562677327166</v>
      </c>
    </row>
    <row r="431" spans="1:8" x14ac:dyDescent="0.25">
      <c r="A431">
        <v>850</v>
      </c>
      <c r="B431">
        <v>0</v>
      </c>
      <c r="C431">
        <v>1</v>
      </c>
      <c r="D431">
        <v>0</v>
      </c>
      <c r="E431">
        <v>-1</v>
      </c>
      <c r="F431">
        <v>-1</v>
      </c>
      <c r="G431">
        <v>0</v>
      </c>
      <c r="H431" s="3">
        <f>H430+$H$2*(Table1[[#This Row],[debug'[0']]]-H430)</f>
        <v>-0.69235303620805944</v>
      </c>
    </row>
    <row r="432" spans="1:8" x14ac:dyDescent="0.25">
      <c r="A432">
        <v>852</v>
      </c>
      <c r="B432">
        <v>0</v>
      </c>
      <c r="C432">
        <v>1</v>
      </c>
      <c r="D432">
        <v>0</v>
      </c>
      <c r="E432">
        <v>-1</v>
      </c>
      <c r="F432">
        <v>-1</v>
      </c>
      <c r="G432">
        <v>0</v>
      </c>
      <c r="H432" s="3">
        <f>H431+$H$2*(Table1[[#This Row],[debug'[0']]]-H431)</f>
        <v>-0.62710029984080462</v>
      </c>
    </row>
    <row r="433" spans="1:8" x14ac:dyDescent="0.25">
      <c r="A433">
        <v>854</v>
      </c>
      <c r="B433">
        <v>0</v>
      </c>
      <c r="C433">
        <v>1</v>
      </c>
      <c r="D433">
        <v>0</v>
      </c>
      <c r="E433">
        <v>-1</v>
      </c>
      <c r="F433">
        <v>-1</v>
      </c>
      <c r="G433">
        <v>0</v>
      </c>
      <c r="H433" s="3">
        <f>H432+$H$2*(Table1[[#This Row],[debug'[0']]]-H432)</f>
        <v>-0.56799748898948976</v>
      </c>
    </row>
    <row r="434" spans="1:8" x14ac:dyDescent="0.25">
      <c r="A434">
        <v>856</v>
      </c>
      <c r="B434">
        <v>1</v>
      </c>
      <c r="C434">
        <v>1</v>
      </c>
      <c r="D434">
        <v>0</v>
      </c>
      <c r="E434">
        <v>-1</v>
      </c>
      <c r="F434">
        <v>-1</v>
      </c>
      <c r="G434">
        <v>0</v>
      </c>
      <c r="H434" s="3">
        <f>H433+$H$2*(Table1[[#This Row],[debug'[0']]]-H433)</f>
        <v>-0.42021720722179107</v>
      </c>
    </row>
    <row r="435" spans="1:8" x14ac:dyDescent="0.25">
      <c r="A435">
        <v>858</v>
      </c>
      <c r="B435">
        <v>1</v>
      </c>
      <c r="C435">
        <v>1</v>
      </c>
      <c r="D435">
        <v>1</v>
      </c>
      <c r="E435">
        <v>-1</v>
      </c>
      <c r="F435">
        <v>0</v>
      </c>
      <c r="G435">
        <v>0</v>
      </c>
      <c r="H435" s="3">
        <f>H434+$H$2*(Table1[[#This Row],[debug'[0']]]-H434)</f>
        <v>-0.28636488888049733</v>
      </c>
    </row>
    <row r="436" spans="1:8" x14ac:dyDescent="0.25">
      <c r="A436">
        <v>860</v>
      </c>
      <c r="B436">
        <v>1</v>
      </c>
      <c r="C436">
        <v>1</v>
      </c>
      <c r="D436">
        <v>1</v>
      </c>
      <c r="E436">
        <v>-1</v>
      </c>
      <c r="F436">
        <v>0</v>
      </c>
      <c r="G436">
        <v>0</v>
      </c>
      <c r="H436" s="3">
        <f>H435+$H$2*(Table1[[#This Row],[debug'[0']]]-H435)</f>
        <v>-0.1651278543382127</v>
      </c>
    </row>
    <row r="437" spans="1:8" x14ac:dyDescent="0.25">
      <c r="A437">
        <v>862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 s="3">
        <f>H436+$H$2*(Table1[[#This Row],[debug'[0']]]-H436)</f>
        <v>-5.5317141107759676E-2</v>
      </c>
    </row>
    <row r="438" spans="1:8" x14ac:dyDescent="0.25">
      <c r="A438">
        <v>864</v>
      </c>
      <c r="B438">
        <v>1</v>
      </c>
      <c r="C438">
        <v>1</v>
      </c>
      <c r="D438">
        <v>1</v>
      </c>
      <c r="E438">
        <v>0</v>
      </c>
      <c r="F438">
        <v>0</v>
      </c>
      <c r="G438">
        <v>0</v>
      </c>
      <c r="H438" s="3">
        <f>H437+$H$2*(Table1[[#This Row],[debug'[0']]]-H437)</f>
        <v>4.4144156223585945E-2</v>
      </c>
    </row>
    <row r="439" spans="1:8" x14ac:dyDescent="0.25">
      <c r="A439">
        <v>866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 s="3">
        <f>H438+$H$2*(Table1[[#This Row],[debug'[0']]]-H438)</f>
        <v>0.13423144712455159</v>
      </c>
    </row>
    <row r="440" spans="1:8" x14ac:dyDescent="0.25">
      <c r="A440">
        <v>868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 s="3">
        <f>H439+$H$2*(Table1[[#This Row],[debug'[0']]]-H439)</f>
        <v>0.21582821088722884</v>
      </c>
    </row>
    <row r="441" spans="1:8" x14ac:dyDescent="0.25">
      <c r="A441">
        <v>870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 s="3">
        <f>H440+$H$2*(Table1[[#This Row],[debug'[0']]]-H440)</f>
        <v>0.2897346608421002</v>
      </c>
    </row>
    <row r="442" spans="1:8" x14ac:dyDescent="0.25">
      <c r="A442">
        <v>872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 s="3">
        <f>H441+$H$2*(Table1[[#This Row],[debug'[0']]]-H441)</f>
        <v>0.35667559199003784</v>
      </c>
    </row>
    <row r="443" spans="1:8" x14ac:dyDescent="0.25">
      <c r="A443">
        <v>874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0</v>
      </c>
      <c r="H443" s="3">
        <f>H442+$H$2*(Table1[[#This Row],[debug'[0']]]-H442)</f>
        <v>0.41730748901241083</v>
      </c>
    </row>
    <row r="444" spans="1:8" x14ac:dyDescent="0.25">
      <c r="A444">
        <v>876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0</v>
      </c>
      <c r="H444" s="3">
        <f>H443+$H$2*(Table1[[#This Row],[debug'[0']]]-H443)</f>
        <v>0.47222496436702283</v>
      </c>
    </row>
    <row r="445" spans="1:8" x14ac:dyDescent="0.25">
      <c r="A445">
        <v>878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 s="3">
        <f>H444+$H$2*(Table1[[#This Row],[debug'[0']]]-H444)</f>
        <v>0.5219665896078024</v>
      </c>
    </row>
    <row r="446" spans="1:8" x14ac:dyDescent="0.25">
      <c r="A446">
        <v>880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 s="3">
        <f>H445+$H$2*(Table1[[#This Row],[debug'[0']]]-H445)</f>
        <v>0.56702017711556052</v>
      </c>
    </row>
    <row r="447" spans="1:8" x14ac:dyDescent="0.25">
      <c r="A447">
        <v>882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 s="3">
        <f>H446+$H$2*(Table1[[#This Row],[debug'[0']]]-H446)</f>
        <v>0.6078275640373515</v>
      </c>
    </row>
    <row r="448" spans="1:8" x14ac:dyDescent="0.25">
      <c r="A448">
        <v>884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0</v>
      </c>
      <c r="H448" s="3">
        <f>H447+$H$2*(Table1[[#This Row],[debug'[0']]]-H447)</f>
        <v>0.64478894535017162</v>
      </c>
    </row>
    <row r="449" spans="1:8" x14ac:dyDescent="0.25">
      <c r="A449">
        <v>886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 s="3">
        <f>H448+$H$2*(Table1[[#This Row],[debug'[0']]]-H448)</f>
        <v>0.67826679854302507</v>
      </c>
    </row>
    <row r="450" spans="1:8" x14ac:dyDescent="0.25">
      <c r="A450">
        <v>888</v>
      </c>
      <c r="B450">
        <v>1</v>
      </c>
      <c r="C450">
        <v>0</v>
      </c>
      <c r="D450">
        <v>0</v>
      </c>
      <c r="E450">
        <v>0</v>
      </c>
      <c r="F450">
        <v>1</v>
      </c>
      <c r="G450">
        <v>0</v>
      </c>
      <c r="H450" s="3">
        <f>H449+$H$2*(Table1[[#This Row],[debug'[0']]]-H449)</f>
        <v>0.70858943840641975</v>
      </c>
    </row>
    <row r="451" spans="1:8" x14ac:dyDescent="0.25">
      <c r="A451">
        <v>890</v>
      </c>
      <c r="B451">
        <v>1</v>
      </c>
      <c r="C451">
        <v>0</v>
      </c>
      <c r="D451">
        <v>0</v>
      </c>
      <c r="E451">
        <v>1</v>
      </c>
      <c r="F451">
        <v>1</v>
      </c>
      <c r="G451">
        <v>0</v>
      </c>
      <c r="H451" s="3">
        <f>H450+$H$2*(Table1[[#This Row],[debug'[0']]]-H450)</f>
        <v>0.73605423679084581</v>
      </c>
    </row>
    <row r="452" spans="1:8" x14ac:dyDescent="0.25">
      <c r="A452">
        <v>892</v>
      </c>
      <c r="B452">
        <v>1</v>
      </c>
      <c r="C452">
        <v>0</v>
      </c>
      <c r="D452">
        <v>0</v>
      </c>
      <c r="E452">
        <v>1</v>
      </c>
      <c r="F452">
        <v>1</v>
      </c>
      <c r="G452">
        <v>0</v>
      </c>
      <c r="H452" s="3">
        <f>H451+$H$2*(Table1[[#This Row],[debug'[0']]]-H451)</f>
        <v>0.76093053891016671</v>
      </c>
    </row>
    <row r="453" spans="1:8" x14ac:dyDescent="0.25">
      <c r="A453">
        <v>894</v>
      </c>
      <c r="B453">
        <v>1</v>
      </c>
      <c r="C453">
        <v>0</v>
      </c>
      <c r="D453">
        <v>0</v>
      </c>
      <c r="E453">
        <v>1</v>
      </c>
      <c r="F453">
        <v>1</v>
      </c>
      <c r="G453">
        <v>0</v>
      </c>
      <c r="H453" s="3">
        <f>H452+$H$2*(Table1[[#This Row],[debug'[0']]]-H452)</f>
        <v>0.78346230478989143</v>
      </c>
    </row>
    <row r="454" spans="1:8" x14ac:dyDescent="0.25">
      <c r="A454">
        <v>896</v>
      </c>
      <c r="B454">
        <v>1</v>
      </c>
      <c r="C454">
        <v>0</v>
      </c>
      <c r="D454">
        <v>0</v>
      </c>
      <c r="E454">
        <v>1</v>
      </c>
      <c r="F454">
        <v>1</v>
      </c>
      <c r="G454">
        <v>0</v>
      </c>
      <c r="H454" s="3">
        <f>H453+$H$2*(Table1[[#This Row],[debug'[0']]]-H453)</f>
        <v>0.80387050176481167</v>
      </c>
    </row>
    <row r="455" spans="1:8" x14ac:dyDescent="0.25">
      <c r="A455">
        <v>898</v>
      </c>
      <c r="B455">
        <v>1</v>
      </c>
      <c r="C455">
        <v>0</v>
      </c>
      <c r="D455">
        <v>0</v>
      </c>
      <c r="E455">
        <v>1</v>
      </c>
      <c r="F455">
        <v>1</v>
      </c>
      <c r="G455">
        <v>0</v>
      </c>
      <c r="H455" s="3">
        <f>H454+$H$2*(Table1[[#This Row],[debug'[0']]]-H454)</f>
        <v>0.8223552714890493</v>
      </c>
    </row>
    <row r="456" spans="1:8" x14ac:dyDescent="0.25">
      <c r="A456">
        <v>900</v>
      </c>
      <c r="B456">
        <v>1</v>
      </c>
      <c r="C456">
        <v>-1</v>
      </c>
      <c r="D456">
        <v>0</v>
      </c>
      <c r="E456">
        <v>1</v>
      </c>
      <c r="F456">
        <v>1</v>
      </c>
      <c r="G456">
        <v>0</v>
      </c>
      <c r="H456" s="3">
        <f>H455+$H$2*(Table1[[#This Row],[debug'[0']]]-H455)</f>
        <v>0.83909789271021795</v>
      </c>
    </row>
    <row r="457" spans="1:8" x14ac:dyDescent="0.25">
      <c r="A457">
        <v>902</v>
      </c>
      <c r="B457">
        <v>0</v>
      </c>
      <c r="C457">
        <v>-1</v>
      </c>
      <c r="D457">
        <v>0</v>
      </c>
      <c r="E457">
        <v>1</v>
      </c>
      <c r="F457">
        <v>0</v>
      </c>
      <c r="G457">
        <v>0</v>
      </c>
      <c r="H457" s="3">
        <f>H456+$H$2*(Table1[[#This Row],[debug'[0']]]-H456)</f>
        <v>0.76001477944878504</v>
      </c>
    </row>
    <row r="458" spans="1:8" x14ac:dyDescent="0.25">
      <c r="A458">
        <v>904</v>
      </c>
      <c r="B458">
        <v>0</v>
      </c>
      <c r="C458">
        <v>-1</v>
      </c>
      <c r="D458">
        <v>0</v>
      </c>
      <c r="E458">
        <v>1</v>
      </c>
      <c r="F458">
        <v>0</v>
      </c>
      <c r="G458">
        <v>0</v>
      </c>
      <c r="H458" s="3">
        <f>H457+$H$2*(Table1[[#This Row],[debug'[0']]]-H457)</f>
        <v>0.6883850740167059</v>
      </c>
    </row>
    <row r="459" spans="1:8" x14ac:dyDescent="0.25">
      <c r="A459">
        <v>906</v>
      </c>
      <c r="B459">
        <v>0</v>
      </c>
      <c r="C459">
        <v>-1</v>
      </c>
      <c r="D459">
        <v>0</v>
      </c>
      <c r="E459">
        <v>1</v>
      </c>
      <c r="F459">
        <v>0</v>
      </c>
      <c r="G459">
        <v>0</v>
      </c>
      <c r="H459" s="3">
        <f>H458+$H$2*(Table1[[#This Row],[debug'[0']]]-H458)</f>
        <v>0.62350630927555339</v>
      </c>
    </row>
    <row r="460" spans="1:8" x14ac:dyDescent="0.25">
      <c r="A460">
        <v>908</v>
      </c>
      <c r="B460">
        <v>0</v>
      </c>
      <c r="C460">
        <v>-1</v>
      </c>
      <c r="D460">
        <v>0</v>
      </c>
      <c r="E460">
        <v>1</v>
      </c>
      <c r="F460">
        <v>0</v>
      </c>
      <c r="G460">
        <v>0</v>
      </c>
      <c r="H460" s="3">
        <f>H459+$H$2*(Table1[[#This Row],[debug'[0']]]-H459)</f>
        <v>0.56474222405494445</v>
      </c>
    </row>
    <row r="461" spans="1:8" x14ac:dyDescent="0.25">
      <c r="A461">
        <v>910</v>
      </c>
      <c r="B461">
        <v>0</v>
      </c>
      <c r="C461">
        <v>-1</v>
      </c>
      <c r="D461">
        <v>0</v>
      </c>
      <c r="E461">
        <v>1</v>
      </c>
      <c r="F461">
        <v>0</v>
      </c>
      <c r="G461">
        <v>0</v>
      </c>
      <c r="H461" s="3">
        <f>H460+$H$2*(Table1[[#This Row],[debug'[0']]]-H460)</f>
        <v>0.51151652338705522</v>
      </c>
    </row>
    <row r="462" spans="1:8" x14ac:dyDescent="0.25">
      <c r="A462">
        <v>912</v>
      </c>
      <c r="B462">
        <v>1</v>
      </c>
      <c r="C462">
        <v>-2</v>
      </c>
      <c r="D462">
        <v>0</v>
      </c>
      <c r="E462">
        <v>1</v>
      </c>
      <c r="F462">
        <v>0</v>
      </c>
      <c r="G462">
        <v>0</v>
      </c>
      <c r="H462" s="3">
        <f>H461+$H$2*(Table1[[#This Row],[debug'[0']]]-H461)</f>
        <v>0.55755500643287204</v>
      </c>
    </row>
    <row r="463" spans="1:8" x14ac:dyDescent="0.25">
      <c r="A463">
        <v>914</v>
      </c>
      <c r="B463">
        <v>1</v>
      </c>
      <c r="C463">
        <v>-2</v>
      </c>
      <c r="D463">
        <v>0</v>
      </c>
      <c r="E463">
        <v>1</v>
      </c>
      <c r="F463">
        <v>0</v>
      </c>
      <c r="G463">
        <v>0</v>
      </c>
      <c r="H463" s="3">
        <f>H462+$H$2*(Table1[[#This Row],[debug'[0']]]-H462)</f>
        <v>0.59925446467511423</v>
      </c>
    </row>
    <row r="464" spans="1:8" x14ac:dyDescent="0.25">
      <c r="A464">
        <v>916</v>
      </c>
      <c r="B464">
        <v>1</v>
      </c>
      <c r="C464">
        <v>-2</v>
      </c>
      <c r="D464">
        <v>0</v>
      </c>
      <c r="E464">
        <v>1</v>
      </c>
      <c r="F464">
        <v>0</v>
      </c>
      <c r="G464">
        <v>0</v>
      </c>
      <c r="H464" s="3">
        <f>H463+$H$2*(Table1[[#This Row],[debug'[0']]]-H463)</f>
        <v>0.63702384156718128</v>
      </c>
    </row>
    <row r="465" spans="1:8" x14ac:dyDescent="0.25">
      <c r="A465">
        <v>918</v>
      </c>
      <c r="B465">
        <v>1</v>
      </c>
      <c r="C465">
        <v>-1</v>
      </c>
      <c r="D465">
        <v>0</v>
      </c>
      <c r="E465">
        <v>1</v>
      </c>
      <c r="F465">
        <v>0</v>
      </c>
      <c r="G465">
        <v>0</v>
      </c>
      <c r="H465" s="3">
        <f>H464+$H$2*(Table1[[#This Row],[debug'[0']]]-H464)</f>
        <v>0.67123353855000489</v>
      </c>
    </row>
    <row r="466" spans="1:8" x14ac:dyDescent="0.25">
      <c r="A466">
        <v>920</v>
      </c>
      <c r="B466">
        <v>0</v>
      </c>
      <c r="C466">
        <v>-1</v>
      </c>
      <c r="D466">
        <v>0</v>
      </c>
      <c r="E466">
        <v>1</v>
      </c>
      <c r="F466">
        <v>0</v>
      </c>
      <c r="G466">
        <v>0</v>
      </c>
      <c r="H466" s="3">
        <f>H465+$H$2*(Table1[[#This Row],[debug'[0']]]-H465)</f>
        <v>0.60797126794345158</v>
      </c>
    </row>
    <row r="467" spans="1:8" x14ac:dyDescent="0.25">
      <c r="A467">
        <v>922</v>
      </c>
      <c r="B467">
        <v>2</v>
      </c>
      <c r="C467">
        <v>-1</v>
      </c>
      <c r="D467">
        <v>0</v>
      </c>
      <c r="E467">
        <v>1</v>
      </c>
      <c r="F467">
        <v>0</v>
      </c>
      <c r="G467">
        <v>0</v>
      </c>
      <c r="H467" s="3">
        <f>H466+$H$2*(Table1[[#This Row],[debug'[0']]]-H466)</f>
        <v>0.73916688508989459</v>
      </c>
    </row>
    <row r="468" spans="1:8" x14ac:dyDescent="0.25">
      <c r="A468">
        <v>924</v>
      </c>
      <c r="B468">
        <v>1</v>
      </c>
      <c r="C468">
        <v>-1</v>
      </c>
      <c r="D468">
        <v>0</v>
      </c>
      <c r="E468">
        <v>1</v>
      </c>
      <c r="F468">
        <v>0</v>
      </c>
      <c r="G468">
        <v>0</v>
      </c>
      <c r="H468" s="3">
        <f>H467+$H$2*(Table1[[#This Row],[debug'[0']]]-H467)</f>
        <v>0.7637498270183305</v>
      </c>
    </row>
    <row r="469" spans="1:8" x14ac:dyDescent="0.25">
      <c r="A469">
        <v>926</v>
      </c>
      <c r="B469">
        <v>2</v>
      </c>
      <c r="C469">
        <v>-1</v>
      </c>
      <c r="D469">
        <v>0</v>
      </c>
      <c r="E469">
        <v>1</v>
      </c>
      <c r="F469">
        <v>-1</v>
      </c>
      <c r="G469">
        <v>0</v>
      </c>
      <c r="H469" s="3">
        <f>H468+$H$2*(Table1[[#This Row],[debug'[0']]]-H468)</f>
        <v>0.88026366086148022</v>
      </c>
    </row>
    <row r="470" spans="1:8" x14ac:dyDescent="0.25">
      <c r="A470">
        <v>928</v>
      </c>
      <c r="B470">
        <v>1</v>
      </c>
      <c r="C470">
        <v>0</v>
      </c>
      <c r="D470">
        <v>0</v>
      </c>
      <c r="E470">
        <v>1</v>
      </c>
      <c r="F470">
        <v>-1</v>
      </c>
      <c r="G470">
        <v>0</v>
      </c>
      <c r="H470" s="3">
        <f>H469+$H$2*(Table1[[#This Row],[debug'[0']]]-H469)</f>
        <v>0.89154854496363956</v>
      </c>
    </row>
    <row r="471" spans="1:8" x14ac:dyDescent="0.25">
      <c r="A471">
        <v>930</v>
      </c>
      <c r="B471">
        <v>1</v>
      </c>
      <c r="C471">
        <v>0</v>
      </c>
      <c r="D471">
        <v>0</v>
      </c>
      <c r="E471">
        <v>1</v>
      </c>
      <c r="F471">
        <v>-1</v>
      </c>
      <c r="G471">
        <v>0</v>
      </c>
      <c r="H471" s="3">
        <f>H470+$H$2*(Table1[[#This Row],[debug'[0']]]-H470)</f>
        <v>0.90176985379604013</v>
      </c>
    </row>
    <row r="472" spans="1:8" x14ac:dyDescent="0.25">
      <c r="A472">
        <v>932</v>
      </c>
      <c r="B472">
        <v>2</v>
      </c>
      <c r="C472">
        <v>0</v>
      </c>
      <c r="D472">
        <v>0</v>
      </c>
      <c r="E472">
        <v>1</v>
      </c>
      <c r="F472">
        <v>-1</v>
      </c>
      <c r="G472">
        <v>0</v>
      </c>
      <c r="H472" s="3">
        <f>H471+$H$2*(Table1[[#This Row],[debug'[0']]]-H471)</f>
        <v>1.0052756065739963</v>
      </c>
    </row>
    <row r="473" spans="1:8" x14ac:dyDescent="0.25">
      <c r="A473">
        <v>934</v>
      </c>
      <c r="B473">
        <v>1</v>
      </c>
      <c r="C473">
        <v>0</v>
      </c>
      <c r="D473">
        <v>0</v>
      </c>
      <c r="E473">
        <v>1</v>
      </c>
      <c r="F473">
        <v>-1</v>
      </c>
      <c r="G473">
        <v>0</v>
      </c>
      <c r="H473" s="3">
        <f>H472+$H$2*(Table1[[#This Row],[debug'[0']]]-H472)</f>
        <v>1.0047783923683133</v>
      </c>
    </row>
    <row r="474" spans="1:8" x14ac:dyDescent="0.25">
      <c r="A474">
        <v>936</v>
      </c>
      <c r="B474">
        <v>1</v>
      </c>
      <c r="C474">
        <v>0</v>
      </c>
      <c r="D474">
        <v>0</v>
      </c>
      <c r="E474">
        <v>1</v>
      </c>
      <c r="F474">
        <v>-1</v>
      </c>
      <c r="G474">
        <v>0</v>
      </c>
      <c r="H474" s="3">
        <f>H473+$H$2*(Table1[[#This Row],[debug'[0']]]-H473)</f>
        <v>1.0043280394975054</v>
      </c>
    </row>
    <row r="475" spans="1:8" x14ac:dyDescent="0.25">
      <c r="A475">
        <v>938</v>
      </c>
      <c r="B475">
        <v>1</v>
      </c>
      <c r="C475">
        <v>0</v>
      </c>
      <c r="D475">
        <v>0</v>
      </c>
      <c r="E475">
        <v>1</v>
      </c>
      <c r="F475">
        <v>-1</v>
      </c>
      <c r="G475">
        <v>0</v>
      </c>
      <c r="H475" s="3">
        <f>H474+$H$2*(Table1[[#This Row],[debug'[0']]]-H474)</f>
        <v>1.0039201313848112</v>
      </c>
    </row>
    <row r="476" spans="1:8" x14ac:dyDescent="0.25">
      <c r="A476">
        <v>940</v>
      </c>
      <c r="B476">
        <v>1</v>
      </c>
      <c r="C476">
        <v>0</v>
      </c>
      <c r="D476">
        <v>0</v>
      </c>
      <c r="E476">
        <v>1</v>
      </c>
      <c r="F476">
        <v>-1</v>
      </c>
      <c r="G476">
        <v>0</v>
      </c>
      <c r="H476" s="3">
        <f>H475+$H$2*(Table1[[#This Row],[debug'[0']]]-H475)</f>
        <v>1.0035506677060222</v>
      </c>
    </row>
    <row r="477" spans="1:8" x14ac:dyDescent="0.25">
      <c r="A477">
        <v>942</v>
      </c>
      <c r="B477">
        <v>0</v>
      </c>
      <c r="C477">
        <v>0</v>
      </c>
      <c r="D477">
        <v>0</v>
      </c>
      <c r="E477">
        <v>1</v>
      </c>
      <c r="F477">
        <v>-1</v>
      </c>
      <c r="G477">
        <v>0</v>
      </c>
      <c r="H477" s="3">
        <f>H476+$H$2*(Table1[[#This Row],[debug'[0']]]-H476)</f>
        <v>0.90896824555091105</v>
      </c>
    </row>
    <row r="478" spans="1:8" x14ac:dyDescent="0.25">
      <c r="A478">
        <v>944</v>
      </c>
      <c r="B478">
        <v>1</v>
      </c>
      <c r="C478">
        <v>0</v>
      </c>
      <c r="D478">
        <v>0</v>
      </c>
      <c r="E478">
        <v>1</v>
      </c>
      <c r="F478">
        <v>-1</v>
      </c>
      <c r="G478">
        <v>0</v>
      </c>
      <c r="H478" s="3">
        <f>H477+$H$2*(Table1[[#This Row],[debug'[0']]]-H477)</f>
        <v>0.91754778628153044</v>
      </c>
    </row>
    <row r="479" spans="1:8" x14ac:dyDescent="0.25">
      <c r="A479">
        <v>946</v>
      </c>
      <c r="B479">
        <v>1</v>
      </c>
      <c r="C479">
        <v>1</v>
      </c>
      <c r="D479">
        <v>0</v>
      </c>
      <c r="E479">
        <v>1</v>
      </c>
      <c r="F479">
        <v>-1</v>
      </c>
      <c r="G479">
        <v>0</v>
      </c>
      <c r="H479" s="3">
        <f>H478+$H$2*(Table1[[#This Row],[debug'[0']]]-H478)</f>
        <v>0.92531872434823526</v>
      </c>
    </row>
    <row r="480" spans="1:8" x14ac:dyDescent="0.25">
      <c r="A480">
        <v>948</v>
      </c>
      <c r="B480">
        <v>2</v>
      </c>
      <c r="C480">
        <v>1</v>
      </c>
      <c r="D480">
        <v>0</v>
      </c>
      <c r="E480">
        <v>1</v>
      </c>
      <c r="F480">
        <v>0</v>
      </c>
      <c r="G480">
        <v>0</v>
      </c>
      <c r="H480" s="3">
        <f>H479+$H$2*(Table1[[#This Row],[debug'[0']]]-H479)</f>
        <v>1.026605048364378</v>
      </c>
    </row>
    <row r="481" spans="1:8" x14ac:dyDescent="0.25">
      <c r="A481">
        <v>950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0</v>
      </c>
      <c r="H481" s="3">
        <f>H480+$H$2*(Table1[[#This Row],[debug'[0']]]-H480)</f>
        <v>1.02409758162968</v>
      </c>
    </row>
    <row r="482" spans="1:8" x14ac:dyDescent="0.25">
      <c r="A482">
        <v>952</v>
      </c>
      <c r="B482">
        <v>2</v>
      </c>
      <c r="C482">
        <v>1</v>
      </c>
      <c r="D482">
        <v>0</v>
      </c>
      <c r="E482">
        <v>1</v>
      </c>
      <c r="F482">
        <v>0</v>
      </c>
      <c r="G482">
        <v>0</v>
      </c>
      <c r="H482" s="3">
        <f>H481+$H$2*(Table1[[#This Row],[debug'[0']]]-H481)</f>
        <v>1.1160742176748613</v>
      </c>
    </row>
    <row r="483" spans="1:8" x14ac:dyDescent="0.25">
      <c r="A483">
        <v>954</v>
      </c>
      <c r="B483">
        <v>1</v>
      </c>
      <c r="C483">
        <v>1</v>
      </c>
      <c r="D483">
        <v>0</v>
      </c>
      <c r="E483">
        <v>1</v>
      </c>
      <c r="F483">
        <v>0</v>
      </c>
      <c r="G483">
        <v>0</v>
      </c>
      <c r="H483" s="3">
        <f>H482+$H$2*(Table1[[#This Row],[debug'[0']]]-H482)</f>
        <v>1.1051344803893055</v>
      </c>
    </row>
    <row r="484" spans="1:8" x14ac:dyDescent="0.25">
      <c r="A484">
        <v>956</v>
      </c>
      <c r="B484">
        <v>2</v>
      </c>
      <c r="C484">
        <v>1</v>
      </c>
      <c r="D484">
        <v>0</v>
      </c>
      <c r="E484">
        <v>1</v>
      </c>
      <c r="F484">
        <v>0</v>
      </c>
      <c r="G484">
        <v>0</v>
      </c>
      <c r="H484" s="3">
        <f>H483+$H$2*(Table1[[#This Row],[debug'[0']]]-H483)</f>
        <v>1.1894735686600986</v>
      </c>
    </row>
    <row r="485" spans="1:8" x14ac:dyDescent="0.25">
      <c r="A485">
        <v>958</v>
      </c>
      <c r="B485">
        <v>1</v>
      </c>
      <c r="C485">
        <v>2</v>
      </c>
      <c r="D485">
        <v>0</v>
      </c>
      <c r="E485">
        <v>1</v>
      </c>
      <c r="F485">
        <v>0</v>
      </c>
      <c r="G485">
        <v>0</v>
      </c>
      <c r="H485" s="3">
        <f>H484+$H$2*(Table1[[#This Row],[debug'[0']]]-H484)</f>
        <v>1.1716161055195384</v>
      </c>
    </row>
    <row r="486" spans="1:8" x14ac:dyDescent="0.25">
      <c r="A486">
        <v>960</v>
      </c>
      <c r="B486">
        <v>1</v>
      </c>
      <c r="C486">
        <v>2</v>
      </c>
      <c r="D486">
        <v>0</v>
      </c>
      <c r="E486">
        <v>1</v>
      </c>
      <c r="F486">
        <v>0</v>
      </c>
      <c r="G486">
        <v>0</v>
      </c>
      <c r="H486" s="3">
        <f>H485+$H$2*(Table1[[#This Row],[debug'[0']]]-H485)</f>
        <v>1.1554416686294022</v>
      </c>
    </row>
    <row r="487" spans="1:8" x14ac:dyDescent="0.25">
      <c r="A487">
        <v>962</v>
      </c>
      <c r="B487">
        <v>2</v>
      </c>
      <c r="C487">
        <v>2</v>
      </c>
      <c r="D487">
        <v>0</v>
      </c>
      <c r="E487">
        <v>1</v>
      </c>
      <c r="F487">
        <v>0</v>
      </c>
      <c r="G487">
        <v>0</v>
      </c>
      <c r="H487" s="3">
        <f>H486+$H$2*(Table1[[#This Row],[debug'[0']]]-H486)</f>
        <v>1.23503941611026</v>
      </c>
    </row>
    <row r="488" spans="1:8" x14ac:dyDescent="0.25">
      <c r="A488">
        <v>964</v>
      </c>
      <c r="B488">
        <v>0</v>
      </c>
      <c r="C488">
        <v>2</v>
      </c>
      <c r="D488">
        <v>0</v>
      </c>
      <c r="E488">
        <v>1</v>
      </c>
      <c r="F488">
        <v>0</v>
      </c>
      <c r="G488">
        <v>0</v>
      </c>
      <c r="H488" s="3">
        <f>H487+$H$2*(Table1[[#This Row],[debug'[0']]]-H487)</f>
        <v>1.1186396934138854</v>
      </c>
    </row>
    <row r="489" spans="1:8" x14ac:dyDescent="0.25">
      <c r="A489">
        <v>966</v>
      </c>
      <c r="B489">
        <v>1</v>
      </c>
      <c r="C489">
        <v>2</v>
      </c>
      <c r="D489">
        <v>0</v>
      </c>
      <c r="E489">
        <v>1</v>
      </c>
      <c r="F489">
        <v>0</v>
      </c>
      <c r="G489">
        <v>0</v>
      </c>
      <c r="H489" s="3">
        <f>H488+$H$2*(Table1[[#This Row],[debug'[0']]]-H488)</f>
        <v>1.1074581657362892</v>
      </c>
    </row>
    <row r="490" spans="1:8" x14ac:dyDescent="0.25">
      <c r="A490">
        <v>968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0</v>
      </c>
      <c r="H490" s="3">
        <f>H489+$H$2*(Table1[[#This Row],[debug'[0']]]-H489)</f>
        <v>1.0030826926072347</v>
      </c>
    </row>
    <row r="491" spans="1:8" x14ac:dyDescent="0.25">
      <c r="A491">
        <v>970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0</v>
      </c>
      <c r="H491" s="3">
        <f>H490+$H$2*(Table1[[#This Row],[debug'[0']]]-H490)</f>
        <v>0.90854437606609595</v>
      </c>
    </row>
    <row r="492" spans="1:8" x14ac:dyDescent="0.25">
      <c r="A492">
        <v>972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 s="3">
        <f>H491+$H$2*(Table1[[#This Row],[debug'[0']]]-H491)</f>
        <v>0.82291608594680887</v>
      </c>
    </row>
    <row r="493" spans="1:8" x14ac:dyDescent="0.25">
      <c r="A493">
        <v>974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 s="3">
        <f>H492+$H$2*(Table1[[#This Row],[debug'[0']]]-H492)</f>
        <v>0.74535807204286808</v>
      </c>
    </row>
    <row r="494" spans="1:8" x14ac:dyDescent="0.25">
      <c r="A494">
        <v>976</v>
      </c>
      <c r="B494">
        <v>1</v>
      </c>
      <c r="C494">
        <v>0</v>
      </c>
      <c r="D494">
        <v>0</v>
      </c>
      <c r="E494">
        <v>1</v>
      </c>
      <c r="F494">
        <v>1</v>
      </c>
      <c r="G494">
        <v>0</v>
      </c>
      <c r="H494" s="3">
        <f>H493+$H$2*(Table1[[#This Row],[debug'[0']]]-H493)</f>
        <v>0.76935750834785011</v>
      </c>
    </row>
    <row r="495" spans="1:8" x14ac:dyDescent="0.25">
      <c r="A495">
        <v>978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 s="3">
        <f>H494+$H$2*(Table1[[#This Row],[debug'[0']]]-H494)</f>
        <v>0.69684727146155745</v>
      </c>
    </row>
    <row r="496" spans="1:8" x14ac:dyDescent="0.25">
      <c r="A496">
        <v>980</v>
      </c>
      <c r="B496">
        <v>1</v>
      </c>
      <c r="C496">
        <v>0</v>
      </c>
      <c r="D496">
        <v>0</v>
      </c>
      <c r="E496">
        <v>1</v>
      </c>
      <c r="F496">
        <v>1</v>
      </c>
      <c r="G496">
        <v>0</v>
      </c>
      <c r="H496" s="3">
        <f>H495+$H$2*(Table1[[#This Row],[debug'[0']]]-H495)</f>
        <v>0.72541874300831966</v>
      </c>
    </row>
    <row r="497" spans="1:8" x14ac:dyDescent="0.25">
      <c r="A497">
        <v>982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 s="3">
        <f>H496+$H$2*(Table1[[#This Row],[debug'[0']]]-H496)</f>
        <v>0.65704963719398124</v>
      </c>
    </row>
    <row r="498" spans="1:8" x14ac:dyDescent="0.25">
      <c r="A498">
        <v>984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0</v>
      </c>
      <c r="H498" s="3">
        <f>H497+$H$2*(Table1[[#This Row],[debug'[0']]]-H497)</f>
        <v>0.68937194740410157</v>
      </c>
    </row>
    <row r="499" spans="1:8" x14ac:dyDescent="0.25">
      <c r="A499">
        <v>986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 s="3">
        <f>H498+$H$2*(Table1[[#This Row],[debug'[0']]]-H498)</f>
        <v>0.62440017203743314</v>
      </c>
    </row>
    <row r="500" spans="1:8" x14ac:dyDescent="0.25">
      <c r="A500">
        <v>988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 s="3">
        <f>H499+$H$2*(Table1[[#This Row],[debug'[0']]]-H499)</f>
        <v>0.56555184223624311</v>
      </c>
    </row>
    <row r="501" spans="1:8" x14ac:dyDescent="0.25">
      <c r="A501">
        <v>990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 s="3">
        <f>H500+$H$2*(Table1[[#This Row],[debug'[0']]]-H500)</f>
        <v>0.51224983685243641</v>
      </c>
    </row>
    <row r="502" spans="1:8" x14ac:dyDescent="0.25">
      <c r="A502">
        <v>992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 s="3">
        <f>H501+$H$2*(Table1[[#This Row],[debug'[0']]]-H501)</f>
        <v>0.46397142712469086</v>
      </c>
    </row>
    <row r="503" spans="1:8" x14ac:dyDescent="0.25">
      <c r="A503">
        <v>994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 s="3">
        <f>H502+$H$2*(Table1[[#This Row],[debug'[0']]]-H502)</f>
        <v>0.42024315031677584</v>
      </c>
    </row>
    <row r="504" spans="1:8" x14ac:dyDescent="0.25">
      <c r="A504">
        <v>996</v>
      </c>
      <c r="B504">
        <v>0</v>
      </c>
      <c r="C504">
        <v>-1</v>
      </c>
      <c r="D504">
        <v>0</v>
      </c>
      <c r="E504">
        <v>1</v>
      </c>
      <c r="F504">
        <v>1</v>
      </c>
      <c r="G504">
        <v>0</v>
      </c>
      <c r="H504" s="3">
        <f>H503+$H$2*(Table1[[#This Row],[debug'[0']]]-H503)</f>
        <v>0.38063616650407739</v>
      </c>
    </row>
    <row r="505" spans="1:8" x14ac:dyDescent="0.25">
      <c r="A505">
        <v>998</v>
      </c>
      <c r="B505">
        <v>-1</v>
      </c>
      <c r="C505">
        <v>-1</v>
      </c>
      <c r="D505">
        <v>0</v>
      </c>
      <c r="E505">
        <v>1</v>
      </c>
      <c r="F505">
        <v>0</v>
      </c>
      <c r="G505">
        <v>0</v>
      </c>
      <c r="H505" s="3">
        <f>H504+$H$2*(Table1[[#This Row],[debug'[0']]]-H504)</f>
        <v>0.25051427336498988</v>
      </c>
    </row>
    <row r="506" spans="1:8" x14ac:dyDescent="0.25">
      <c r="A506">
        <v>1000</v>
      </c>
      <c r="B506">
        <v>0</v>
      </c>
      <c r="C506">
        <v>-1</v>
      </c>
      <c r="D506">
        <v>0</v>
      </c>
      <c r="E506">
        <v>0</v>
      </c>
      <c r="F506">
        <v>0</v>
      </c>
      <c r="G506">
        <v>0</v>
      </c>
      <c r="H506" s="3">
        <f>H505+$H$2*(Table1[[#This Row],[debug'[0']]]-H505)</f>
        <v>0.22690385934030477</v>
      </c>
    </row>
    <row r="507" spans="1:8" x14ac:dyDescent="0.25">
      <c r="A507">
        <v>1002</v>
      </c>
      <c r="B507">
        <v>-1</v>
      </c>
      <c r="C507">
        <v>-1</v>
      </c>
      <c r="D507">
        <v>0</v>
      </c>
      <c r="E507">
        <v>0</v>
      </c>
      <c r="F507">
        <v>0</v>
      </c>
      <c r="G507">
        <v>0</v>
      </c>
      <c r="H507" s="3">
        <f>H506+$H$2*(Table1[[#This Row],[debug'[0']]]-H506)</f>
        <v>0.11127089480537079</v>
      </c>
    </row>
    <row r="508" spans="1:8" x14ac:dyDescent="0.25">
      <c r="A508">
        <v>1004</v>
      </c>
      <c r="B508">
        <v>-1</v>
      </c>
      <c r="C508">
        <v>-1</v>
      </c>
      <c r="D508">
        <v>0</v>
      </c>
      <c r="E508">
        <v>0</v>
      </c>
      <c r="F508">
        <v>0</v>
      </c>
      <c r="G508">
        <v>0</v>
      </c>
      <c r="H508" s="3">
        <f>H507+$H$2*(Table1[[#This Row],[debug'[0']]]-H507)</f>
        <v>6.5360804273095346E-3</v>
      </c>
    </row>
    <row r="509" spans="1:8" x14ac:dyDescent="0.25">
      <c r="A509">
        <v>1006</v>
      </c>
      <c r="B509">
        <v>-1</v>
      </c>
      <c r="C509">
        <v>-1</v>
      </c>
      <c r="D509">
        <v>1</v>
      </c>
      <c r="E509">
        <v>0</v>
      </c>
      <c r="F509">
        <v>0</v>
      </c>
      <c r="G509">
        <v>0</v>
      </c>
      <c r="H509" s="3">
        <f>H508+$H$2*(Table1[[#This Row],[debug'[0']]]-H508)</f>
        <v>-8.8327710247995489E-2</v>
      </c>
    </row>
    <row r="510" spans="1:8" x14ac:dyDescent="0.25">
      <c r="A510">
        <v>1008</v>
      </c>
      <c r="B510">
        <v>-1</v>
      </c>
      <c r="C510">
        <v>-1</v>
      </c>
      <c r="D510">
        <v>0</v>
      </c>
      <c r="E510">
        <v>0</v>
      </c>
      <c r="F510">
        <v>0</v>
      </c>
      <c r="G510">
        <v>0</v>
      </c>
      <c r="H510" s="3">
        <f>H509+$H$2*(Table1[[#This Row],[debug'[0']]]-H509)</f>
        <v>-0.17425079928698395</v>
      </c>
    </row>
    <row r="511" spans="1:8" x14ac:dyDescent="0.25">
      <c r="A511">
        <v>1010</v>
      </c>
      <c r="B511">
        <v>0</v>
      </c>
      <c r="C511">
        <v>-2</v>
      </c>
      <c r="D511">
        <v>0</v>
      </c>
      <c r="E511">
        <v>0</v>
      </c>
      <c r="F511">
        <v>0</v>
      </c>
      <c r="G511">
        <v>0</v>
      </c>
      <c r="H511" s="3">
        <f>H510+$H$2*(Table1[[#This Row],[debug'[0']]]-H510)</f>
        <v>-0.15782804835931979</v>
      </c>
    </row>
    <row r="512" spans="1:8" x14ac:dyDescent="0.25">
      <c r="A512">
        <v>1012</v>
      </c>
      <c r="B512">
        <v>0</v>
      </c>
      <c r="C512">
        <v>-1</v>
      </c>
      <c r="D512">
        <v>0</v>
      </c>
      <c r="E512">
        <v>0</v>
      </c>
      <c r="F512">
        <v>0</v>
      </c>
      <c r="G512">
        <v>0</v>
      </c>
      <c r="H512" s="3">
        <f>H511+$H$2*(Table1[[#This Row],[debug'[0']]]-H511)</f>
        <v>-0.14295310524163818</v>
      </c>
    </row>
    <row r="513" spans="1:8" x14ac:dyDescent="0.25">
      <c r="A513">
        <v>1014</v>
      </c>
      <c r="B513">
        <v>0</v>
      </c>
      <c r="C513">
        <v>-1</v>
      </c>
      <c r="D513">
        <v>0</v>
      </c>
      <c r="E513">
        <v>0</v>
      </c>
      <c r="F513">
        <v>0</v>
      </c>
      <c r="G513">
        <v>0</v>
      </c>
      <c r="H513" s="3">
        <f>H512+$H$2*(Table1[[#This Row],[debug'[0']]]-H512)</f>
        <v>-0.1294800924845888</v>
      </c>
    </row>
    <row r="514" spans="1:8" x14ac:dyDescent="0.25">
      <c r="A514">
        <v>1016</v>
      </c>
      <c r="B514">
        <v>0</v>
      </c>
      <c r="C514">
        <v>-1</v>
      </c>
      <c r="D514">
        <v>0</v>
      </c>
      <c r="E514">
        <v>0</v>
      </c>
      <c r="F514">
        <v>0</v>
      </c>
      <c r="G514">
        <v>0</v>
      </c>
      <c r="H514" s="3">
        <f>H513+$H$2*(Table1[[#This Row],[debug'[0']]]-H513)</f>
        <v>-0.11727688126451746</v>
      </c>
    </row>
    <row r="515" spans="1:8" x14ac:dyDescent="0.25">
      <c r="A515">
        <v>1018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 s="3">
        <f>H514+$H$2*(Table1[[#This Row],[debug'[0']]]-H514)</f>
        <v>-0.10622379560602155</v>
      </c>
    </row>
    <row r="516" spans="1:8" x14ac:dyDescent="0.25">
      <c r="A516">
        <v>1020</v>
      </c>
      <c r="B516">
        <v>0</v>
      </c>
      <c r="C516">
        <v>0</v>
      </c>
      <c r="D516">
        <v>0</v>
      </c>
      <c r="E516">
        <v>0</v>
      </c>
      <c r="F516">
        <v>-1</v>
      </c>
      <c r="G516">
        <v>0</v>
      </c>
      <c r="H516" s="3">
        <f>H515+$H$2*(Table1[[#This Row],[debug'[0']]]-H515)</f>
        <v>-9.6212438728652511E-2</v>
      </c>
    </row>
    <row r="517" spans="1:8" x14ac:dyDescent="0.25">
      <c r="A517">
        <v>1022</v>
      </c>
      <c r="B517">
        <v>0</v>
      </c>
      <c r="C517">
        <v>0</v>
      </c>
      <c r="D517">
        <v>0</v>
      </c>
      <c r="E517">
        <v>0</v>
      </c>
      <c r="F517">
        <v>-1</v>
      </c>
      <c r="G517">
        <v>0</v>
      </c>
      <c r="H517" s="3">
        <f>H516+$H$2*(Table1[[#This Row],[debug'[0']]]-H516)</f>
        <v>-8.7144630007835733E-2</v>
      </c>
    </row>
    <row r="518" spans="1:8" x14ac:dyDescent="0.25">
      <c r="A518">
        <v>1024</v>
      </c>
      <c r="B518">
        <v>-1</v>
      </c>
      <c r="C518">
        <v>0</v>
      </c>
      <c r="D518">
        <v>0</v>
      </c>
      <c r="E518">
        <v>0</v>
      </c>
      <c r="F518">
        <v>-1</v>
      </c>
      <c r="G518">
        <v>0</v>
      </c>
      <c r="H518" s="3">
        <f>H517+$H$2*(Table1[[#This Row],[debug'[0']]]-H517)</f>
        <v>-0.17317922173255701</v>
      </c>
    </row>
    <row r="519" spans="1:8" x14ac:dyDescent="0.25">
      <c r="A519">
        <v>1026</v>
      </c>
      <c r="B519">
        <v>-1</v>
      </c>
      <c r="C519">
        <v>-1</v>
      </c>
      <c r="D519">
        <v>0</v>
      </c>
      <c r="E519">
        <v>0</v>
      </c>
      <c r="F519">
        <v>-1</v>
      </c>
      <c r="G519">
        <v>0</v>
      </c>
      <c r="H519" s="3">
        <f>H518+$H$2*(Table1[[#This Row],[debug'[0']]]-H518)</f>
        <v>-0.25110524421776881</v>
      </c>
    </row>
    <row r="520" spans="1:8" x14ac:dyDescent="0.25">
      <c r="A520">
        <v>1028</v>
      </c>
      <c r="B520">
        <v>-1</v>
      </c>
      <c r="C520">
        <v>-1</v>
      </c>
      <c r="D520">
        <v>0</v>
      </c>
      <c r="E520">
        <v>0</v>
      </c>
      <c r="F520">
        <v>-1</v>
      </c>
      <c r="G520">
        <v>0</v>
      </c>
      <c r="H520" s="3">
        <f>H519+$H$2*(Table1[[#This Row],[debug'[0']]]-H519)</f>
        <v>-0.32168691211009021</v>
      </c>
    </row>
    <row r="521" spans="1:8" x14ac:dyDescent="0.25">
      <c r="A521">
        <v>1030</v>
      </c>
      <c r="B521">
        <v>0</v>
      </c>
      <c r="C521">
        <v>-1</v>
      </c>
      <c r="D521">
        <v>0</v>
      </c>
      <c r="E521">
        <v>0</v>
      </c>
      <c r="F521">
        <v>-1</v>
      </c>
      <c r="G521">
        <v>0</v>
      </c>
      <c r="H521" s="3">
        <f>H520+$H$2*(Table1[[#This Row],[debug'[0']]]-H520)</f>
        <v>-0.29136863491485887</v>
      </c>
    </row>
    <row r="522" spans="1:8" x14ac:dyDescent="0.25">
      <c r="A522">
        <v>1032</v>
      </c>
      <c r="B522">
        <v>0</v>
      </c>
      <c r="C522">
        <v>0</v>
      </c>
      <c r="D522">
        <v>0</v>
      </c>
      <c r="E522">
        <v>0</v>
      </c>
      <c r="F522">
        <v>-1</v>
      </c>
      <c r="G522">
        <v>0</v>
      </c>
      <c r="H522" s="3">
        <f>H521+$H$2*(Table1[[#This Row],[debug'[0']]]-H521)</f>
        <v>-0.26390778802680864</v>
      </c>
    </row>
    <row r="523" spans="1:8" x14ac:dyDescent="0.25">
      <c r="A523">
        <v>1034</v>
      </c>
      <c r="B523">
        <v>0</v>
      </c>
      <c r="C523">
        <v>0</v>
      </c>
      <c r="D523">
        <v>0</v>
      </c>
      <c r="E523">
        <v>0</v>
      </c>
      <c r="F523">
        <v>-1</v>
      </c>
      <c r="G523">
        <v>0</v>
      </c>
      <c r="H523" s="3">
        <f>H522+$H$2*(Table1[[#This Row],[debug'[0']]]-H522)</f>
        <v>-0.23903506498410401</v>
      </c>
    </row>
    <row r="524" spans="1:8" x14ac:dyDescent="0.25">
      <c r="A524">
        <v>1036</v>
      </c>
      <c r="B524">
        <v>0</v>
      </c>
      <c r="C524">
        <v>0</v>
      </c>
      <c r="D524">
        <v>1</v>
      </c>
      <c r="E524">
        <v>0</v>
      </c>
      <c r="F524">
        <v>-1</v>
      </c>
      <c r="G524">
        <v>0</v>
      </c>
      <c r="H524" s="3">
        <f>H523+$H$2*(Table1[[#This Row],[debug'[0']]]-H523)</f>
        <v>-0.2165065408609714</v>
      </c>
    </row>
    <row r="525" spans="1:8" x14ac:dyDescent="0.25">
      <c r="A525">
        <v>1038</v>
      </c>
      <c r="B525">
        <v>0</v>
      </c>
      <c r="C525">
        <v>0</v>
      </c>
      <c r="D525">
        <v>1</v>
      </c>
      <c r="E525">
        <v>0</v>
      </c>
      <c r="F525">
        <v>-1</v>
      </c>
      <c r="G525">
        <v>0</v>
      </c>
      <c r="H525" s="3">
        <f>H524+$H$2*(Table1[[#This Row],[debug'[0']]]-H524)</f>
        <v>-0.19610128011428241</v>
      </c>
    </row>
    <row r="526" spans="1:8" x14ac:dyDescent="0.25">
      <c r="A526">
        <v>1040</v>
      </c>
      <c r="B526">
        <v>0</v>
      </c>
      <c r="C526">
        <v>0</v>
      </c>
      <c r="D526">
        <v>0</v>
      </c>
      <c r="E526">
        <v>0</v>
      </c>
      <c r="F526">
        <v>-1</v>
      </c>
      <c r="G526">
        <v>0</v>
      </c>
      <c r="H526" s="3">
        <f>H525+$H$2*(Table1[[#This Row],[debug'[0']]]-H525)</f>
        <v>-0.17761916988528489</v>
      </c>
    </row>
    <row r="527" spans="1:8" x14ac:dyDescent="0.25">
      <c r="A527">
        <v>1042</v>
      </c>
      <c r="B527">
        <v>0</v>
      </c>
      <c r="C527">
        <v>0</v>
      </c>
      <c r="D527">
        <v>0</v>
      </c>
      <c r="E527">
        <v>0</v>
      </c>
      <c r="F527">
        <v>-1</v>
      </c>
      <c r="G527">
        <v>0</v>
      </c>
      <c r="H527" s="3">
        <f>H526+$H$2*(Table1[[#This Row],[debug'[0']]]-H526)</f>
        <v>-0.16087895750783504</v>
      </c>
    </row>
    <row r="528" spans="1:8" x14ac:dyDescent="0.25">
      <c r="A528">
        <v>1044</v>
      </c>
      <c r="B528">
        <v>0</v>
      </c>
      <c r="C528">
        <v>1</v>
      </c>
      <c r="D528">
        <v>0</v>
      </c>
      <c r="E528">
        <v>0</v>
      </c>
      <c r="F528">
        <v>-1</v>
      </c>
      <c r="G528">
        <v>0</v>
      </c>
      <c r="H528" s="3">
        <f>H527+$H$2*(Table1[[#This Row],[debug'[0']]]-H527)</f>
        <v>-0.14571647297712106</v>
      </c>
    </row>
    <row r="529" spans="1:8" x14ac:dyDescent="0.25">
      <c r="A529">
        <v>1046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 s="3">
        <f>H528+$H$2*(Table1[[#This Row],[debug'[0']]]-H528)</f>
        <v>-0.1319830189467629</v>
      </c>
    </row>
    <row r="530" spans="1:8" x14ac:dyDescent="0.25">
      <c r="A530">
        <v>1048</v>
      </c>
      <c r="B530">
        <v>0</v>
      </c>
      <c r="C530">
        <v>2</v>
      </c>
      <c r="D530">
        <v>0</v>
      </c>
      <c r="E530">
        <v>0</v>
      </c>
      <c r="F530">
        <v>0</v>
      </c>
      <c r="G530">
        <v>0</v>
      </c>
      <c r="H530" s="3">
        <f>H529+$H$2*(Table1[[#This Row],[debug'[0']]]-H529)</f>
        <v>-0.11954391246511031</v>
      </c>
    </row>
    <row r="531" spans="1:8" x14ac:dyDescent="0.25">
      <c r="A531">
        <v>1050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 s="3">
        <f>H530+$H$2*(Table1[[#This Row],[debug'[0']]]-H530)</f>
        <v>-0.10827716414965716</v>
      </c>
    </row>
    <row r="532" spans="1:8" x14ac:dyDescent="0.25">
      <c r="A532">
        <v>1052</v>
      </c>
      <c r="B532">
        <v>0</v>
      </c>
      <c r="C532">
        <v>2</v>
      </c>
      <c r="D532">
        <v>0</v>
      </c>
      <c r="E532">
        <v>0</v>
      </c>
      <c r="F532">
        <v>0</v>
      </c>
      <c r="G532">
        <v>0</v>
      </c>
      <c r="H532" s="3">
        <f>H531+$H$2*(Table1[[#This Row],[debug'[0']]]-H531)</f>
        <v>-9.8072281846334181E-2</v>
      </c>
    </row>
    <row r="533" spans="1:8" x14ac:dyDescent="0.25">
      <c r="A533">
        <v>1054</v>
      </c>
      <c r="B533">
        <v>-1</v>
      </c>
      <c r="C533">
        <v>2</v>
      </c>
      <c r="D533">
        <v>0</v>
      </c>
      <c r="E533">
        <v>0</v>
      </c>
      <c r="F533">
        <v>0</v>
      </c>
      <c r="G533">
        <v>0</v>
      </c>
      <c r="H533" s="3">
        <f>H532+$H$2*(Table1[[#This Row],[debug'[0']]]-H532)</f>
        <v>-0.18307696664895104</v>
      </c>
    </row>
    <row r="534" spans="1:8" x14ac:dyDescent="0.25">
      <c r="A534">
        <v>1056</v>
      </c>
      <c r="B534">
        <v>-1</v>
      </c>
      <c r="C534">
        <v>2</v>
      </c>
      <c r="D534">
        <v>0</v>
      </c>
      <c r="E534">
        <v>0</v>
      </c>
      <c r="F534">
        <v>0</v>
      </c>
      <c r="G534">
        <v>0</v>
      </c>
      <c r="H534" s="3">
        <f>H533+$H$2*(Table1[[#This Row],[debug'[0']]]-H533)</f>
        <v>-0.26007014865266942</v>
      </c>
    </row>
    <row r="535" spans="1:8" x14ac:dyDescent="0.25">
      <c r="A535">
        <v>1058</v>
      </c>
      <c r="B535">
        <v>-1</v>
      </c>
      <c r="C535">
        <v>2</v>
      </c>
      <c r="D535">
        <v>0</v>
      </c>
      <c r="E535">
        <v>0</v>
      </c>
      <c r="F535">
        <v>0</v>
      </c>
      <c r="G535">
        <v>0</v>
      </c>
      <c r="H535" s="3">
        <f>H534+$H$2*(Table1[[#This Row],[debug'[0']]]-H534)</f>
        <v>-0.32980689420760623</v>
      </c>
    </row>
    <row r="536" spans="1:8" x14ac:dyDescent="0.25">
      <c r="A536">
        <v>1060</v>
      </c>
      <c r="B536">
        <v>-1</v>
      </c>
      <c r="C536">
        <v>1</v>
      </c>
      <c r="D536">
        <v>0</v>
      </c>
      <c r="E536">
        <v>0</v>
      </c>
      <c r="F536">
        <v>0</v>
      </c>
      <c r="G536">
        <v>0</v>
      </c>
      <c r="H536" s="3">
        <f>H535+$H$2*(Table1[[#This Row],[debug'[0']]]-H535)</f>
        <v>-0.39297110633692356</v>
      </c>
    </row>
    <row r="537" spans="1:8" x14ac:dyDescent="0.25">
      <c r="A537">
        <v>1062</v>
      </c>
      <c r="B537">
        <v>-1</v>
      </c>
      <c r="C537">
        <v>1</v>
      </c>
      <c r="D537">
        <v>0</v>
      </c>
      <c r="E537">
        <v>0</v>
      </c>
      <c r="F537">
        <v>0</v>
      </c>
      <c r="G537">
        <v>0</v>
      </c>
      <c r="H537" s="3">
        <f>H536+$H$2*(Table1[[#This Row],[debug'[0']]]-H536)</f>
        <v>-0.45018223172238336</v>
      </c>
    </row>
    <row r="538" spans="1:8" x14ac:dyDescent="0.25">
      <c r="A538">
        <v>1064</v>
      </c>
      <c r="B538">
        <v>-1</v>
      </c>
      <c r="C538">
        <v>0</v>
      </c>
      <c r="D538">
        <v>0</v>
      </c>
      <c r="E538">
        <v>0</v>
      </c>
      <c r="F538">
        <v>0</v>
      </c>
      <c r="G538">
        <v>0</v>
      </c>
      <c r="H538" s="3">
        <f>H537+$H$2*(Table1[[#This Row],[debug'[0']]]-H537)</f>
        <v>-0.50200133557140625</v>
      </c>
    </row>
    <row r="539" spans="1:8" x14ac:dyDescent="0.25">
      <c r="A539">
        <v>1066</v>
      </c>
      <c r="B539">
        <v>-2</v>
      </c>
      <c r="C539">
        <v>0</v>
      </c>
      <c r="D539">
        <v>0</v>
      </c>
      <c r="E539">
        <v>0</v>
      </c>
      <c r="F539">
        <v>1</v>
      </c>
      <c r="G539">
        <v>0</v>
      </c>
      <c r="H539" s="3">
        <f>H538+$H$2*(Table1[[#This Row],[debug'[0']]]-H538)</f>
        <v>-0.64318438354909202</v>
      </c>
    </row>
    <row r="540" spans="1:8" x14ac:dyDescent="0.25">
      <c r="A540">
        <v>1068</v>
      </c>
      <c r="B540">
        <v>-1</v>
      </c>
      <c r="C540">
        <v>0</v>
      </c>
      <c r="D540">
        <v>0</v>
      </c>
      <c r="E540">
        <v>0</v>
      </c>
      <c r="F540">
        <v>1</v>
      </c>
      <c r="G540">
        <v>0</v>
      </c>
      <c r="H540" s="3">
        <f>H539+$H$2*(Table1[[#This Row],[debug'[0']]]-H539)</f>
        <v>-0.67681346312894064</v>
      </c>
    </row>
    <row r="541" spans="1:8" x14ac:dyDescent="0.25">
      <c r="A541">
        <v>1070</v>
      </c>
      <c r="B541">
        <v>-1</v>
      </c>
      <c r="C541">
        <v>0</v>
      </c>
      <c r="D541">
        <v>0</v>
      </c>
      <c r="E541">
        <v>0</v>
      </c>
      <c r="F541">
        <v>1</v>
      </c>
      <c r="G541">
        <v>0</v>
      </c>
      <c r="H541" s="3">
        <f>H540+$H$2*(Table1[[#This Row],[debug'[0']]]-H540)</f>
        <v>-0.7072730766281381</v>
      </c>
    </row>
    <row r="542" spans="1:8" x14ac:dyDescent="0.25">
      <c r="A542">
        <v>1072</v>
      </c>
      <c r="B542">
        <v>-2</v>
      </c>
      <c r="C542">
        <v>0</v>
      </c>
      <c r="D542">
        <v>0</v>
      </c>
      <c r="E542">
        <v>0</v>
      </c>
      <c r="F542">
        <v>1</v>
      </c>
      <c r="G542">
        <v>0</v>
      </c>
      <c r="H542" s="3">
        <f>H541+$H$2*(Table1[[#This Row],[debug'[0']]]-H541)</f>
        <v>-0.82910971879502138</v>
      </c>
    </row>
    <row r="543" spans="1:8" x14ac:dyDescent="0.25">
      <c r="A543">
        <v>1074</v>
      </c>
      <c r="B543">
        <v>-1</v>
      </c>
      <c r="C543">
        <v>0</v>
      </c>
      <c r="D543">
        <v>0</v>
      </c>
      <c r="E543">
        <v>0</v>
      </c>
      <c r="F543">
        <v>1</v>
      </c>
      <c r="G543">
        <v>0</v>
      </c>
      <c r="H543" s="3">
        <f>H542+$H$2*(Table1[[#This Row],[debug'[0']]]-H542)</f>
        <v>-0.84521574835512503</v>
      </c>
    </row>
    <row r="544" spans="1:8" x14ac:dyDescent="0.25">
      <c r="A544">
        <v>1076</v>
      </c>
      <c r="B544">
        <v>-2</v>
      </c>
      <c r="C544">
        <v>0</v>
      </c>
      <c r="D544">
        <v>0</v>
      </c>
      <c r="E544">
        <v>-1</v>
      </c>
      <c r="F544">
        <v>1</v>
      </c>
      <c r="G544">
        <v>0</v>
      </c>
      <c r="H544" s="3">
        <f>H543+$H$2*(Table1[[#This Row],[debug'[0']]]-H543)</f>
        <v>-0.9540515999985868</v>
      </c>
    </row>
    <row r="545" spans="1:8" x14ac:dyDescent="0.25">
      <c r="A545">
        <v>1078</v>
      </c>
      <c r="B545">
        <v>-1</v>
      </c>
      <c r="C545">
        <v>-1</v>
      </c>
      <c r="D545">
        <v>0</v>
      </c>
      <c r="E545">
        <v>-1</v>
      </c>
      <c r="F545">
        <v>1</v>
      </c>
      <c r="G545">
        <v>0</v>
      </c>
      <c r="H545" s="3">
        <f>H544+$H$2*(Table1[[#This Row],[debug'[0']]]-H544)</f>
        <v>-0.95838213467524613</v>
      </c>
    </row>
    <row r="546" spans="1:8" x14ac:dyDescent="0.25">
      <c r="A546">
        <v>1080</v>
      </c>
      <c r="B546">
        <v>-1</v>
      </c>
      <c r="C546">
        <v>0</v>
      </c>
      <c r="D546">
        <v>0</v>
      </c>
      <c r="E546">
        <v>-1</v>
      </c>
      <c r="F546">
        <v>1</v>
      </c>
      <c r="G546">
        <v>0</v>
      </c>
      <c r="H546" s="3">
        <f>H545+$H$2*(Table1[[#This Row],[debug'[0']]]-H545)</f>
        <v>-0.96230452607411621</v>
      </c>
    </row>
    <row r="547" spans="1:8" x14ac:dyDescent="0.25">
      <c r="A547">
        <v>1082</v>
      </c>
      <c r="B547">
        <v>-1</v>
      </c>
      <c r="C547">
        <v>0</v>
      </c>
      <c r="D547">
        <v>0</v>
      </c>
      <c r="E547">
        <v>-1</v>
      </c>
      <c r="F547">
        <v>1</v>
      </c>
      <c r="G547">
        <v>0</v>
      </c>
      <c r="H547" s="3">
        <f>H546+$H$2*(Table1[[#This Row],[debug'[0']]]-H546)</f>
        <v>-0.96585724079289048</v>
      </c>
    </row>
    <row r="548" spans="1:8" x14ac:dyDescent="0.25">
      <c r="A548">
        <v>1084</v>
      </c>
      <c r="B548">
        <v>-1</v>
      </c>
      <c r="C548">
        <v>0</v>
      </c>
      <c r="D548">
        <v>0</v>
      </c>
      <c r="E548">
        <v>-1</v>
      </c>
      <c r="F548">
        <v>1</v>
      </c>
      <c r="G548">
        <v>0</v>
      </c>
      <c r="H548" s="3">
        <f>H547+$H$2*(Table1[[#This Row],[debug'[0']]]-H547)</f>
        <v>-0.96907512003784069</v>
      </c>
    </row>
    <row r="549" spans="1:8" x14ac:dyDescent="0.25">
      <c r="A549">
        <v>1086</v>
      </c>
      <c r="B549">
        <v>-1</v>
      </c>
      <c r="C549">
        <v>0</v>
      </c>
      <c r="D549">
        <v>0</v>
      </c>
      <c r="E549">
        <v>-1</v>
      </c>
      <c r="F549">
        <v>1</v>
      </c>
      <c r="G549">
        <v>0</v>
      </c>
      <c r="H549" s="3">
        <f>H548+$H$2*(Table1[[#This Row],[debug'[0']]]-H548)</f>
        <v>-0.97198972130890871</v>
      </c>
    </row>
    <row r="550" spans="1:8" x14ac:dyDescent="0.25">
      <c r="A550">
        <v>1088</v>
      </c>
      <c r="B550">
        <v>-1</v>
      </c>
      <c r="C550">
        <v>0</v>
      </c>
      <c r="D550">
        <v>0</v>
      </c>
      <c r="E550">
        <v>-1</v>
      </c>
      <c r="F550">
        <v>1</v>
      </c>
      <c r="G550">
        <v>0</v>
      </c>
      <c r="H550" s="3">
        <f>H549+$H$2*(Table1[[#This Row],[debug'[0']]]-H549)</f>
        <v>-0.97462962788173679</v>
      </c>
    </row>
    <row r="551" spans="1:8" x14ac:dyDescent="0.25">
      <c r="A551">
        <v>1090</v>
      </c>
      <c r="B551">
        <v>-1</v>
      </c>
      <c r="C551">
        <v>-1</v>
      </c>
      <c r="D551">
        <v>0</v>
      </c>
      <c r="E551">
        <v>-1</v>
      </c>
      <c r="F551">
        <v>0</v>
      </c>
      <c r="G551">
        <v>0</v>
      </c>
      <c r="H551" s="3">
        <f>H550+$H$2*(Table1[[#This Row],[debug'[0']]]-H550)</f>
        <v>-0.97702072912170401</v>
      </c>
    </row>
    <row r="552" spans="1:8" x14ac:dyDescent="0.25">
      <c r="A552">
        <v>1092</v>
      </c>
      <c r="B552">
        <v>-1</v>
      </c>
      <c r="C552">
        <v>0</v>
      </c>
      <c r="D552">
        <v>0</v>
      </c>
      <c r="E552">
        <v>-1</v>
      </c>
      <c r="F552">
        <v>0</v>
      </c>
      <c r="G552">
        <v>0</v>
      </c>
      <c r="H552" s="3">
        <f>H551+$H$2*(Table1[[#This Row],[debug'[0']]]-H551)</f>
        <v>-0.9791864743789872</v>
      </c>
    </row>
    <row r="553" spans="1:8" x14ac:dyDescent="0.25">
      <c r="A553">
        <v>1094</v>
      </c>
      <c r="B553">
        <v>-1</v>
      </c>
      <c r="C553">
        <v>-2</v>
      </c>
      <c r="D553">
        <v>0</v>
      </c>
      <c r="E553">
        <v>-1</v>
      </c>
      <c r="F553">
        <v>0</v>
      </c>
      <c r="G553">
        <v>0</v>
      </c>
      <c r="H553" s="3">
        <f>H552+$H$2*(Table1[[#This Row],[debug'[0']]]-H552)</f>
        <v>-0.98114810295457555</v>
      </c>
    </row>
    <row r="554" spans="1:8" x14ac:dyDescent="0.25">
      <c r="A554">
        <v>1096</v>
      </c>
      <c r="B554">
        <v>-1</v>
      </c>
      <c r="C554">
        <v>-2</v>
      </c>
      <c r="D554">
        <v>0</v>
      </c>
      <c r="E554">
        <v>-1</v>
      </c>
      <c r="F554">
        <v>0</v>
      </c>
      <c r="G554">
        <v>0</v>
      </c>
      <c r="H554" s="3">
        <f>H553+$H$2*(Table1[[#This Row],[debug'[0']]]-H553)</f>
        <v>-0.9829248523924996</v>
      </c>
    </row>
    <row r="555" spans="1:8" x14ac:dyDescent="0.25">
      <c r="A555">
        <v>1098</v>
      </c>
      <c r="B555">
        <v>-1</v>
      </c>
      <c r="C555">
        <v>-2</v>
      </c>
      <c r="D555">
        <v>0</v>
      </c>
      <c r="E555">
        <v>-1</v>
      </c>
      <c r="F555">
        <v>0</v>
      </c>
      <c r="G555">
        <v>0</v>
      </c>
      <c r="H555" s="3">
        <f>H554+$H$2*(Table1[[#This Row],[debug'[0']]]-H554)</f>
        <v>-0.98453414714098009</v>
      </c>
    </row>
    <row r="556" spans="1:8" x14ac:dyDescent="0.25">
      <c r="A556">
        <v>1100</v>
      </c>
      <c r="B556">
        <v>-1</v>
      </c>
      <c r="C556">
        <v>-2</v>
      </c>
      <c r="D556">
        <v>0</v>
      </c>
      <c r="E556">
        <v>-1</v>
      </c>
      <c r="F556">
        <v>0</v>
      </c>
      <c r="G556">
        <v>0</v>
      </c>
      <c r="H556" s="3">
        <f>H555+$H$2*(Table1[[#This Row],[debug'[0']]]-H555)</f>
        <v>-0.98599176943268196</v>
      </c>
    </row>
    <row r="557" spans="1:8" x14ac:dyDescent="0.25">
      <c r="A557">
        <v>1102</v>
      </c>
      <c r="B557">
        <v>-1</v>
      </c>
      <c r="C557">
        <v>-2</v>
      </c>
      <c r="D557">
        <v>0</v>
      </c>
      <c r="E557">
        <v>-1</v>
      </c>
      <c r="F557">
        <v>0</v>
      </c>
      <c r="G557">
        <v>0</v>
      </c>
      <c r="H557" s="3">
        <f>H556+$H$2*(Table1[[#This Row],[debug'[0']]]-H556)</f>
        <v>-0.98731201405988434</v>
      </c>
    </row>
    <row r="558" spans="1:8" x14ac:dyDescent="0.25">
      <c r="A558">
        <v>1104</v>
      </c>
      <c r="B558">
        <v>-1</v>
      </c>
      <c r="C558">
        <v>-1</v>
      </c>
      <c r="D558">
        <v>0</v>
      </c>
      <c r="E558">
        <v>-1</v>
      </c>
      <c r="F558">
        <v>0</v>
      </c>
      <c r="G558">
        <v>0</v>
      </c>
      <c r="H558" s="3">
        <f>H557+$H$2*(Table1[[#This Row],[debug'[0']]]-H557)</f>
        <v>-0.98850782856243391</v>
      </c>
    </row>
    <row r="559" spans="1:8" x14ac:dyDescent="0.25">
      <c r="A559">
        <v>1106</v>
      </c>
      <c r="B559">
        <v>0</v>
      </c>
      <c r="C559">
        <v>-1</v>
      </c>
      <c r="D559">
        <v>0</v>
      </c>
      <c r="E559">
        <v>-1</v>
      </c>
      <c r="F559">
        <v>0</v>
      </c>
      <c r="G559">
        <v>0</v>
      </c>
      <c r="H559" s="3">
        <f>H558+$H$2*(Table1[[#This Row],[debug'[0']]]-H558)</f>
        <v>-0.89534316059560171</v>
      </c>
    </row>
    <row r="560" spans="1:8" x14ac:dyDescent="0.25">
      <c r="A560">
        <v>1108</v>
      </c>
      <c r="B560">
        <v>-1</v>
      </c>
      <c r="C560">
        <v>-1</v>
      </c>
      <c r="D560">
        <v>0</v>
      </c>
      <c r="E560">
        <v>-1</v>
      </c>
      <c r="F560">
        <v>0</v>
      </c>
      <c r="G560">
        <v>0</v>
      </c>
      <c r="H560" s="3">
        <f>H559+$H$2*(Table1[[#This Row],[debug'[0']]]-H559)</f>
        <v>-0.90520683533022528</v>
      </c>
    </row>
    <row r="561" spans="1:8" x14ac:dyDescent="0.25">
      <c r="A561">
        <v>1110</v>
      </c>
      <c r="B561">
        <v>0</v>
      </c>
      <c r="C561">
        <v>-1</v>
      </c>
      <c r="D561">
        <v>0</v>
      </c>
      <c r="E561">
        <v>-1</v>
      </c>
      <c r="F561">
        <v>0</v>
      </c>
      <c r="G561">
        <v>0</v>
      </c>
      <c r="H561" s="3">
        <f>H560+$H$2*(Table1[[#This Row],[debug'[0']]]-H560)</f>
        <v>-0.81989310101464419</v>
      </c>
    </row>
    <row r="562" spans="1:8" x14ac:dyDescent="0.25">
      <c r="A562">
        <v>1112</v>
      </c>
      <c r="B562">
        <v>0</v>
      </c>
      <c r="C562">
        <v>-1</v>
      </c>
      <c r="D562">
        <v>0</v>
      </c>
      <c r="E562">
        <v>-1</v>
      </c>
      <c r="F562">
        <v>-1</v>
      </c>
      <c r="G562">
        <v>0</v>
      </c>
      <c r="H562" s="3">
        <f>H561+$H$2*(Table1[[#This Row],[debug'[0']]]-H561)</f>
        <v>-0.74261999672834733</v>
      </c>
    </row>
    <row r="563" spans="1:8" x14ac:dyDescent="0.25">
      <c r="A563">
        <v>1114</v>
      </c>
      <c r="B563">
        <v>0</v>
      </c>
      <c r="C563">
        <v>0</v>
      </c>
      <c r="D563">
        <v>0</v>
      </c>
      <c r="E563">
        <v>-1</v>
      </c>
      <c r="F563">
        <v>-1</v>
      </c>
      <c r="G563">
        <v>0</v>
      </c>
      <c r="H563" s="3">
        <f>H562+$H$2*(Table1[[#This Row],[debug'[0']]]-H562)</f>
        <v>-0.67262971094442781</v>
      </c>
    </row>
    <row r="564" spans="1:8" x14ac:dyDescent="0.25">
      <c r="A564">
        <v>1116</v>
      </c>
      <c r="B564">
        <v>0</v>
      </c>
      <c r="C564">
        <v>0</v>
      </c>
      <c r="D564">
        <v>0</v>
      </c>
      <c r="E564">
        <v>-1</v>
      </c>
      <c r="F564">
        <v>-1</v>
      </c>
      <c r="G564">
        <v>0</v>
      </c>
      <c r="H564" s="3">
        <f>H563+$H$2*(Table1[[#This Row],[debug'[0']]]-H563)</f>
        <v>-0.60923585418975057</v>
      </c>
    </row>
    <row r="565" spans="1:8" x14ac:dyDescent="0.25">
      <c r="A565">
        <v>1118</v>
      </c>
      <c r="B565">
        <v>0</v>
      </c>
      <c r="C565">
        <v>0</v>
      </c>
      <c r="D565">
        <v>0</v>
      </c>
      <c r="E565">
        <v>-1</v>
      </c>
      <c r="F565">
        <v>-1</v>
      </c>
      <c r="G565">
        <v>0</v>
      </c>
      <c r="H565" s="3">
        <f>H564+$H$2*(Table1[[#This Row],[debug'[0']]]-H564)</f>
        <v>-0.55181672767496992</v>
      </c>
    </row>
    <row r="566" spans="1:8" x14ac:dyDescent="0.25">
      <c r="A566">
        <v>1120</v>
      </c>
      <c r="B566">
        <v>0</v>
      </c>
      <c r="C566">
        <v>0</v>
      </c>
      <c r="D566">
        <v>1</v>
      </c>
      <c r="E566">
        <v>-1</v>
      </c>
      <c r="F566">
        <v>-1</v>
      </c>
      <c r="G566">
        <v>0</v>
      </c>
      <c r="H566" s="3">
        <f>H565+$H$2*(Table1[[#This Row],[debug'[0']]]-H565)</f>
        <v>-0.4998092263412206</v>
      </c>
    </row>
    <row r="567" spans="1:8" x14ac:dyDescent="0.25">
      <c r="A567">
        <v>1122</v>
      </c>
      <c r="B567">
        <v>0</v>
      </c>
      <c r="C567">
        <v>0</v>
      </c>
      <c r="D567">
        <v>1</v>
      </c>
      <c r="E567">
        <v>-1</v>
      </c>
      <c r="F567">
        <v>-1</v>
      </c>
      <c r="G567">
        <v>0</v>
      </c>
      <c r="H567" s="3">
        <f>H566+$H$2*(Table1[[#This Row],[debug'[0']]]-H566)</f>
        <v>-0.45270331653112128</v>
      </c>
    </row>
    <row r="568" spans="1:8" x14ac:dyDescent="0.25">
      <c r="A568">
        <v>1124</v>
      </c>
      <c r="B568">
        <v>0</v>
      </c>
      <c r="C568">
        <v>0</v>
      </c>
      <c r="D568">
        <v>1</v>
      </c>
      <c r="E568">
        <v>-1</v>
      </c>
      <c r="F568">
        <v>-1</v>
      </c>
      <c r="G568">
        <v>0</v>
      </c>
      <c r="H568" s="3">
        <f>H567+$H$2*(Table1[[#This Row],[debug'[0']]]-H567)</f>
        <v>-0.41003703412702414</v>
      </c>
    </row>
    <row r="569" spans="1:8" x14ac:dyDescent="0.25">
      <c r="A569">
        <v>1126</v>
      </c>
      <c r="B569">
        <v>0</v>
      </c>
      <c r="C569">
        <v>0</v>
      </c>
      <c r="D569">
        <v>0</v>
      </c>
      <c r="E569">
        <v>-1</v>
      </c>
      <c r="F569">
        <v>-1</v>
      </c>
      <c r="G569">
        <v>0</v>
      </c>
      <c r="H569" s="3">
        <f>H568+$H$2*(Table1[[#This Row],[debug'[0']]]-H568)</f>
        <v>-0.37139195410362796</v>
      </c>
    </row>
    <row r="570" spans="1:8" x14ac:dyDescent="0.25">
      <c r="A570">
        <v>1128</v>
      </c>
      <c r="B570">
        <v>0</v>
      </c>
      <c r="C570">
        <v>0</v>
      </c>
      <c r="D570">
        <v>0</v>
      </c>
      <c r="E570">
        <v>-1</v>
      </c>
      <c r="F570">
        <v>-1</v>
      </c>
      <c r="G570">
        <v>0</v>
      </c>
      <c r="H570" s="3">
        <f>H569+$H$2*(Table1[[#This Row],[debug'[0']]]-H569)</f>
        <v>-0.33638908706519849</v>
      </c>
    </row>
    <row r="571" spans="1:8" x14ac:dyDescent="0.25">
      <c r="A571">
        <v>1130</v>
      </c>
      <c r="B571">
        <v>0</v>
      </c>
      <c r="C571">
        <v>0</v>
      </c>
      <c r="D571">
        <v>0</v>
      </c>
      <c r="E571">
        <v>-1</v>
      </c>
      <c r="F571">
        <v>-1</v>
      </c>
      <c r="G571">
        <v>0</v>
      </c>
      <c r="H571" s="3">
        <f>H570+$H$2*(Table1[[#This Row],[debug'[0']]]-H570)</f>
        <v>-0.30468516252504435</v>
      </c>
    </row>
    <row r="572" spans="1:8" x14ac:dyDescent="0.25">
      <c r="A572">
        <v>1132</v>
      </c>
      <c r="B572">
        <v>0</v>
      </c>
      <c r="C572">
        <v>0</v>
      </c>
      <c r="D572">
        <v>0</v>
      </c>
      <c r="E572">
        <v>-1</v>
      </c>
      <c r="F572">
        <v>-1</v>
      </c>
      <c r="G572">
        <v>0</v>
      </c>
      <c r="H572" s="3">
        <f>H571+$H$2*(Table1[[#This Row],[debug'[0']]]-H571)</f>
        <v>-0.27596926247764964</v>
      </c>
    </row>
    <row r="573" spans="1:8" x14ac:dyDescent="0.25">
      <c r="A573">
        <v>1134</v>
      </c>
      <c r="B573">
        <v>-1</v>
      </c>
      <c r="C573">
        <v>0</v>
      </c>
      <c r="D573">
        <v>0</v>
      </c>
      <c r="E573">
        <v>-1</v>
      </c>
      <c r="F573">
        <v>-1</v>
      </c>
      <c r="G573">
        <v>0</v>
      </c>
      <c r="H573" s="3">
        <f>H572+$H$2*(Table1[[#This Row],[debug'[0']]]-H572)</f>
        <v>-0.34420755185685209</v>
      </c>
    </row>
    <row r="574" spans="1:8" x14ac:dyDescent="0.25">
      <c r="A574">
        <v>1136</v>
      </c>
      <c r="B574">
        <v>-1</v>
      </c>
      <c r="C574">
        <v>0</v>
      </c>
      <c r="D574">
        <v>0</v>
      </c>
      <c r="E574">
        <v>-1</v>
      </c>
      <c r="F574">
        <v>-1</v>
      </c>
      <c r="G574">
        <v>0</v>
      </c>
      <c r="H574" s="3">
        <f>H573+$H$2*(Table1[[#This Row],[debug'[0']]]-H573)</f>
        <v>-0.40601453397783743</v>
      </c>
    </row>
    <row r="575" spans="1:8" x14ac:dyDescent="0.25">
      <c r="A575">
        <v>1138</v>
      </c>
      <c r="B575">
        <v>-1</v>
      </c>
      <c r="C575">
        <v>1</v>
      </c>
      <c r="D575">
        <v>0</v>
      </c>
      <c r="E575">
        <v>-1</v>
      </c>
      <c r="F575">
        <v>0</v>
      </c>
      <c r="G575">
        <v>0</v>
      </c>
      <c r="H575" s="3">
        <f>H574+$H$2*(Table1[[#This Row],[debug'[0']]]-H574)</f>
        <v>-0.46199634526966749</v>
      </c>
    </row>
    <row r="576" spans="1:8" x14ac:dyDescent="0.25">
      <c r="A576">
        <v>1140</v>
      </c>
      <c r="B576">
        <v>-1</v>
      </c>
      <c r="C576">
        <v>1</v>
      </c>
      <c r="D576">
        <v>0</v>
      </c>
      <c r="E576">
        <v>0</v>
      </c>
      <c r="F576">
        <v>0</v>
      </c>
      <c r="G576">
        <v>0</v>
      </c>
      <c r="H576" s="3">
        <f>H575+$H$2*(Table1[[#This Row],[debug'[0']]]-H575)</f>
        <v>-0.51270199514882564</v>
      </c>
    </row>
    <row r="577" spans="1:8" x14ac:dyDescent="0.25">
      <c r="A577">
        <v>1142</v>
      </c>
      <c r="B577">
        <v>-1</v>
      </c>
      <c r="C577">
        <v>2</v>
      </c>
      <c r="D577">
        <v>0</v>
      </c>
      <c r="E577">
        <v>0</v>
      </c>
      <c r="F577">
        <v>0</v>
      </c>
      <c r="G577">
        <v>0</v>
      </c>
      <c r="H577" s="3">
        <f>H576+$H$2*(Table1[[#This Row],[debug'[0']]]-H576)</f>
        <v>-0.55862875011330804</v>
      </c>
    </row>
    <row r="578" spans="1:8" x14ac:dyDescent="0.25">
      <c r="A578">
        <v>1144</v>
      </c>
      <c r="B578">
        <v>0</v>
      </c>
      <c r="C578">
        <v>2</v>
      </c>
      <c r="D578">
        <v>0</v>
      </c>
      <c r="E578">
        <v>0</v>
      </c>
      <c r="F578">
        <v>0</v>
      </c>
      <c r="G578">
        <v>0</v>
      </c>
      <c r="H578" s="3">
        <f>H577+$H$2*(Table1[[#This Row],[debug'[0']]]-H577)</f>
        <v>-0.50597923079010754</v>
      </c>
    </row>
    <row r="579" spans="1:8" x14ac:dyDescent="0.25">
      <c r="A579">
        <v>1146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  <c r="H579" s="3">
        <f>H578+$H$2*(Table1[[#This Row],[debug'[0']]]-H578)</f>
        <v>-0.45829181176053102</v>
      </c>
    </row>
    <row r="580" spans="1:8" x14ac:dyDescent="0.25">
      <c r="A580">
        <v>1148</v>
      </c>
      <c r="B580">
        <v>0</v>
      </c>
      <c r="C580">
        <v>2</v>
      </c>
      <c r="D580">
        <v>0</v>
      </c>
      <c r="E580">
        <v>0</v>
      </c>
      <c r="F580">
        <v>0</v>
      </c>
      <c r="G580">
        <v>0</v>
      </c>
      <c r="H580" s="3">
        <f>H579+$H$2*(Table1[[#This Row],[debug'[0']]]-H579)</f>
        <v>-0.41509882608971382</v>
      </c>
    </row>
    <row r="581" spans="1:8" x14ac:dyDescent="0.25">
      <c r="A581">
        <v>1150</v>
      </c>
      <c r="B581">
        <v>-1</v>
      </c>
      <c r="C581">
        <v>2</v>
      </c>
      <c r="D581">
        <v>0</v>
      </c>
      <c r="E581">
        <v>0</v>
      </c>
      <c r="F581">
        <v>0</v>
      </c>
      <c r="G581">
        <v>0</v>
      </c>
      <c r="H581" s="3">
        <f>H580+$H$2*(Table1[[#This Row],[debug'[0']]]-H580)</f>
        <v>-0.47022446302069187</v>
      </c>
    </row>
    <row r="582" spans="1:8" x14ac:dyDescent="0.25">
      <c r="A582">
        <v>1152</v>
      </c>
      <c r="B582">
        <v>-1</v>
      </c>
      <c r="C582">
        <v>2</v>
      </c>
      <c r="D582">
        <v>0</v>
      </c>
      <c r="E582">
        <v>0</v>
      </c>
      <c r="F582">
        <v>0</v>
      </c>
      <c r="G582">
        <v>0</v>
      </c>
      <c r="H582" s="3">
        <f>H581+$H$2*(Table1[[#This Row],[debug'[0']]]-H581)</f>
        <v>-0.52015463107146531</v>
      </c>
    </row>
    <row r="583" spans="1:8" x14ac:dyDescent="0.25">
      <c r="A583">
        <v>1154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 s="3">
        <f>H582+$H$2*(Table1[[#This Row],[debug'[0']]]-H582)</f>
        <v>-0.4711312120403206</v>
      </c>
    </row>
    <row r="584" spans="1:8" x14ac:dyDescent="0.25">
      <c r="A584">
        <v>1156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 s="3">
        <f>H583+$H$2*(Table1[[#This Row],[debug'[0']]]-H583)</f>
        <v>-0.42672814140163884</v>
      </c>
    </row>
    <row r="585" spans="1:8" x14ac:dyDescent="0.25">
      <c r="A585">
        <v>1158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 s="3">
        <f>H584+$H$2*(Table1[[#This Row],[debug'[0']]]-H584)</f>
        <v>-0.38650996157841638</v>
      </c>
    </row>
    <row r="586" spans="1:8" x14ac:dyDescent="0.25">
      <c r="A586">
        <v>1160</v>
      </c>
      <c r="B586">
        <v>1</v>
      </c>
      <c r="C586">
        <v>0</v>
      </c>
      <c r="D586">
        <v>0</v>
      </c>
      <c r="E586">
        <v>0</v>
      </c>
      <c r="F586">
        <v>1</v>
      </c>
      <c r="G586">
        <v>0</v>
      </c>
      <c r="H586" s="3">
        <f>H585+$H$2*(Table1[[#This Row],[debug'[0']]]-H585)</f>
        <v>-0.25583447629570177</v>
      </c>
    </row>
    <row r="587" spans="1:8" x14ac:dyDescent="0.25">
      <c r="A587">
        <v>1162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 s="3">
        <f>H586+$H$2*(Table1[[#This Row],[debug'[0']]]-H586)</f>
        <v>-0.2317226449577347</v>
      </c>
    </row>
    <row r="588" spans="1:8" x14ac:dyDescent="0.25">
      <c r="A588">
        <v>1164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 s="3">
        <f>H587+$H$2*(Table1[[#This Row],[debug'[0']]]-H587)</f>
        <v>-0.20988330018564624</v>
      </c>
    </row>
    <row r="589" spans="1:8" x14ac:dyDescent="0.25">
      <c r="A589">
        <v>1166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 s="3">
        <f>H588+$H$2*(Table1[[#This Row],[debug'[0']]]-H588)</f>
        <v>-0.19010226516641401</v>
      </c>
    </row>
    <row r="590" spans="1:8" x14ac:dyDescent="0.25">
      <c r="A590">
        <v>1168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 s="3">
        <f>H589+$H$2*(Table1[[#This Row],[debug'[0']]]-H589)</f>
        <v>-0.17218554877608647</v>
      </c>
    </row>
    <row r="591" spans="1:8" x14ac:dyDescent="0.25">
      <c r="A591">
        <v>1170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 s="3">
        <f>H590+$H$2*(Table1[[#This Row],[debug'[0']]]-H590)</f>
        <v>-0.15595744312340806</v>
      </c>
    </row>
    <row r="592" spans="1:8" x14ac:dyDescent="0.25">
      <c r="A592">
        <v>1172</v>
      </c>
      <c r="B592">
        <v>1</v>
      </c>
      <c r="C592">
        <v>0</v>
      </c>
      <c r="D592">
        <v>0</v>
      </c>
      <c r="E592">
        <v>0</v>
      </c>
      <c r="F592">
        <v>1</v>
      </c>
      <c r="G592">
        <v>0</v>
      </c>
      <c r="H592" s="3">
        <f>H591+$H$2*(Table1[[#This Row],[debug'[0']]]-H591)</f>
        <v>-4.701102078803987E-2</v>
      </c>
    </row>
    <row r="593" spans="1:8" x14ac:dyDescent="0.25">
      <c r="A593">
        <v>1174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 s="3">
        <f>H592+$H$2*(Table1[[#This Row],[debug'[0']]]-H592)</f>
        <v>-4.2580336461675979E-2</v>
      </c>
    </row>
    <row r="594" spans="1:8" x14ac:dyDescent="0.25">
      <c r="A594">
        <v>1176</v>
      </c>
      <c r="B594">
        <v>1</v>
      </c>
      <c r="C594">
        <v>0</v>
      </c>
      <c r="D594">
        <v>0</v>
      </c>
      <c r="E594">
        <v>0</v>
      </c>
      <c r="F594">
        <v>1</v>
      </c>
      <c r="G594">
        <v>0</v>
      </c>
      <c r="H594" s="3">
        <f>H593+$H$2*(Table1[[#This Row],[debug'[0']]]-H593)</f>
        <v>5.5680545312479283E-2</v>
      </c>
    </row>
    <row r="595" spans="1:8" x14ac:dyDescent="0.25">
      <c r="A595">
        <v>1178</v>
      </c>
      <c r="B595">
        <v>1</v>
      </c>
      <c r="C595">
        <v>0</v>
      </c>
      <c r="D595">
        <v>0</v>
      </c>
      <c r="E595">
        <v>0</v>
      </c>
      <c r="F595">
        <v>1</v>
      </c>
      <c r="G595">
        <v>0</v>
      </c>
      <c r="H595" s="3">
        <f>H594+$H$2*(Table1[[#This Row],[debug'[0']]]-H594)</f>
        <v>0.14468055715712633</v>
      </c>
    </row>
    <row r="596" spans="1:8" x14ac:dyDescent="0.25">
      <c r="A596">
        <v>1180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 s="3">
        <f>H595+$H$2*(Table1[[#This Row],[debug'[0']]]-H595)</f>
        <v>0.13104473589266313</v>
      </c>
    </row>
    <row r="597" spans="1:8" x14ac:dyDescent="0.25">
      <c r="A597">
        <v>1182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0</v>
      </c>
      <c r="H597" s="3">
        <f>H596+$H$2*(Table1[[#This Row],[debug'[0']]]-H596)</f>
        <v>0.21294184011319678</v>
      </c>
    </row>
    <row r="598" spans="1:8" x14ac:dyDescent="0.25">
      <c r="A598">
        <v>1184</v>
      </c>
      <c r="B598">
        <v>0</v>
      </c>
      <c r="C598">
        <v>-1</v>
      </c>
      <c r="D598">
        <v>0</v>
      </c>
      <c r="E598">
        <v>0</v>
      </c>
      <c r="F598">
        <v>1</v>
      </c>
      <c r="G598">
        <v>0</v>
      </c>
      <c r="H598" s="3">
        <f>H597+$H$2*(Table1[[#This Row],[debug'[0']]]-H597)</f>
        <v>0.19287254449695143</v>
      </c>
    </row>
    <row r="599" spans="1:8" x14ac:dyDescent="0.25">
      <c r="A599">
        <v>1186</v>
      </c>
      <c r="B599">
        <v>1</v>
      </c>
      <c r="C599">
        <v>-1</v>
      </c>
      <c r="D599">
        <v>0</v>
      </c>
      <c r="E599">
        <v>0</v>
      </c>
      <c r="F599">
        <v>1</v>
      </c>
      <c r="G599">
        <v>0</v>
      </c>
      <c r="H599" s="3">
        <f>H598+$H$2*(Table1[[#This Row],[debug'[0']]]-H598)</f>
        <v>0.2689425150385214</v>
      </c>
    </row>
    <row r="600" spans="1:8" x14ac:dyDescent="0.25">
      <c r="A600">
        <v>1188</v>
      </c>
      <c r="B600">
        <v>0</v>
      </c>
      <c r="C600">
        <v>-1</v>
      </c>
      <c r="D600">
        <v>0</v>
      </c>
      <c r="E600">
        <v>0</v>
      </c>
      <c r="F600">
        <v>1</v>
      </c>
      <c r="G600">
        <v>0</v>
      </c>
      <c r="H600" s="3">
        <f>H599+$H$2*(Table1[[#This Row],[debug'[0']]]-H599)</f>
        <v>0.24359528015403198</v>
      </c>
    </row>
    <row r="601" spans="1:8" x14ac:dyDescent="0.25">
      <c r="A601">
        <v>1190</v>
      </c>
      <c r="B601">
        <v>0</v>
      </c>
      <c r="C601">
        <v>-1</v>
      </c>
      <c r="D601">
        <v>0</v>
      </c>
      <c r="E601">
        <v>0</v>
      </c>
      <c r="F601">
        <v>0</v>
      </c>
      <c r="G601">
        <v>0</v>
      </c>
      <c r="H601" s="3">
        <f>H600+$H$2*(Table1[[#This Row],[debug'[0']]]-H600)</f>
        <v>0.22063696587660034</v>
      </c>
    </row>
    <row r="602" spans="1:8" x14ac:dyDescent="0.25">
      <c r="A602">
        <v>1192</v>
      </c>
      <c r="B602">
        <v>0</v>
      </c>
      <c r="C602">
        <v>-1</v>
      </c>
      <c r="D602">
        <v>0</v>
      </c>
      <c r="E602">
        <v>0</v>
      </c>
      <c r="F602">
        <v>0</v>
      </c>
      <c r="G602">
        <v>0</v>
      </c>
      <c r="H602" s="3">
        <f>H601+$H$2*(Table1[[#This Row],[debug'[0']]]-H601)</f>
        <v>0.19984242174335226</v>
      </c>
    </row>
    <row r="603" spans="1:8" x14ac:dyDescent="0.25">
      <c r="A603">
        <v>1194</v>
      </c>
      <c r="B603">
        <v>0</v>
      </c>
      <c r="C603">
        <v>-1</v>
      </c>
      <c r="D603">
        <v>0</v>
      </c>
      <c r="E603">
        <v>0</v>
      </c>
      <c r="F603">
        <v>0</v>
      </c>
      <c r="G603">
        <v>0</v>
      </c>
      <c r="H603" s="3">
        <f>H602+$H$2*(Table1[[#This Row],[debug'[0']]]-H602)</f>
        <v>0.18100771722261699</v>
      </c>
    </row>
    <row r="604" spans="1:8" x14ac:dyDescent="0.25">
      <c r="A604">
        <v>1196</v>
      </c>
      <c r="B604">
        <v>1</v>
      </c>
      <c r="C604">
        <v>-1</v>
      </c>
      <c r="D604">
        <v>0</v>
      </c>
      <c r="E604">
        <v>0</v>
      </c>
      <c r="F604">
        <v>0</v>
      </c>
      <c r="G604">
        <v>0</v>
      </c>
      <c r="H604" s="3">
        <f>H603+$H$2*(Table1[[#This Row],[debug'[0']]]-H603)</f>
        <v>0.25819592139022185</v>
      </c>
    </row>
    <row r="605" spans="1:8" x14ac:dyDescent="0.25">
      <c r="A605">
        <v>1198</v>
      </c>
      <c r="B605">
        <v>0</v>
      </c>
      <c r="C605">
        <v>-1</v>
      </c>
      <c r="D605">
        <v>0</v>
      </c>
      <c r="E605">
        <v>0</v>
      </c>
      <c r="F605">
        <v>0</v>
      </c>
      <c r="G605">
        <v>0</v>
      </c>
      <c r="H605" s="3">
        <f>H604+$H$2*(Table1[[#This Row],[debug'[0']]]-H604)</f>
        <v>0.23386152909543079</v>
      </c>
    </row>
    <row r="606" spans="1:8" x14ac:dyDescent="0.25">
      <c r="A606">
        <v>1200</v>
      </c>
      <c r="B606">
        <v>1</v>
      </c>
      <c r="C606">
        <v>-1</v>
      </c>
      <c r="D606">
        <v>0</v>
      </c>
      <c r="E606">
        <v>0</v>
      </c>
      <c r="F606">
        <v>0</v>
      </c>
      <c r="G606">
        <v>0</v>
      </c>
      <c r="H606" s="3">
        <f>H605+$H$2*(Table1[[#This Row],[debug'[0']]]-H605)</f>
        <v>0.30606837885022015</v>
      </c>
    </row>
    <row r="607" spans="1:8" x14ac:dyDescent="0.25">
      <c r="A607">
        <v>1202</v>
      </c>
      <c r="B607">
        <v>0</v>
      </c>
      <c r="C607">
        <v>-1</v>
      </c>
      <c r="D607">
        <v>0</v>
      </c>
      <c r="E607">
        <v>0</v>
      </c>
      <c r="F607">
        <v>0</v>
      </c>
      <c r="G607">
        <v>0</v>
      </c>
      <c r="H607" s="3">
        <f>H606+$H$2*(Table1[[#This Row],[debug'[0']]]-H606)</f>
        <v>0.27722211373546046</v>
      </c>
    </row>
    <row r="608" spans="1:8" x14ac:dyDescent="0.25">
      <c r="A608">
        <v>1204</v>
      </c>
      <c r="B608">
        <v>1</v>
      </c>
      <c r="C608">
        <v>-1</v>
      </c>
      <c r="D608">
        <v>0</v>
      </c>
      <c r="E608">
        <v>0</v>
      </c>
      <c r="F608">
        <v>0</v>
      </c>
      <c r="G608">
        <v>0</v>
      </c>
      <c r="H608" s="3">
        <f>H607+$H$2*(Table1[[#This Row],[debug'[0']]]-H607)</f>
        <v>0.34534232466543557</v>
      </c>
    </row>
    <row r="609" spans="1:8" x14ac:dyDescent="0.25">
      <c r="A609">
        <v>1206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 s="3">
        <f>H608+$H$2*(Table1[[#This Row],[debug'[0']]]-H608)</f>
        <v>0.31279457736115895</v>
      </c>
    </row>
    <row r="610" spans="1:8" x14ac:dyDescent="0.25">
      <c r="A610">
        <v>1208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 s="3">
        <f>H609+$H$2*(Table1[[#This Row],[debug'[0']]]-H609)</f>
        <v>0.37756216257923653</v>
      </c>
    </row>
    <row r="611" spans="1:8" x14ac:dyDescent="0.25">
      <c r="A611">
        <v>1210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 s="3">
        <f>H610+$H$2*(Table1[[#This Row],[debug'[0']]]-H610)</f>
        <v>0.43622554669995817</v>
      </c>
    </row>
    <row r="612" spans="1:8" x14ac:dyDescent="0.25">
      <c r="A612">
        <v>1212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 s="3">
        <f>H611+$H$2*(Table1[[#This Row],[debug'[0']]]-H611)</f>
        <v>0.48936003712302856</v>
      </c>
    </row>
    <row r="613" spans="1:8" x14ac:dyDescent="0.25">
      <c r="A613">
        <v>1214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 s="3">
        <f>H612+$H$2*(Table1[[#This Row],[debug'[0']]]-H612)</f>
        <v>0.53748671980313834</v>
      </c>
    </row>
    <row r="614" spans="1:8" x14ac:dyDescent="0.25">
      <c r="A614">
        <v>1216</v>
      </c>
      <c r="B614">
        <v>1</v>
      </c>
      <c r="C614">
        <v>0</v>
      </c>
      <c r="D614">
        <v>0</v>
      </c>
      <c r="E614">
        <v>0</v>
      </c>
      <c r="F614">
        <v>-1</v>
      </c>
      <c r="G614">
        <v>0</v>
      </c>
      <c r="H614" s="3">
        <f>H613+$H$2*(Table1[[#This Row],[debug'[0']]]-H613)</f>
        <v>0.58107756950076372</v>
      </c>
    </row>
    <row r="615" spans="1:8" x14ac:dyDescent="0.25">
      <c r="A615">
        <v>1218</v>
      </c>
      <c r="B615">
        <v>1</v>
      </c>
      <c r="C615">
        <v>0</v>
      </c>
      <c r="D615">
        <v>0</v>
      </c>
      <c r="E615">
        <v>0</v>
      </c>
      <c r="F615">
        <v>-1</v>
      </c>
      <c r="G615">
        <v>0</v>
      </c>
      <c r="H615" s="3">
        <f>H614+$H$2*(Table1[[#This Row],[debug'[0']]]-H614)</f>
        <v>0.62056007840317517</v>
      </c>
    </row>
    <row r="616" spans="1:8" x14ac:dyDescent="0.25">
      <c r="A616">
        <v>1220</v>
      </c>
      <c r="B616">
        <v>1</v>
      </c>
      <c r="C616">
        <v>0</v>
      </c>
      <c r="D616">
        <v>0</v>
      </c>
      <c r="E616">
        <v>0</v>
      </c>
      <c r="F616">
        <v>-1</v>
      </c>
      <c r="G616">
        <v>0</v>
      </c>
      <c r="H616" s="3">
        <f>H615+$H$2*(Table1[[#This Row],[debug'[0']]]-H615)</f>
        <v>0.65632144850819329</v>
      </c>
    </row>
    <row r="617" spans="1:8" x14ac:dyDescent="0.25">
      <c r="A617">
        <v>1222</v>
      </c>
      <c r="B617">
        <v>0</v>
      </c>
      <c r="C617">
        <v>0</v>
      </c>
      <c r="D617">
        <v>0</v>
      </c>
      <c r="E617">
        <v>0</v>
      </c>
      <c r="F617">
        <v>-1</v>
      </c>
      <c r="G617">
        <v>0</v>
      </c>
      <c r="H617" s="3">
        <f>H616+$H$2*(Table1[[#This Row],[debug'[0']]]-H616)</f>
        <v>0.59446460927739075</v>
      </c>
    </row>
    <row r="618" spans="1:8" x14ac:dyDescent="0.25">
      <c r="A618">
        <v>1224</v>
      </c>
      <c r="B618">
        <v>0</v>
      </c>
      <c r="C618">
        <v>0</v>
      </c>
      <c r="D618">
        <v>0</v>
      </c>
      <c r="E618">
        <v>0</v>
      </c>
      <c r="F618">
        <v>-1</v>
      </c>
      <c r="G618">
        <v>0</v>
      </c>
      <c r="H618" s="3">
        <f>H617+$H$2*(Table1[[#This Row],[debug'[0']]]-H617)</f>
        <v>0.53843763979764148</v>
      </c>
    </row>
    <row r="619" spans="1:8" x14ac:dyDescent="0.25">
      <c r="A619">
        <v>1226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 s="3">
        <f>H618+$H$2*(Table1[[#This Row],[debug'[0']]]-H618)</f>
        <v>0.48769108778950654</v>
      </c>
    </row>
    <row r="620" spans="1:8" x14ac:dyDescent="0.25">
      <c r="A620">
        <v>1228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 s="3">
        <f>H619+$H$2*(Table1[[#This Row],[debug'[0']]]-H619)</f>
        <v>0.4417272856308847</v>
      </c>
    </row>
    <row r="621" spans="1:8" x14ac:dyDescent="0.25">
      <c r="A621">
        <v>1230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 s="3">
        <f>H620+$H$2*(Table1[[#This Row],[debug'[0']]]-H620)</f>
        <v>0.49434324937573404</v>
      </c>
    </row>
    <row r="622" spans="1:8" x14ac:dyDescent="0.25">
      <c r="A622">
        <v>1232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 s="3">
        <f>H621+$H$2*(Table1[[#This Row],[debug'[0']]]-H621)</f>
        <v>0.44775249575801868</v>
      </c>
    </row>
    <row r="623" spans="1:8" x14ac:dyDescent="0.25">
      <c r="A623">
        <v>1234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 s="3">
        <f>H622+$H$2*(Table1[[#This Row],[debug'[0']]]-H622)</f>
        <v>0.49980059682671585</v>
      </c>
    </row>
    <row r="624" spans="1:8" x14ac:dyDescent="0.25">
      <c r="A624">
        <v>1236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0</v>
      </c>
      <c r="H624" s="3">
        <f>H623+$H$2*(Table1[[#This Row],[debug'[0']]]-H623)</f>
        <v>0.4526955003291977</v>
      </c>
    </row>
    <row r="625" spans="1:8" x14ac:dyDescent="0.25">
      <c r="A625">
        <v>1238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H625" s="3">
        <f>H624+$H$2*(Table1[[#This Row],[debug'[0']]]-H624)</f>
        <v>0.50427773419247057</v>
      </c>
    </row>
    <row r="626" spans="1:8" x14ac:dyDescent="0.25">
      <c r="A626">
        <v>1240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  <c r="H626" s="3">
        <f>H625+$H$2*(Table1[[#This Row],[debug'[0']]]-H625)</f>
        <v>0.45675067743923142</v>
      </c>
    </row>
    <row r="627" spans="1:8" x14ac:dyDescent="0.25">
      <c r="A627">
        <v>1242</v>
      </c>
      <c r="B627">
        <v>1</v>
      </c>
      <c r="C627">
        <v>1</v>
      </c>
      <c r="D627">
        <v>0</v>
      </c>
      <c r="E627">
        <v>1</v>
      </c>
      <c r="F627">
        <v>0</v>
      </c>
      <c r="G627">
        <v>0</v>
      </c>
      <c r="H627" s="3">
        <f>H626+$H$2*(Table1[[#This Row],[debug'[0']]]-H626)</f>
        <v>0.50795071986396767</v>
      </c>
    </row>
    <row r="628" spans="1:8" x14ac:dyDescent="0.25">
      <c r="A628">
        <v>1244</v>
      </c>
      <c r="B628">
        <v>1</v>
      </c>
      <c r="C628">
        <v>1</v>
      </c>
      <c r="D628">
        <v>0</v>
      </c>
      <c r="E628">
        <v>1</v>
      </c>
      <c r="F628">
        <v>0</v>
      </c>
      <c r="G628">
        <v>0</v>
      </c>
      <c r="H628" s="3">
        <f>H627+$H$2*(Table1[[#This Row],[debug'[0']]]-H627)</f>
        <v>0.55432527197435277</v>
      </c>
    </row>
    <row r="629" spans="1:8" x14ac:dyDescent="0.25">
      <c r="A629">
        <v>1246</v>
      </c>
      <c r="B629">
        <v>1</v>
      </c>
      <c r="C629">
        <v>1</v>
      </c>
      <c r="D629">
        <v>0</v>
      </c>
      <c r="E629">
        <v>1</v>
      </c>
      <c r="F629">
        <v>0</v>
      </c>
      <c r="G629">
        <v>0</v>
      </c>
      <c r="H629" s="3">
        <f>H628+$H$2*(Table1[[#This Row],[debug'[0']]]-H628)</f>
        <v>0.59632912551803285</v>
      </c>
    </row>
    <row r="630" spans="1:8" x14ac:dyDescent="0.25">
      <c r="A630">
        <v>1248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 s="3">
        <f>H629+$H$2*(Table1[[#This Row],[debug'[0']]]-H629)</f>
        <v>0.54012642952256051</v>
      </c>
    </row>
    <row r="631" spans="1:8" x14ac:dyDescent="0.25">
      <c r="A631">
        <v>1250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0</v>
      </c>
      <c r="H631" s="3">
        <f>H630+$H$2*(Table1[[#This Row],[debug'[0']]]-H630)</f>
        <v>0.48922071283262769</v>
      </c>
    </row>
    <row r="632" spans="1:8" x14ac:dyDescent="0.25">
      <c r="A632">
        <v>1252</v>
      </c>
      <c r="B632">
        <v>-1</v>
      </c>
      <c r="C632">
        <v>1</v>
      </c>
      <c r="D632">
        <v>0</v>
      </c>
      <c r="E632">
        <v>0</v>
      </c>
      <c r="F632">
        <v>0</v>
      </c>
      <c r="G632">
        <v>0</v>
      </c>
      <c r="H632" s="3">
        <f>H631+$H$2*(Table1[[#This Row],[debug'[0']]]-H631)</f>
        <v>0.3488649673023656</v>
      </c>
    </row>
    <row r="633" spans="1:8" x14ac:dyDescent="0.25">
      <c r="A633">
        <v>1254</v>
      </c>
      <c r="B633">
        <v>1</v>
      </c>
      <c r="C633">
        <v>0</v>
      </c>
      <c r="D633">
        <v>-1</v>
      </c>
      <c r="E633">
        <v>1</v>
      </c>
      <c r="F633">
        <v>0</v>
      </c>
      <c r="G633">
        <v>0</v>
      </c>
      <c r="H633" s="3">
        <f>H632+$H$2*(Table1[[#This Row],[debug'[0']]]-H632)</f>
        <v>0.41023299835890076</v>
      </c>
    </row>
    <row r="634" spans="1:8" x14ac:dyDescent="0.25">
      <c r="A634">
        <v>1256</v>
      </c>
      <c r="B634">
        <v>0</v>
      </c>
      <c r="C634">
        <v>1</v>
      </c>
      <c r="D634">
        <v>0</v>
      </c>
      <c r="E634">
        <v>1</v>
      </c>
      <c r="F634">
        <v>0</v>
      </c>
      <c r="G634">
        <v>0</v>
      </c>
      <c r="H634" s="3">
        <f>H633+$H$2*(Table1[[#This Row],[debug'[0']]]-H633)</f>
        <v>0.37156944914176765</v>
      </c>
    </row>
    <row r="635" spans="1:8" x14ac:dyDescent="0.25">
      <c r="A635">
        <v>1258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 s="3">
        <f>H634+$H$2*(Table1[[#This Row],[debug'[0']]]-H634)</f>
        <v>0.43079763319779596</v>
      </c>
    </row>
    <row r="636" spans="1:8" x14ac:dyDescent="0.25">
      <c r="A636">
        <v>1260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 s="3">
        <f>H635+$H$2*(Table1[[#This Row],[debug'[0']]]-H635)</f>
        <v>0.48444369241634777</v>
      </c>
    </row>
    <row r="637" spans="1:8" x14ac:dyDescent="0.25">
      <c r="A637">
        <v>1262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 s="3">
        <f>H636+$H$2*(Table1[[#This Row],[debug'[0']]]-H636)</f>
        <v>0.43878595006115445</v>
      </c>
    </row>
    <row r="638" spans="1:8" x14ac:dyDescent="0.25">
      <c r="A638">
        <v>1264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 s="3">
        <f>H637+$H$2*(Table1[[#This Row],[debug'[0']]]-H637)</f>
        <v>0.39743134854483825</v>
      </c>
    </row>
    <row r="639" spans="1:8" x14ac:dyDescent="0.25">
      <c r="A639">
        <v>1266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 s="3">
        <f>H638+$H$2*(Table1[[#This Row],[debug'[0']]]-H638)</f>
        <v>0.35997432639799581</v>
      </c>
    </row>
    <row r="640" spans="1:8" x14ac:dyDescent="0.25">
      <c r="A640">
        <v>1268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 s="3">
        <f>H639+$H$2*(Table1[[#This Row],[debug'[0']]]-H639)</f>
        <v>0.42029532502690325</v>
      </c>
    </row>
    <row r="641" spans="1:8" x14ac:dyDescent="0.25">
      <c r="A641">
        <v>1270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 s="3">
        <f>H640+$H$2*(Table1[[#This Row],[debug'[0']]]-H640)</f>
        <v>0.38068342386362364</v>
      </c>
    </row>
    <row r="642" spans="1:8" x14ac:dyDescent="0.25">
      <c r="A642">
        <v>1272</v>
      </c>
      <c r="B642">
        <v>1</v>
      </c>
      <c r="C642">
        <v>-1</v>
      </c>
      <c r="D642">
        <v>0</v>
      </c>
      <c r="E642">
        <v>1</v>
      </c>
      <c r="F642">
        <v>0</v>
      </c>
      <c r="G642">
        <v>0</v>
      </c>
      <c r="H642" s="3">
        <f>H641+$H$2*(Table1[[#This Row],[debug'[0']]]-H641)</f>
        <v>0.43905263603871636</v>
      </c>
    </row>
    <row r="643" spans="1:8" x14ac:dyDescent="0.25">
      <c r="A643">
        <v>1274</v>
      </c>
      <c r="B643">
        <v>0</v>
      </c>
      <c r="C643">
        <v>-1</v>
      </c>
      <c r="D643">
        <v>1</v>
      </c>
      <c r="E643">
        <v>0</v>
      </c>
      <c r="F643">
        <v>0</v>
      </c>
      <c r="G643">
        <v>0</v>
      </c>
      <c r="H643" s="3">
        <f>H642+$H$2*(Table1[[#This Row],[debug'[0']]]-H642)</f>
        <v>0.3976728999611624</v>
      </c>
    </row>
    <row r="644" spans="1:8" x14ac:dyDescent="0.25">
      <c r="A644">
        <v>1276</v>
      </c>
      <c r="B644">
        <v>0</v>
      </c>
      <c r="C644">
        <v>-1</v>
      </c>
      <c r="D644">
        <v>1</v>
      </c>
      <c r="E644">
        <v>0</v>
      </c>
      <c r="F644">
        <v>0</v>
      </c>
      <c r="G644">
        <v>0</v>
      </c>
      <c r="H644" s="3">
        <f>H643+$H$2*(Table1[[#This Row],[debug'[0']]]-H643)</f>
        <v>0.36019311212967031</v>
      </c>
    </row>
    <row r="645" spans="1:8" x14ac:dyDescent="0.25">
      <c r="A645">
        <v>1278</v>
      </c>
      <c r="B645">
        <v>0</v>
      </c>
      <c r="C645">
        <v>-1</v>
      </c>
      <c r="D645">
        <v>0</v>
      </c>
      <c r="E645">
        <v>0</v>
      </c>
      <c r="F645">
        <v>0</v>
      </c>
      <c r="G645">
        <v>0</v>
      </c>
      <c r="H645" s="3">
        <f>H644+$H$2*(Table1[[#This Row],[debug'[0']]]-H644)</f>
        <v>0.32624571108146383</v>
      </c>
    </row>
    <row r="646" spans="1:8" x14ac:dyDescent="0.25">
      <c r="A646">
        <v>1280</v>
      </c>
      <c r="B646">
        <v>0</v>
      </c>
      <c r="C646">
        <v>-1</v>
      </c>
      <c r="D646">
        <v>0</v>
      </c>
      <c r="E646">
        <v>0</v>
      </c>
      <c r="F646">
        <v>0</v>
      </c>
      <c r="G646">
        <v>0</v>
      </c>
      <c r="H646" s="3">
        <f>H645+$H$2*(Table1[[#This Row],[debug'[0']]]-H645)</f>
        <v>0.29549777720550269</v>
      </c>
    </row>
    <row r="647" spans="1:8" x14ac:dyDescent="0.25">
      <c r="A647">
        <v>1282</v>
      </c>
      <c r="B647">
        <v>0</v>
      </c>
      <c r="C647">
        <v>-1</v>
      </c>
      <c r="D647">
        <v>0</v>
      </c>
      <c r="E647">
        <v>0</v>
      </c>
      <c r="F647">
        <v>0</v>
      </c>
      <c r="G647">
        <v>0</v>
      </c>
      <c r="H647" s="3">
        <f>H646+$H$2*(Table1[[#This Row],[debug'[0']]]-H646)</f>
        <v>0.26764776782487509</v>
      </c>
    </row>
    <row r="648" spans="1:8" x14ac:dyDescent="0.25">
      <c r="A648">
        <v>1284</v>
      </c>
      <c r="B648">
        <v>-1</v>
      </c>
      <c r="C648">
        <v>-1</v>
      </c>
      <c r="D648">
        <v>0</v>
      </c>
      <c r="E648">
        <v>0</v>
      </c>
      <c r="F648">
        <v>0</v>
      </c>
      <c r="G648">
        <v>0</v>
      </c>
      <c r="H648" s="3">
        <f>H647+$H$2*(Table1[[#This Row],[debug'[0']]]-H647)</f>
        <v>0.1481747803827313</v>
      </c>
    </row>
    <row r="649" spans="1:8" x14ac:dyDescent="0.25">
      <c r="A649">
        <v>1286</v>
      </c>
      <c r="B649">
        <v>0</v>
      </c>
      <c r="C649">
        <v>-1</v>
      </c>
      <c r="D649">
        <v>0</v>
      </c>
      <c r="E649">
        <v>0</v>
      </c>
      <c r="F649">
        <v>0</v>
      </c>
      <c r="G649">
        <v>0</v>
      </c>
      <c r="H649" s="3">
        <f>H648+$H$2*(Table1[[#This Row],[debug'[0']]]-H648)</f>
        <v>0.1342096363378012</v>
      </c>
    </row>
    <row r="650" spans="1:8" x14ac:dyDescent="0.25">
      <c r="A650">
        <v>1288</v>
      </c>
      <c r="B650">
        <v>0</v>
      </c>
      <c r="C650">
        <v>-1</v>
      </c>
      <c r="D650">
        <v>0</v>
      </c>
      <c r="E650">
        <v>0</v>
      </c>
      <c r="F650">
        <v>0</v>
      </c>
      <c r="G650">
        <v>0</v>
      </c>
      <c r="H650" s="3">
        <f>H649+$H$2*(Table1[[#This Row],[debug'[0']]]-H649)</f>
        <v>0.12156067611100738</v>
      </c>
    </row>
    <row r="651" spans="1:8" x14ac:dyDescent="0.25">
      <c r="A651">
        <v>1290</v>
      </c>
      <c r="B651">
        <v>0</v>
      </c>
      <c r="C651">
        <v>-1</v>
      </c>
      <c r="D651">
        <v>0</v>
      </c>
      <c r="E651">
        <v>0</v>
      </c>
      <c r="F651">
        <v>0</v>
      </c>
      <c r="G651">
        <v>0</v>
      </c>
      <c r="H651" s="3">
        <f>H650+$H$2*(Table1[[#This Row],[debug'[0']]]-H650)</f>
        <v>0.11010385229993491</v>
      </c>
    </row>
    <row r="652" spans="1:8" x14ac:dyDescent="0.25">
      <c r="A652">
        <v>1292</v>
      </c>
      <c r="B652">
        <v>0</v>
      </c>
      <c r="C652">
        <v>-1</v>
      </c>
      <c r="D652">
        <v>0</v>
      </c>
      <c r="E652">
        <v>0</v>
      </c>
      <c r="F652">
        <v>0</v>
      </c>
      <c r="G652">
        <v>0</v>
      </c>
      <c r="H652" s="3">
        <f>H651+$H$2*(Table1[[#This Row],[debug'[0']]]-H651)</f>
        <v>9.9726808694412583E-2</v>
      </c>
    </row>
    <row r="653" spans="1:8" x14ac:dyDescent="0.25">
      <c r="A653">
        <v>1294</v>
      </c>
      <c r="B653">
        <v>0</v>
      </c>
      <c r="C653">
        <v>-1</v>
      </c>
      <c r="D653">
        <v>0</v>
      </c>
      <c r="E653">
        <v>0</v>
      </c>
      <c r="F653">
        <v>0</v>
      </c>
      <c r="G653">
        <v>0</v>
      </c>
      <c r="H653" s="3">
        <f>H652+$H$2*(Table1[[#This Row],[debug'[0']]]-H652)</f>
        <v>9.0327778407602949E-2</v>
      </c>
    </row>
    <row r="654" spans="1:8" x14ac:dyDescent="0.25">
      <c r="A654">
        <v>1296</v>
      </c>
      <c r="B654">
        <v>0</v>
      </c>
      <c r="C654">
        <v>-1</v>
      </c>
      <c r="D654">
        <v>0</v>
      </c>
      <c r="E654">
        <v>0</v>
      </c>
      <c r="F654">
        <v>0</v>
      </c>
      <c r="G654">
        <v>0</v>
      </c>
      <c r="H654" s="3">
        <f>H653+$H$2*(Table1[[#This Row],[debug'[0']]]-H653)</f>
        <v>8.1814585855790586E-2</v>
      </c>
    </row>
    <row r="655" spans="1:8" x14ac:dyDescent="0.25">
      <c r="A655">
        <v>1298</v>
      </c>
      <c r="B655">
        <v>0</v>
      </c>
      <c r="C655">
        <v>-1</v>
      </c>
      <c r="D655">
        <v>0</v>
      </c>
      <c r="E655">
        <v>0</v>
      </c>
      <c r="F655">
        <v>0</v>
      </c>
      <c r="G655">
        <v>0</v>
      </c>
      <c r="H655" s="3">
        <f>H654+$H$2*(Table1[[#This Row],[debug'[0']]]-H654)</f>
        <v>7.4103742799359287E-2</v>
      </c>
    </row>
    <row r="656" spans="1:8" x14ac:dyDescent="0.25">
      <c r="A656">
        <v>1300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 s="3">
        <f>H655+$H$2*(Table1[[#This Row],[debug'[0']]]-H655)</f>
        <v>6.7119629579900045E-2</v>
      </c>
    </row>
    <row r="657" spans="1:8" x14ac:dyDescent="0.25">
      <c r="A657">
        <v>1302</v>
      </c>
      <c r="B657">
        <v>1</v>
      </c>
      <c r="C657">
        <v>-1</v>
      </c>
      <c r="D657">
        <v>0</v>
      </c>
      <c r="E657">
        <v>0</v>
      </c>
      <c r="F657">
        <v>-1</v>
      </c>
      <c r="G657">
        <v>0</v>
      </c>
      <c r="H657" s="3">
        <f>H656+$H$2*(Table1[[#This Row],[debug'[0']]]-H656)</f>
        <v>0.15504153313159735</v>
      </c>
    </row>
    <row r="658" spans="1:8" x14ac:dyDescent="0.25">
      <c r="A658">
        <v>1304</v>
      </c>
      <c r="B658">
        <v>0</v>
      </c>
      <c r="C658">
        <v>0</v>
      </c>
      <c r="D658">
        <v>0</v>
      </c>
      <c r="E658">
        <v>0</v>
      </c>
      <c r="F658">
        <v>-1</v>
      </c>
      <c r="G658">
        <v>0</v>
      </c>
      <c r="H658" s="3">
        <f>H657+$H$2*(Table1[[#This Row],[debug'[0']]]-H657)</f>
        <v>0.1404292128869716</v>
      </c>
    </row>
    <row r="659" spans="1:8" x14ac:dyDescent="0.25">
      <c r="A659">
        <v>1306</v>
      </c>
      <c r="B659">
        <v>1</v>
      </c>
      <c r="C659">
        <v>-1</v>
      </c>
      <c r="D659">
        <v>0</v>
      </c>
      <c r="E659">
        <v>0</v>
      </c>
      <c r="F659">
        <v>-1</v>
      </c>
      <c r="G659">
        <v>0</v>
      </c>
      <c r="H659" s="3">
        <f>H658+$H$2*(Table1[[#This Row],[debug'[0']]]-H658)</f>
        <v>0.22144185098801217</v>
      </c>
    </row>
    <row r="660" spans="1:8" x14ac:dyDescent="0.25">
      <c r="A660">
        <v>1308</v>
      </c>
      <c r="B660">
        <v>0</v>
      </c>
      <c r="C660">
        <v>0</v>
      </c>
      <c r="D660">
        <v>0</v>
      </c>
      <c r="E660">
        <v>0</v>
      </c>
      <c r="F660">
        <v>-1</v>
      </c>
      <c r="G660">
        <v>0</v>
      </c>
      <c r="H660" s="3">
        <f>H659+$H$2*(Table1[[#This Row],[debug'[0']]]-H659)</f>
        <v>0.20057144822017423</v>
      </c>
    </row>
    <row r="661" spans="1:8" x14ac:dyDescent="0.25">
      <c r="A661">
        <v>1310</v>
      </c>
      <c r="B661">
        <v>0</v>
      </c>
      <c r="C661">
        <v>-1</v>
      </c>
      <c r="D661">
        <v>0</v>
      </c>
      <c r="E661">
        <v>0</v>
      </c>
      <c r="F661">
        <v>-1</v>
      </c>
      <c r="G661">
        <v>0</v>
      </c>
      <c r="H661" s="3">
        <f>H660+$H$2*(Table1[[#This Row],[debug'[0']]]-H660)</f>
        <v>0.18166803457272329</v>
      </c>
    </row>
    <row r="662" spans="1:8" x14ac:dyDescent="0.25">
      <c r="A662">
        <v>1312</v>
      </c>
      <c r="B662">
        <v>0</v>
      </c>
      <c r="C662">
        <v>0</v>
      </c>
      <c r="D662">
        <v>0</v>
      </c>
      <c r="E662">
        <v>0</v>
      </c>
      <c r="F662">
        <v>-1</v>
      </c>
      <c r="G662">
        <v>0</v>
      </c>
      <c r="H662" s="3">
        <f>H661+$H$2*(Table1[[#This Row],[debug'[0']]]-H661)</f>
        <v>0.16454622568855037</v>
      </c>
    </row>
    <row r="663" spans="1:8" x14ac:dyDescent="0.25">
      <c r="A663">
        <v>1314</v>
      </c>
      <c r="B663">
        <v>0</v>
      </c>
      <c r="C663">
        <v>0</v>
      </c>
      <c r="D663">
        <v>0</v>
      </c>
      <c r="E663">
        <v>0</v>
      </c>
      <c r="F663">
        <v>-1</v>
      </c>
      <c r="G663">
        <v>0</v>
      </c>
      <c r="H663" s="3">
        <f>H662+$H$2*(Table1[[#This Row],[debug'[0']]]-H662)</f>
        <v>0.14903810927457803</v>
      </c>
    </row>
    <row r="664" spans="1:8" x14ac:dyDescent="0.25">
      <c r="A664">
        <v>1316</v>
      </c>
      <c r="B664">
        <v>-1</v>
      </c>
      <c r="C664">
        <v>0</v>
      </c>
      <c r="D664">
        <v>0</v>
      </c>
      <c r="E664">
        <v>0</v>
      </c>
      <c r="F664">
        <v>-1</v>
      </c>
      <c r="G664">
        <v>0</v>
      </c>
      <c r="H664" s="3">
        <f>H663+$H$2*(Table1[[#This Row],[debug'[0']]]-H663)</f>
        <v>4.0743818790826419E-2</v>
      </c>
    </row>
    <row r="665" spans="1:8" x14ac:dyDescent="0.25">
      <c r="A665">
        <v>1318</v>
      </c>
      <c r="B665">
        <v>0</v>
      </c>
      <c r="C665">
        <v>0</v>
      </c>
      <c r="D665">
        <v>0</v>
      </c>
      <c r="E665">
        <v>0</v>
      </c>
      <c r="F665">
        <v>-1</v>
      </c>
      <c r="G665">
        <v>0</v>
      </c>
      <c r="H665" s="3">
        <f>H664+$H$2*(Table1[[#This Row],[debug'[0']]]-H664)</f>
        <v>3.6903804337052801E-2</v>
      </c>
    </row>
    <row r="666" spans="1:8" x14ac:dyDescent="0.25">
      <c r="A666">
        <v>1320</v>
      </c>
      <c r="B666">
        <v>-1</v>
      </c>
      <c r="C666">
        <v>0</v>
      </c>
      <c r="D666">
        <v>0</v>
      </c>
      <c r="E666">
        <v>0</v>
      </c>
      <c r="F666">
        <v>-1</v>
      </c>
      <c r="G666">
        <v>0</v>
      </c>
      <c r="H666" s="3">
        <f>H665+$H$2*(Table1[[#This Row],[debug'[0']]]-H665)</f>
        <v>-6.0822076888484997E-2</v>
      </c>
    </row>
    <row r="667" spans="1:8" x14ac:dyDescent="0.25">
      <c r="A667">
        <v>1322</v>
      </c>
      <c r="B667">
        <v>-1</v>
      </c>
      <c r="C667">
        <v>0</v>
      </c>
      <c r="D667">
        <v>0</v>
      </c>
      <c r="E667">
        <v>0</v>
      </c>
      <c r="F667">
        <v>-1</v>
      </c>
      <c r="G667">
        <v>0</v>
      </c>
      <c r="H667" s="3">
        <f>H666+$H$2*(Table1[[#This Row],[debug'[0']]]-H666)</f>
        <v>-0.14933751079831065</v>
      </c>
    </row>
    <row r="668" spans="1:8" x14ac:dyDescent="0.25">
      <c r="A668">
        <v>1324</v>
      </c>
      <c r="B668">
        <v>-1</v>
      </c>
      <c r="C668">
        <v>1</v>
      </c>
      <c r="D668">
        <v>0</v>
      </c>
      <c r="E668">
        <v>0</v>
      </c>
      <c r="F668">
        <v>-1</v>
      </c>
      <c r="G668">
        <v>0</v>
      </c>
      <c r="H668" s="3">
        <f>H667+$H$2*(Table1[[#This Row],[debug'[0']]]-H667)</f>
        <v>-0.22951056160112365</v>
      </c>
    </row>
    <row r="669" spans="1:8" x14ac:dyDescent="0.25">
      <c r="A669">
        <v>1326</v>
      </c>
      <c r="B669">
        <v>-1</v>
      </c>
      <c r="C669">
        <v>1</v>
      </c>
      <c r="D669">
        <v>0</v>
      </c>
      <c r="E669">
        <v>0</v>
      </c>
      <c r="F669">
        <v>0</v>
      </c>
      <c r="G669">
        <v>0</v>
      </c>
      <c r="H669" s="3">
        <f>H668+$H$2*(Table1[[#This Row],[debug'[0']]]-H668)</f>
        <v>-0.3021274803813967</v>
      </c>
    </row>
    <row r="670" spans="1:8" x14ac:dyDescent="0.25">
      <c r="A670">
        <v>1328</v>
      </c>
      <c r="B670">
        <v>-1</v>
      </c>
      <c r="C670">
        <v>2</v>
      </c>
      <c r="D670">
        <v>0</v>
      </c>
      <c r="E670">
        <v>0</v>
      </c>
      <c r="F670">
        <v>0</v>
      </c>
      <c r="G670">
        <v>0</v>
      </c>
      <c r="H670" s="3">
        <f>H669+$H$2*(Table1[[#This Row],[debug'[0']]]-H669)</f>
        <v>-0.36790041580467681</v>
      </c>
    </row>
    <row r="671" spans="1:8" x14ac:dyDescent="0.25">
      <c r="A671">
        <v>1330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0</v>
      </c>
      <c r="H671" s="3">
        <f>H670+$H$2*(Table1[[#This Row],[debug'[0']]]-H670)</f>
        <v>-0.33322661849833873</v>
      </c>
    </row>
    <row r="672" spans="1:8" x14ac:dyDescent="0.25">
      <c r="A672">
        <v>1332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 s="3">
        <f>H671+$H$2*(Table1[[#This Row],[debug'[0']]]-H671)</f>
        <v>-0.30182074959869026</v>
      </c>
    </row>
    <row r="673" spans="1:8" x14ac:dyDescent="0.25">
      <c r="A673">
        <v>1334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 s="3">
        <f>H672+$H$2*(Table1[[#This Row],[debug'[0']]]-H672)</f>
        <v>-0.27337481410948394</v>
      </c>
    </row>
    <row r="674" spans="1:8" x14ac:dyDescent="0.25">
      <c r="A674">
        <v>1336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 s="3">
        <f>H673+$H$2*(Table1[[#This Row],[debug'[0']]]-H673)</f>
        <v>-0.24760984487899904</v>
      </c>
    </row>
    <row r="675" spans="1:8" x14ac:dyDescent="0.25">
      <c r="A675">
        <v>1338</v>
      </c>
      <c r="B675">
        <v>-1</v>
      </c>
      <c r="C675">
        <v>2</v>
      </c>
      <c r="D675">
        <v>0</v>
      </c>
      <c r="E675">
        <v>0</v>
      </c>
      <c r="F675">
        <v>0</v>
      </c>
      <c r="G675">
        <v>0</v>
      </c>
      <c r="H675" s="3">
        <f>H674+$H$2*(Table1[[#This Row],[debug'[0']]]-H674)</f>
        <v>-0.31852094639784168</v>
      </c>
    </row>
    <row r="676" spans="1:8" x14ac:dyDescent="0.25">
      <c r="A676">
        <v>1340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 s="3">
        <f>H675+$H$2*(Table1[[#This Row],[debug'[0']]]-H675)</f>
        <v>-0.28850105444130386</v>
      </c>
    </row>
    <row r="677" spans="1:8" x14ac:dyDescent="0.25">
      <c r="A677">
        <v>1342</v>
      </c>
      <c r="B677">
        <v>-1</v>
      </c>
      <c r="C677">
        <v>1</v>
      </c>
      <c r="D677">
        <v>0</v>
      </c>
      <c r="E677">
        <v>0</v>
      </c>
      <c r="F677">
        <v>0</v>
      </c>
      <c r="G677">
        <v>0</v>
      </c>
      <c r="H677" s="3">
        <f>H676+$H$2*(Table1[[#This Row],[debug'[0']]]-H676)</f>
        <v>-0.35555825025342636</v>
      </c>
    </row>
    <row r="678" spans="1:8" x14ac:dyDescent="0.25">
      <c r="A678">
        <v>1344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0</v>
      </c>
      <c r="H678" s="3">
        <f>H677+$H$2*(Table1[[#This Row],[debug'[0']]]-H677)</f>
        <v>-0.32204767464584422</v>
      </c>
    </row>
    <row r="679" spans="1:8" x14ac:dyDescent="0.25">
      <c r="A679">
        <v>1346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 s="3">
        <f>H678+$H$2*(Table1[[#This Row],[debug'[0']]]-H678)</f>
        <v>-0.29169539638265241</v>
      </c>
    </row>
    <row r="680" spans="1:8" x14ac:dyDescent="0.25">
      <c r="A680">
        <v>1348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 s="3">
        <f>H679+$H$2*(Table1[[#This Row],[debug'[0']]]-H679)</f>
        <v>-0.26420375295180132</v>
      </c>
    </row>
    <row r="681" spans="1:8" x14ac:dyDescent="0.25">
      <c r="A681">
        <v>1350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 s="3">
        <f>H680+$H$2*(Table1[[#This Row],[debug'[0']]]-H680)</f>
        <v>-0.23930313587207436</v>
      </c>
    </row>
    <row r="682" spans="1:8" x14ac:dyDescent="0.25">
      <c r="A682">
        <v>1352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 s="3">
        <f>H681+$H$2*(Table1[[#This Row],[debug'[0']]]-H681)</f>
        <v>-0.2167493466629731</v>
      </c>
    </row>
    <row r="683" spans="1:8" x14ac:dyDescent="0.25">
      <c r="A683">
        <v>1354</v>
      </c>
      <c r="B683">
        <v>-1</v>
      </c>
      <c r="C683">
        <v>0</v>
      </c>
      <c r="D683">
        <v>0</v>
      </c>
      <c r="E683">
        <v>0</v>
      </c>
      <c r="F683">
        <v>1</v>
      </c>
      <c r="G683">
        <v>0</v>
      </c>
      <c r="H683" s="3">
        <f>H682+$H$2*(Table1[[#This Row],[debug'[0']]]-H682)</f>
        <v>-0.29056898161626338</v>
      </c>
    </row>
    <row r="684" spans="1:8" x14ac:dyDescent="0.25">
      <c r="A684">
        <v>1356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 s="3">
        <f>H683+$H$2*(Table1[[#This Row],[debug'[0']]]-H683)</f>
        <v>-0.26318350027606174</v>
      </c>
    </row>
    <row r="685" spans="1:8" x14ac:dyDescent="0.25">
      <c r="A685">
        <v>1358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 s="3">
        <f>H684+$H$2*(Table1[[#This Row],[debug'[0']]]-H684)</f>
        <v>-0.23837903974566205</v>
      </c>
    </row>
    <row r="686" spans="1:8" x14ac:dyDescent="0.25">
      <c r="A686">
        <v>1360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 s="3">
        <f>H685+$H$2*(Table1[[#This Row],[debug'[0']]]-H685)</f>
        <v>-0.21591234454461922</v>
      </c>
    </row>
    <row r="687" spans="1:8" x14ac:dyDescent="0.25">
      <c r="A687">
        <v>1362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 s="3">
        <f>H686+$H$2*(Table1[[#This Row],[debug'[0']]]-H686)</f>
        <v>-0.1955630854813975</v>
      </c>
    </row>
    <row r="688" spans="1:8" x14ac:dyDescent="0.25">
      <c r="A688">
        <v>1364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 s="3">
        <f>H687+$H$2*(Table1[[#This Row],[debug'[0']]]-H687)</f>
        <v>-0.17713169890154618</v>
      </c>
    </row>
    <row r="689" spans="1:8" x14ac:dyDescent="0.25">
      <c r="A689">
        <v>1366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 s="3">
        <f>H688+$H$2*(Table1[[#This Row],[debug'[0']]]-H688)</f>
        <v>-0.16043742958193688</v>
      </c>
    </row>
    <row r="690" spans="1:8" x14ac:dyDescent="0.25">
      <c r="A690">
        <v>1368</v>
      </c>
      <c r="B690">
        <v>-1</v>
      </c>
      <c r="C690">
        <v>1</v>
      </c>
      <c r="D690">
        <v>0</v>
      </c>
      <c r="E690">
        <v>0</v>
      </c>
      <c r="F690">
        <v>1</v>
      </c>
      <c r="G690">
        <v>0</v>
      </c>
      <c r="H690" s="3">
        <f>H689+$H$2*(Table1[[#This Row],[debug'[0']]]-H689)</f>
        <v>-0.2395643376855674</v>
      </c>
    </row>
    <row r="691" spans="1:8" x14ac:dyDescent="0.25">
      <c r="A691">
        <v>1370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 s="3">
        <f>H690+$H$2*(Table1[[#This Row],[debug'[0']]]-H690)</f>
        <v>-0.21698593078551492</v>
      </c>
    </row>
    <row r="692" spans="1:8" x14ac:dyDescent="0.25">
      <c r="A692">
        <v>1372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 s="3">
        <f>H691+$H$2*(Table1[[#This Row],[debug'[0']]]-H691)</f>
        <v>-0.1965354886028714</v>
      </c>
    </row>
    <row r="693" spans="1:8" x14ac:dyDescent="0.25">
      <c r="A693">
        <v>1374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 s="3">
        <f>H692+$H$2*(Table1[[#This Row],[debug'[0']]]-H692)</f>
        <v>-0.17801245518793757</v>
      </c>
    </row>
    <row r="694" spans="1:8" x14ac:dyDescent="0.25">
      <c r="A694">
        <v>1376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 s="3">
        <f>H693+$H$2*(Table1[[#This Row],[debug'[0']]]-H693)</f>
        <v>-0.16123517654396036</v>
      </c>
    </row>
    <row r="695" spans="1:8" x14ac:dyDescent="0.25">
      <c r="A695">
        <v>1378</v>
      </c>
      <c r="B695">
        <v>-1</v>
      </c>
      <c r="C695">
        <v>-1</v>
      </c>
      <c r="D695">
        <v>0</v>
      </c>
      <c r="E695">
        <v>0</v>
      </c>
      <c r="F695">
        <v>1</v>
      </c>
      <c r="G695">
        <v>0</v>
      </c>
      <c r="H695" s="3">
        <f>H694+$H$2*(Table1[[#This Row],[debug'[0']]]-H694)</f>
        <v>-0.24028689876773135</v>
      </c>
    </row>
    <row r="696" spans="1:8" x14ac:dyDescent="0.25">
      <c r="A696">
        <v>1380</v>
      </c>
      <c r="B696">
        <v>-1</v>
      </c>
      <c r="C696">
        <v>-1</v>
      </c>
      <c r="D696">
        <v>0</v>
      </c>
      <c r="E696">
        <v>0</v>
      </c>
      <c r="F696">
        <v>1</v>
      </c>
      <c r="G696">
        <v>0</v>
      </c>
      <c r="H696" s="3">
        <f>H695+$H$2*(Table1[[#This Row],[debug'[0']]]-H695)</f>
        <v>-0.31188817169774774</v>
      </c>
    </row>
    <row r="697" spans="1:8" x14ac:dyDescent="0.25">
      <c r="A697">
        <v>1382</v>
      </c>
      <c r="B697">
        <v>-1</v>
      </c>
      <c r="C697">
        <v>-1</v>
      </c>
      <c r="D697">
        <v>0</v>
      </c>
      <c r="E697">
        <v>0</v>
      </c>
      <c r="F697">
        <v>0</v>
      </c>
      <c r="G697">
        <v>0</v>
      </c>
      <c r="H697" s="3">
        <f>H696+$H$2*(Table1[[#This Row],[debug'[0']]]-H696)</f>
        <v>-0.37674118363702563</v>
      </c>
    </row>
    <row r="698" spans="1:8" x14ac:dyDescent="0.25">
      <c r="A698">
        <v>1384</v>
      </c>
      <c r="B698">
        <v>-1</v>
      </c>
      <c r="C698">
        <v>-1</v>
      </c>
      <c r="D698">
        <v>1</v>
      </c>
      <c r="E698">
        <v>0</v>
      </c>
      <c r="F698">
        <v>0</v>
      </c>
      <c r="G698">
        <v>0</v>
      </c>
      <c r="H698" s="3">
        <f>H697+$H$2*(Table1[[#This Row],[debug'[0']]]-H697)</f>
        <v>-0.43548194320015532</v>
      </c>
    </row>
    <row r="699" spans="1:8" x14ac:dyDescent="0.25">
      <c r="A699">
        <v>1386</v>
      </c>
      <c r="B699">
        <v>-1</v>
      </c>
      <c r="C699">
        <v>-1</v>
      </c>
      <c r="D699">
        <v>1</v>
      </c>
      <c r="E699">
        <v>0</v>
      </c>
      <c r="F699">
        <v>0</v>
      </c>
      <c r="G699">
        <v>0</v>
      </c>
      <c r="H699" s="3">
        <f>H698+$H$2*(Table1[[#This Row],[debug'[0']]]-H698)</f>
        <v>-0.48868651660199064</v>
      </c>
    </row>
    <row r="700" spans="1:8" x14ac:dyDescent="0.25">
      <c r="A700">
        <v>1388</v>
      </c>
      <c r="B700">
        <v>0</v>
      </c>
      <c r="C700">
        <v>-1</v>
      </c>
      <c r="D700">
        <v>0</v>
      </c>
      <c r="E700">
        <v>0</v>
      </c>
      <c r="F700">
        <v>0</v>
      </c>
      <c r="G700">
        <v>0</v>
      </c>
      <c r="H700" s="3">
        <f>H699+$H$2*(Table1[[#This Row],[debug'[0']]]-H699)</f>
        <v>-0.44262889748803463</v>
      </c>
    </row>
    <row r="701" spans="1:8" x14ac:dyDescent="0.25">
      <c r="A701">
        <v>1390</v>
      </c>
      <c r="B701">
        <v>0</v>
      </c>
      <c r="C701">
        <v>-1</v>
      </c>
      <c r="D701">
        <v>0</v>
      </c>
      <c r="E701">
        <v>0</v>
      </c>
      <c r="F701">
        <v>0</v>
      </c>
      <c r="G701">
        <v>0</v>
      </c>
      <c r="H701" s="3">
        <f>H700+$H$2*(Table1[[#This Row],[debug'[0']]]-H700)</f>
        <v>-0.40091210670958588</v>
      </c>
    </row>
    <row r="702" spans="1:8" x14ac:dyDescent="0.25">
      <c r="A702">
        <v>1392</v>
      </c>
      <c r="B702">
        <v>0</v>
      </c>
      <c r="C702">
        <v>-1</v>
      </c>
      <c r="D702">
        <v>0</v>
      </c>
      <c r="E702">
        <v>0</v>
      </c>
      <c r="F702">
        <v>0</v>
      </c>
      <c r="G702">
        <v>0</v>
      </c>
      <c r="H702" s="3">
        <f>H701+$H$2*(Table1[[#This Row],[debug'[0']]]-H701)</f>
        <v>-0.36312703083436459</v>
      </c>
    </row>
    <row r="703" spans="1:8" x14ac:dyDescent="0.25">
      <c r="A703">
        <v>1394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 s="3">
        <f>H702+$H$2*(Table1[[#This Row],[debug'[0']]]-H702)</f>
        <v>-0.32890311446269116</v>
      </c>
    </row>
    <row r="704" spans="1:8" x14ac:dyDescent="0.25">
      <c r="A704">
        <v>1396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 s="3">
        <f>H703+$H$2*(Table1[[#This Row],[debug'[0']]]-H703)</f>
        <v>-0.29790472621852737</v>
      </c>
    </row>
    <row r="705" spans="1:8" x14ac:dyDescent="0.25">
      <c r="A705">
        <v>1398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 s="3">
        <f>H704+$H$2*(Table1[[#This Row],[debug'[0']]]-H704)</f>
        <v>-0.26982786723779323</v>
      </c>
    </row>
    <row r="706" spans="1:8" x14ac:dyDescent="0.25">
      <c r="A706">
        <v>1400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 s="3">
        <f>H705+$H$2*(Table1[[#This Row],[debug'[0']]]-H705)</f>
        <v>-0.24439718987435163</v>
      </c>
    </row>
    <row r="707" spans="1:8" x14ac:dyDescent="0.25">
      <c r="A707">
        <v>1402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 s="3">
        <f>H706+$H$2*(Table1[[#This Row],[debug'[0']]]-H706)</f>
        <v>-0.22136329738633403</v>
      </c>
    </row>
    <row r="708" spans="1:8" x14ac:dyDescent="0.25">
      <c r="A708">
        <v>1404</v>
      </c>
      <c r="B708">
        <v>0</v>
      </c>
      <c r="C708">
        <v>-1</v>
      </c>
      <c r="D708">
        <v>0</v>
      </c>
      <c r="E708">
        <v>0</v>
      </c>
      <c r="F708">
        <v>0</v>
      </c>
      <c r="G708">
        <v>0</v>
      </c>
      <c r="H708" s="3">
        <f>H707+$H$2*(Table1[[#This Row],[debug'[0']]]-H707)</f>
        <v>-0.20050029812103445</v>
      </c>
    </row>
    <row r="709" spans="1:8" x14ac:dyDescent="0.25">
      <c r="A709">
        <v>1406</v>
      </c>
      <c r="B709">
        <v>0</v>
      </c>
      <c r="C709">
        <v>-1</v>
      </c>
      <c r="D709">
        <v>0</v>
      </c>
      <c r="E709">
        <v>0</v>
      </c>
      <c r="F709">
        <v>0</v>
      </c>
      <c r="G709">
        <v>0</v>
      </c>
      <c r="H709" s="3">
        <f>H708+$H$2*(Table1[[#This Row],[debug'[0']]]-H708)</f>
        <v>-0.18160359021244629</v>
      </c>
    </row>
    <row r="710" spans="1:8" x14ac:dyDescent="0.25">
      <c r="A710">
        <v>1408</v>
      </c>
      <c r="B710">
        <v>0</v>
      </c>
      <c r="C710">
        <v>-1</v>
      </c>
      <c r="D710">
        <v>0</v>
      </c>
      <c r="E710">
        <v>0</v>
      </c>
      <c r="F710">
        <v>0</v>
      </c>
      <c r="G710">
        <v>0</v>
      </c>
      <c r="H710" s="3">
        <f>H709+$H$2*(Table1[[#This Row],[debug'[0']]]-H709)</f>
        <v>-0.16448785506613772</v>
      </c>
    </row>
    <row r="711" spans="1:8" x14ac:dyDescent="0.25">
      <c r="A711">
        <v>1410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 s="3">
        <f>H710+$H$2*(Table1[[#This Row],[debug'[0']]]-H710)</f>
        <v>-0.14898523995372209</v>
      </c>
    </row>
    <row r="712" spans="1:8" x14ac:dyDescent="0.25">
      <c r="A712">
        <v>1412</v>
      </c>
      <c r="B712">
        <v>-1</v>
      </c>
      <c r="C712">
        <v>0</v>
      </c>
      <c r="D712">
        <v>0</v>
      </c>
      <c r="E712">
        <v>0</v>
      </c>
      <c r="F712">
        <v>0</v>
      </c>
      <c r="G712">
        <v>0</v>
      </c>
      <c r="H712" s="3">
        <f>H711+$H$2*(Table1[[#This Row],[debug'[0']]]-H711)</f>
        <v>-0.22919149150145809</v>
      </c>
    </row>
    <row r="713" spans="1:8" x14ac:dyDescent="0.25">
      <c r="A713">
        <v>1414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 s="3">
        <f>H712+$H$2*(Table1[[#This Row],[debug'[0']]]-H712)</f>
        <v>-0.20759070232247004</v>
      </c>
    </row>
    <row r="714" spans="1:8" x14ac:dyDescent="0.25">
      <c r="A714">
        <v>1416</v>
      </c>
      <c r="B714">
        <v>-1</v>
      </c>
      <c r="C714">
        <v>1</v>
      </c>
      <c r="D714">
        <v>0</v>
      </c>
      <c r="E714">
        <v>0</v>
      </c>
      <c r="F714">
        <v>0</v>
      </c>
      <c r="G714">
        <v>0</v>
      </c>
      <c r="H714" s="3">
        <f>H713+$H$2*(Table1[[#This Row],[debug'[0']]]-H713)</f>
        <v>-0.28227351916906929</v>
      </c>
    </row>
    <row r="715" spans="1:8" x14ac:dyDescent="0.25">
      <c r="A715">
        <v>1418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 s="3">
        <f>H714+$H$2*(Table1[[#This Row],[debug'[0']]]-H714)</f>
        <v>-0.25566986674533471</v>
      </c>
    </row>
    <row r="716" spans="1:8" x14ac:dyDescent="0.25">
      <c r="A716">
        <v>1420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 s="3">
        <f>H715+$H$2*(Table1[[#This Row],[debug'[0']]]-H715)</f>
        <v>-0.23157354949199196</v>
      </c>
    </row>
    <row r="717" spans="1:8" x14ac:dyDescent="0.25">
      <c r="A717">
        <v>1422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 s="3">
        <f>H716+$H$2*(Table1[[#This Row],[debug'[0']]]-H716)</f>
        <v>-0.20974825663649935</v>
      </c>
    </row>
    <row r="718" spans="1:8" x14ac:dyDescent="0.25">
      <c r="A718">
        <v>1424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 s="3">
        <f>H717+$H$2*(Table1[[#This Row],[debug'[0']]]-H717)</f>
        <v>-9.5732169564230765E-2</v>
      </c>
    </row>
    <row r="719" spans="1:8" x14ac:dyDescent="0.25">
      <c r="A719">
        <v>1426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0</v>
      </c>
      <c r="H719" s="3">
        <f>H718+$H$2*(Table1[[#This Row],[debug'[0']]]-H718)</f>
        <v>7.5381544619190222E-3</v>
      </c>
    </row>
    <row r="720" spans="1:8" x14ac:dyDescent="0.25">
      <c r="A720">
        <v>1428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0</v>
      </c>
      <c r="H720" s="3">
        <f>H719+$H$2*(Table1[[#This Row],[debug'[0']]]-H719)</f>
        <v>0.10107547974923711</v>
      </c>
    </row>
    <row r="721" spans="1:8" x14ac:dyDescent="0.25">
      <c r="A721">
        <v>1430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</v>
      </c>
      <c r="H721" s="3">
        <f>H720+$H$2*(Table1[[#This Row],[debug'[0']]]-H720)</f>
        <v>0.18579711981778288</v>
      </c>
    </row>
    <row r="722" spans="1:8" x14ac:dyDescent="0.25">
      <c r="A722">
        <v>1432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 s="3">
        <f>H721+$H$2*(Table1[[#This Row],[debug'[0']]]-H721)</f>
        <v>0.16828615381745221</v>
      </c>
    </row>
    <row r="723" spans="1:8" x14ac:dyDescent="0.25">
      <c r="A723">
        <v>1434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 s="3">
        <f>H722+$H$2*(Table1[[#This Row],[debug'[0']]]-H722)</f>
        <v>0.15242555748143852</v>
      </c>
    </row>
    <row r="724" spans="1:8" x14ac:dyDescent="0.25">
      <c r="A724">
        <v>1436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 s="3">
        <f>H723+$H$2*(Table1[[#This Row],[debug'[0']]]-H723)</f>
        <v>0.13805978713334804</v>
      </c>
    </row>
    <row r="725" spans="1:8" x14ac:dyDescent="0.25">
      <c r="A725">
        <v>1438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 s="3">
        <f>H724+$H$2*(Table1[[#This Row],[debug'[0']]]-H724)</f>
        <v>0.12504795874291913</v>
      </c>
    </row>
    <row r="726" spans="1:8" x14ac:dyDescent="0.25">
      <c r="A726">
        <v>1440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 s="3">
        <f>H725+$H$2*(Table1[[#This Row],[debug'[0']]]-H725)</f>
        <v>0.20751024589461828</v>
      </c>
    </row>
    <row r="727" spans="1:8" x14ac:dyDescent="0.25">
      <c r="A727">
        <v>1442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 s="3">
        <f>H726+$H$2*(Table1[[#This Row],[debug'[0']]]-H726)</f>
        <v>0.18795286597320396</v>
      </c>
    </row>
    <row r="728" spans="1:8" x14ac:dyDescent="0.25">
      <c r="A728">
        <v>1444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  <c r="H728" s="3">
        <f>H727+$H$2*(Table1[[#This Row],[debug'[0']]]-H727)</f>
        <v>0.17023872568432702</v>
      </c>
    </row>
    <row r="729" spans="1:8" x14ac:dyDescent="0.25">
      <c r="A729">
        <v>1446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 s="3">
        <f>H728+$H$2*(Table1[[#This Row],[debug'[0']]]-H728)</f>
        <v>0.15419410378533593</v>
      </c>
    </row>
    <row r="730" spans="1:8" x14ac:dyDescent="0.25">
      <c r="A730">
        <v>1448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 s="3">
        <f>H729+$H$2*(Table1[[#This Row],[debug'[0']]]-H729)</f>
        <v>0.13966165187496973</v>
      </c>
    </row>
    <row r="731" spans="1:8" x14ac:dyDescent="0.25">
      <c r="A731">
        <v>1450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 s="3">
        <f>H730+$H$2*(Table1[[#This Row],[debug'[0']]]-H730)</f>
        <v>0.12649885128941113</v>
      </c>
    </row>
    <row r="732" spans="1:8" x14ac:dyDescent="0.25">
      <c r="A732">
        <v>1452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 s="3">
        <f>H731+$H$2*(Table1[[#This Row],[debug'[0']]]-H731)</f>
        <v>0.11457661543246028</v>
      </c>
    </row>
    <row r="733" spans="1:8" x14ac:dyDescent="0.25">
      <c r="A733">
        <v>1454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 s="3">
        <f>H732+$H$2*(Table1[[#This Row],[debug'[0']]]-H732)</f>
        <v>0.10377802383298627</v>
      </c>
    </row>
    <row r="734" spans="1:8" x14ac:dyDescent="0.25">
      <c r="A734">
        <v>1456</v>
      </c>
      <c r="B734">
        <v>0</v>
      </c>
      <c r="C734">
        <v>-1</v>
      </c>
      <c r="D734">
        <v>0</v>
      </c>
      <c r="E734">
        <v>0</v>
      </c>
      <c r="F734">
        <v>0</v>
      </c>
      <c r="G734">
        <v>0</v>
      </c>
      <c r="H734" s="3">
        <f>H733+$H$2*(Table1[[#This Row],[debug'[0']]]-H733)</f>
        <v>9.3997175514652989E-2</v>
      </c>
    </row>
    <row r="735" spans="1:8" x14ac:dyDescent="0.25">
      <c r="A735">
        <v>1458</v>
      </c>
      <c r="B735">
        <v>0</v>
      </c>
      <c r="C735">
        <v>-1</v>
      </c>
      <c r="D735">
        <v>0</v>
      </c>
      <c r="E735">
        <v>0</v>
      </c>
      <c r="F735">
        <v>0</v>
      </c>
      <c r="G735">
        <v>0</v>
      </c>
      <c r="H735" s="3">
        <f>H734+$H$2*(Table1[[#This Row],[debug'[0']]]-H734)</f>
        <v>8.5138150433002269E-2</v>
      </c>
    </row>
    <row r="736" spans="1:8" x14ac:dyDescent="0.25">
      <c r="A736">
        <v>1460</v>
      </c>
      <c r="B736">
        <v>0</v>
      </c>
      <c r="C736">
        <v>-1</v>
      </c>
      <c r="D736">
        <v>0</v>
      </c>
      <c r="E736">
        <v>0</v>
      </c>
      <c r="F736">
        <v>0</v>
      </c>
      <c r="G736">
        <v>0</v>
      </c>
      <c r="H736" s="3">
        <f>H735+$H$2*(Table1[[#This Row],[debug'[0']]]-H735)</f>
        <v>7.7114068794785995E-2</v>
      </c>
    </row>
    <row r="737" spans="1:8" x14ac:dyDescent="0.25">
      <c r="A737">
        <v>1462</v>
      </c>
      <c r="B737">
        <v>0</v>
      </c>
      <c r="C737">
        <v>-1</v>
      </c>
      <c r="D737">
        <v>0</v>
      </c>
      <c r="E737">
        <v>0</v>
      </c>
      <c r="F737">
        <v>0</v>
      </c>
      <c r="G737">
        <v>0</v>
      </c>
      <c r="H737" s="3">
        <f>H736+$H$2*(Table1[[#This Row],[debug'[0']]]-H736)</f>
        <v>6.9846239034362462E-2</v>
      </c>
    </row>
    <row r="738" spans="1:8" x14ac:dyDescent="0.25">
      <c r="A738">
        <v>1464</v>
      </c>
      <c r="B738">
        <v>0</v>
      </c>
      <c r="C738">
        <v>-1</v>
      </c>
      <c r="D738">
        <v>0</v>
      </c>
      <c r="E738">
        <v>0</v>
      </c>
      <c r="F738">
        <v>0</v>
      </c>
      <c r="G738">
        <v>0</v>
      </c>
      <c r="H738" s="3">
        <f>H737+$H$2*(Table1[[#This Row],[debug'[0']]]-H737)</f>
        <v>6.3263386091425566E-2</v>
      </c>
    </row>
    <row r="739" spans="1:8" x14ac:dyDescent="0.25">
      <c r="A739">
        <v>1466</v>
      </c>
      <c r="B739">
        <v>0</v>
      </c>
      <c r="C739">
        <v>-1</v>
      </c>
      <c r="D739">
        <v>0</v>
      </c>
      <c r="E739">
        <v>0</v>
      </c>
      <c r="F739">
        <v>0</v>
      </c>
      <c r="G739">
        <v>0</v>
      </c>
      <c r="H739" s="3">
        <f>H738+$H$2*(Table1[[#This Row],[debug'[0']]]-H738)</f>
        <v>5.730095242184445E-2</v>
      </c>
    </row>
    <row r="740" spans="1:8" x14ac:dyDescent="0.25">
      <c r="A740">
        <v>1468</v>
      </c>
      <c r="B740">
        <v>0</v>
      </c>
      <c r="C740">
        <v>-1</v>
      </c>
      <c r="D740">
        <v>0</v>
      </c>
      <c r="E740">
        <v>0</v>
      </c>
      <c r="F740">
        <v>0</v>
      </c>
      <c r="G740">
        <v>0</v>
      </c>
      <c r="H740" s="3">
        <f>H739+$H$2*(Table1[[#This Row],[debug'[0']]]-H739)</f>
        <v>5.1900464886679508E-2</v>
      </c>
    </row>
    <row r="741" spans="1:8" x14ac:dyDescent="0.25">
      <c r="A741">
        <v>1470</v>
      </c>
      <c r="B741">
        <v>0</v>
      </c>
      <c r="C741">
        <v>-1</v>
      </c>
      <c r="D741">
        <v>0</v>
      </c>
      <c r="E741">
        <v>0</v>
      </c>
      <c r="F741">
        <v>0</v>
      </c>
      <c r="G741">
        <v>0</v>
      </c>
      <c r="H741" s="3">
        <f>H740+$H$2*(Table1[[#This Row],[debug'[0']]]-H740)</f>
        <v>4.7008961310502889E-2</v>
      </c>
    </row>
    <row r="742" spans="1:8" x14ac:dyDescent="0.25">
      <c r="A742">
        <v>1472</v>
      </c>
      <c r="B742">
        <v>0</v>
      </c>
      <c r="C742">
        <v>-1</v>
      </c>
      <c r="D742">
        <v>0</v>
      </c>
      <c r="E742">
        <v>0</v>
      </c>
      <c r="F742">
        <v>0</v>
      </c>
      <c r="G742">
        <v>0</v>
      </c>
      <c r="H742" s="3">
        <f>H741+$H$2*(Table1[[#This Row],[debug'[0']]]-H741)</f>
        <v>4.2578471085324011E-2</v>
      </c>
    </row>
    <row r="743" spans="1:8" x14ac:dyDescent="0.25">
      <c r="A743">
        <v>1474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 s="3">
        <f>H742+$H$2*(Table1[[#This Row],[debug'[0']]]-H742)</f>
        <v>3.8565544726441831E-2</v>
      </c>
    </row>
    <row r="744" spans="1:8" x14ac:dyDescent="0.25">
      <c r="A744">
        <v>1476</v>
      </c>
      <c r="B744">
        <v>0</v>
      </c>
      <c r="C744">
        <v>-1</v>
      </c>
      <c r="D744">
        <v>0</v>
      </c>
      <c r="E744">
        <v>0</v>
      </c>
      <c r="F744">
        <v>0</v>
      </c>
      <c r="G744">
        <v>0</v>
      </c>
      <c r="H744" s="3">
        <f>H743+$H$2*(Table1[[#This Row],[debug'[0']]]-H743)</f>
        <v>3.4930827766613486E-2</v>
      </c>
    </row>
    <row r="745" spans="1:8" x14ac:dyDescent="0.25">
      <c r="A745">
        <v>1478</v>
      </c>
      <c r="B745">
        <v>0</v>
      </c>
      <c r="C745">
        <v>-1</v>
      </c>
      <c r="D745">
        <v>0</v>
      </c>
      <c r="E745">
        <v>0</v>
      </c>
      <c r="F745">
        <v>0</v>
      </c>
      <c r="G745">
        <v>0</v>
      </c>
      <c r="H745" s="3">
        <f>H744+$H$2*(Table1[[#This Row],[debug'[0']]]-H744)</f>
        <v>3.163867480975139E-2</v>
      </c>
    </row>
    <row r="746" spans="1:8" x14ac:dyDescent="0.25">
      <c r="A746">
        <v>1480</v>
      </c>
      <c r="B746">
        <v>1</v>
      </c>
      <c r="C746">
        <v>-1</v>
      </c>
      <c r="D746">
        <v>0</v>
      </c>
      <c r="E746">
        <v>0</v>
      </c>
      <c r="F746">
        <v>0</v>
      </c>
      <c r="G746">
        <v>0</v>
      </c>
      <c r="H746" s="3">
        <f>H745+$H$2*(Table1[[#This Row],[debug'[0']]]-H745)</f>
        <v>0.12290457956689624</v>
      </c>
    </row>
    <row r="747" spans="1:8" x14ac:dyDescent="0.25">
      <c r="A747">
        <v>1482</v>
      </c>
      <c r="B747">
        <v>1</v>
      </c>
      <c r="C747">
        <v>-1</v>
      </c>
      <c r="D747">
        <v>1</v>
      </c>
      <c r="E747">
        <v>0</v>
      </c>
      <c r="F747">
        <v>0</v>
      </c>
      <c r="G747">
        <v>0</v>
      </c>
      <c r="H747" s="3">
        <f>H746+$H$2*(Table1[[#This Row],[debug'[0']]]-H746)</f>
        <v>0.20556887544679292</v>
      </c>
    </row>
    <row r="748" spans="1:8" x14ac:dyDescent="0.25">
      <c r="A748">
        <v>1484</v>
      </c>
      <c r="B748">
        <v>0</v>
      </c>
      <c r="C748">
        <v>-1</v>
      </c>
      <c r="D748">
        <v>1</v>
      </c>
      <c r="E748">
        <v>0</v>
      </c>
      <c r="F748">
        <v>0</v>
      </c>
      <c r="G748">
        <v>0</v>
      </c>
      <c r="H748" s="3">
        <f>H747+$H$2*(Table1[[#This Row],[debug'[0']]]-H747)</f>
        <v>0.18619446537948212</v>
      </c>
    </row>
    <row r="749" spans="1:8" x14ac:dyDescent="0.25">
      <c r="A749">
        <v>1486</v>
      </c>
      <c r="B749">
        <v>0</v>
      </c>
      <c r="C749">
        <v>-1</v>
      </c>
      <c r="D749">
        <v>0</v>
      </c>
      <c r="E749">
        <v>0</v>
      </c>
      <c r="F749">
        <v>0</v>
      </c>
      <c r="G749">
        <v>0</v>
      </c>
      <c r="H749" s="3">
        <f>H748+$H$2*(Table1[[#This Row],[debug'[0']]]-H748)</f>
        <v>0.1686460504422243</v>
      </c>
    </row>
    <row r="750" spans="1:8" x14ac:dyDescent="0.25">
      <c r="A750">
        <v>1488</v>
      </c>
      <c r="B750">
        <v>0</v>
      </c>
      <c r="C750">
        <v>-1</v>
      </c>
      <c r="D750">
        <v>0</v>
      </c>
      <c r="E750">
        <v>0</v>
      </c>
      <c r="F750">
        <v>0</v>
      </c>
      <c r="G750">
        <v>0</v>
      </c>
      <c r="H750" s="3">
        <f>H749+$H$2*(Table1[[#This Row],[debug'[0']]]-H749)</f>
        <v>0.15275153464843755</v>
      </c>
    </row>
    <row r="751" spans="1:8" x14ac:dyDescent="0.25">
      <c r="A751">
        <v>1490</v>
      </c>
      <c r="B751">
        <v>0</v>
      </c>
      <c r="C751">
        <v>-1</v>
      </c>
      <c r="D751">
        <v>0</v>
      </c>
      <c r="E751">
        <v>0</v>
      </c>
      <c r="F751">
        <v>0</v>
      </c>
      <c r="G751">
        <v>0</v>
      </c>
      <c r="H751" s="3">
        <f>H750+$H$2*(Table1[[#This Row],[debug'[0']]]-H750)</f>
        <v>0.13835504167615462</v>
      </c>
    </row>
    <row r="752" spans="1:8" x14ac:dyDescent="0.25">
      <c r="A752">
        <v>1492</v>
      </c>
      <c r="B752">
        <v>0</v>
      </c>
      <c r="C752">
        <v>-1</v>
      </c>
      <c r="D752">
        <v>0</v>
      </c>
      <c r="E752">
        <v>0</v>
      </c>
      <c r="F752">
        <v>0</v>
      </c>
      <c r="G752">
        <v>0</v>
      </c>
      <c r="H752" s="3">
        <f>H751+$H$2*(Table1[[#This Row],[debug'[0']]]-H751)</f>
        <v>0.12531538620064711</v>
      </c>
    </row>
    <row r="753" spans="1:8" x14ac:dyDescent="0.25">
      <c r="A753">
        <v>1494</v>
      </c>
      <c r="B753">
        <v>0</v>
      </c>
      <c r="C753">
        <v>-1</v>
      </c>
      <c r="D753">
        <v>0</v>
      </c>
      <c r="E753">
        <v>0</v>
      </c>
      <c r="F753">
        <v>-1</v>
      </c>
      <c r="G753">
        <v>0</v>
      </c>
      <c r="H753" s="3">
        <f>H752+$H$2*(Table1[[#This Row],[debug'[0']]]-H752)</f>
        <v>0.11350468930055549</v>
      </c>
    </row>
    <row r="754" spans="1:8" x14ac:dyDescent="0.25">
      <c r="A754">
        <v>1496</v>
      </c>
      <c r="B754">
        <v>0</v>
      </c>
      <c r="C754">
        <v>-1</v>
      </c>
      <c r="D754">
        <v>0</v>
      </c>
      <c r="E754">
        <v>0</v>
      </c>
      <c r="F754">
        <v>-1</v>
      </c>
      <c r="G754">
        <v>0</v>
      </c>
      <c r="H754" s="3">
        <f>H753+$H$2*(Table1[[#This Row],[debug'[0']]]-H753)</f>
        <v>0.10280712435891698</v>
      </c>
    </row>
    <row r="755" spans="1:8" x14ac:dyDescent="0.25">
      <c r="A755">
        <v>1498</v>
      </c>
      <c r="B755">
        <v>0</v>
      </c>
      <c r="C755">
        <v>-1</v>
      </c>
      <c r="D755">
        <v>0</v>
      </c>
      <c r="E755">
        <v>0</v>
      </c>
      <c r="F755">
        <v>-1</v>
      </c>
      <c r="G755">
        <v>0</v>
      </c>
      <c r="H755" s="3">
        <f>H754+$H$2*(Table1[[#This Row],[debug'[0']]]-H754)</f>
        <v>9.3117781160237001E-2</v>
      </c>
    </row>
    <row r="756" spans="1:8" x14ac:dyDescent="0.25">
      <c r="A756">
        <v>1500</v>
      </c>
      <c r="B756">
        <v>0</v>
      </c>
      <c r="C756">
        <v>-1</v>
      </c>
      <c r="D756">
        <v>0</v>
      </c>
      <c r="E756">
        <v>0</v>
      </c>
      <c r="F756">
        <v>-1</v>
      </c>
      <c r="G756">
        <v>0</v>
      </c>
      <c r="H756" s="3">
        <f>H755+$H$2*(Table1[[#This Row],[debug'[0']]]-H755)</f>
        <v>8.4341637043889528E-2</v>
      </c>
    </row>
    <row r="757" spans="1:8" x14ac:dyDescent="0.25">
      <c r="A757">
        <v>1502</v>
      </c>
      <c r="B757">
        <v>0</v>
      </c>
      <c r="C757">
        <v>0</v>
      </c>
      <c r="D757">
        <v>0</v>
      </c>
      <c r="E757">
        <v>0</v>
      </c>
      <c r="F757">
        <v>-1</v>
      </c>
      <c r="G757">
        <v>0</v>
      </c>
      <c r="H757" s="3">
        <f>H756+$H$2*(Table1[[#This Row],[debug'[0']]]-H756)</f>
        <v>7.6392625024024927E-2</v>
      </c>
    </row>
    <row r="758" spans="1:8" x14ac:dyDescent="0.25">
      <c r="A758">
        <v>1504</v>
      </c>
      <c r="B758">
        <v>0</v>
      </c>
      <c r="C758">
        <v>0</v>
      </c>
      <c r="D758">
        <v>0</v>
      </c>
      <c r="E758">
        <v>0</v>
      </c>
      <c r="F758">
        <v>-1</v>
      </c>
      <c r="G758">
        <v>0</v>
      </c>
      <c r="H758" s="3">
        <f>H757+$H$2*(Table1[[#This Row],[debug'[0']]]-H757)</f>
        <v>6.9192789737107435E-2</v>
      </c>
    </row>
    <row r="759" spans="1:8" x14ac:dyDescent="0.25">
      <c r="A759">
        <v>1506</v>
      </c>
      <c r="B759">
        <v>-1</v>
      </c>
      <c r="C759">
        <v>0</v>
      </c>
      <c r="D759">
        <v>0</v>
      </c>
      <c r="E759">
        <v>0</v>
      </c>
      <c r="F759">
        <v>-1</v>
      </c>
      <c r="G759">
        <v>0</v>
      </c>
      <c r="H759" s="3">
        <f>H758+$H$2*(Table1[[#This Row],[debug'[0']]]-H758)</f>
        <v>-3.1576256668170752E-2</v>
      </c>
    </row>
    <row r="760" spans="1:8" x14ac:dyDescent="0.25">
      <c r="A760">
        <v>1508</v>
      </c>
      <c r="B760">
        <v>0</v>
      </c>
      <c r="C760">
        <v>0</v>
      </c>
      <c r="D760">
        <v>0</v>
      </c>
      <c r="E760">
        <v>0</v>
      </c>
      <c r="F760">
        <v>-1</v>
      </c>
      <c r="G760">
        <v>0</v>
      </c>
      <c r="H760" s="3">
        <f>H759+$H$2*(Table1[[#This Row],[debug'[0']]]-H759)</f>
        <v>-2.8600264588873024E-2</v>
      </c>
    </row>
    <row r="761" spans="1:8" x14ac:dyDescent="0.25">
      <c r="A761">
        <v>1510</v>
      </c>
      <c r="B761">
        <v>0</v>
      </c>
      <c r="C761">
        <v>0</v>
      </c>
      <c r="D761">
        <v>0</v>
      </c>
      <c r="E761">
        <v>0</v>
      </c>
      <c r="F761">
        <v>-1</v>
      </c>
      <c r="G761">
        <v>0</v>
      </c>
      <c r="H761" s="3">
        <f>H760+$H$2*(Table1[[#This Row],[debug'[0']]]-H760)</f>
        <v>-2.5904753155179192E-2</v>
      </c>
    </row>
    <row r="762" spans="1:8" x14ac:dyDescent="0.25">
      <c r="A762">
        <v>1512</v>
      </c>
      <c r="B762">
        <v>1</v>
      </c>
      <c r="C762">
        <v>0</v>
      </c>
      <c r="D762">
        <v>0</v>
      </c>
      <c r="E762">
        <v>0</v>
      </c>
      <c r="F762">
        <v>-1</v>
      </c>
      <c r="G762">
        <v>0</v>
      </c>
      <c r="H762" s="3">
        <f>H761+$H$2*(Table1[[#This Row],[debug'[0']]]-H761)</f>
        <v>7.078449191867564E-2</v>
      </c>
    </row>
    <row r="763" spans="1:8" x14ac:dyDescent="0.25">
      <c r="A763">
        <v>1514</v>
      </c>
      <c r="B763">
        <v>0</v>
      </c>
      <c r="C763">
        <v>1</v>
      </c>
      <c r="D763">
        <v>0</v>
      </c>
      <c r="E763">
        <v>0</v>
      </c>
      <c r="F763">
        <v>-1</v>
      </c>
      <c r="G763">
        <v>0</v>
      </c>
      <c r="H763" s="3">
        <f>H762+$H$2*(Table1[[#This Row],[debug'[0']]]-H762)</f>
        <v>6.4113210724681721E-2</v>
      </c>
    </row>
    <row r="764" spans="1:8" x14ac:dyDescent="0.25">
      <c r="A764">
        <v>1516</v>
      </c>
      <c r="B764">
        <v>0</v>
      </c>
      <c r="C764">
        <v>1</v>
      </c>
      <c r="D764">
        <v>0</v>
      </c>
      <c r="E764">
        <v>0</v>
      </c>
      <c r="F764">
        <v>-1</v>
      </c>
      <c r="G764">
        <v>0</v>
      </c>
      <c r="H764" s="3">
        <f>H763+$H$2*(Table1[[#This Row],[debug'[0']]]-H763)</f>
        <v>5.8070682970360291E-2</v>
      </c>
    </row>
    <row r="765" spans="1:8" x14ac:dyDescent="0.25">
      <c r="A765">
        <v>1518</v>
      </c>
      <c r="B765">
        <v>-1</v>
      </c>
      <c r="C765">
        <v>1</v>
      </c>
      <c r="D765">
        <v>0</v>
      </c>
      <c r="E765">
        <v>0</v>
      </c>
      <c r="F765">
        <v>0</v>
      </c>
      <c r="G765">
        <v>0</v>
      </c>
      <c r="H765" s="3">
        <f>H764+$H$2*(Table1[[#This Row],[debug'[0']]]-H764)</f>
        <v>-4.1650129567592273E-2</v>
      </c>
    </row>
    <row r="766" spans="1:8" x14ac:dyDescent="0.25">
      <c r="A766">
        <v>1520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 s="3">
        <f>H765+$H$2*(Table1[[#This Row],[debug'[0']]]-H765)</f>
        <v>-3.7724697335473949E-2</v>
      </c>
    </row>
    <row r="767" spans="1:8" x14ac:dyDescent="0.25">
      <c r="A767">
        <v>1522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 s="3">
        <f>H766+$H$2*(Table1[[#This Row],[debug'[0']]]-H766)</f>
        <v>-3.416922837523325E-2</v>
      </c>
    </row>
    <row r="768" spans="1:8" x14ac:dyDescent="0.25">
      <c r="A768">
        <v>1524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  <c r="H768" s="3">
        <f>H767+$H$2*(Table1[[#This Row],[debug'[0']]]-H767)</f>
        <v>-3.0948854469959309E-2</v>
      </c>
    </row>
    <row r="769" spans="1:8" x14ac:dyDescent="0.25">
      <c r="A769">
        <v>1526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 s="3">
        <f>H768+$H$2*(Table1[[#This Row],[debug'[0']]]-H768)</f>
        <v>-2.8031993654763995E-2</v>
      </c>
    </row>
    <row r="770" spans="1:8" x14ac:dyDescent="0.25">
      <c r="A770">
        <v>1528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0</v>
      </c>
      <c r="H770" s="3">
        <f>H769+$H$2*(Table1[[#This Row],[debug'[0']]]-H769)</f>
        <v>-2.5390040494825527E-2</v>
      </c>
    </row>
    <row r="771" spans="1:8" x14ac:dyDescent="0.25">
      <c r="A771">
        <v>1530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 s="3">
        <f>H770+$H$2*(Table1[[#This Row],[debug'[0']]]-H770)</f>
        <v>7.1250694053654987E-2</v>
      </c>
    </row>
    <row r="772" spans="1:8" x14ac:dyDescent="0.25">
      <c r="A772">
        <v>1532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 s="3">
        <f>H771+$H$2*(Table1[[#This Row],[debug'[0']]]-H771)</f>
        <v>6.4535474343590887E-2</v>
      </c>
    </row>
    <row r="773" spans="1:8" x14ac:dyDescent="0.25">
      <c r="A773">
        <v>1534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 s="3">
        <f>H772+$H$2*(Table1[[#This Row],[debug'[0']]]-H772)</f>
        <v>5.8453149180778159E-2</v>
      </c>
    </row>
    <row r="774" spans="1:8" x14ac:dyDescent="0.25">
      <c r="A774">
        <v>1536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0</v>
      </c>
      <c r="H774" s="3">
        <f>H773+$H$2*(Table1[[#This Row],[debug'[0']]]-H773)</f>
        <v>5.2944069659412535E-2</v>
      </c>
    </row>
    <row r="775" spans="1:8" x14ac:dyDescent="0.25">
      <c r="A775">
        <v>1538</v>
      </c>
      <c r="B775">
        <v>-1</v>
      </c>
      <c r="C775">
        <v>1</v>
      </c>
      <c r="D775">
        <v>0</v>
      </c>
      <c r="E775">
        <v>0</v>
      </c>
      <c r="F775">
        <v>0</v>
      </c>
      <c r="G775">
        <v>0</v>
      </c>
      <c r="H775" s="3">
        <f>H774+$H$2*(Table1[[#This Row],[debug'[0']]]-H774)</f>
        <v>-4.6293570957075952E-2</v>
      </c>
    </row>
    <row r="776" spans="1:8" x14ac:dyDescent="0.25">
      <c r="A776">
        <v>1540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 s="3">
        <f>H775+$H$2*(Table1[[#This Row],[debug'[0']]]-H775)</f>
        <v>-4.1930504684260322E-2</v>
      </c>
    </row>
    <row r="777" spans="1:8" x14ac:dyDescent="0.25">
      <c r="A777">
        <v>1542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 s="3">
        <f>H776+$H$2*(Table1[[#This Row],[debug'[0']]]-H776)</f>
        <v>-3.7978647719938786E-2</v>
      </c>
    </row>
    <row r="778" spans="1:8" x14ac:dyDescent="0.25">
      <c r="A778">
        <v>1544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 s="3">
        <f>H777+$H$2*(Table1[[#This Row],[debug'[0']]]-H777)</f>
        <v>-3.4399244499831755E-2</v>
      </c>
    </row>
    <row r="779" spans="1:8" x14ac:dyDescent="0.25">
      <c r="A779">
        <v>1546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 s="3">
        <f>H778+$H$2*(Table1[[#This Row],[debug'[0']]]-H778)</f>
        <v>-3.115719208554044E-2</v>
      </c>
    </row>
    <row r="780" spans="1:8" x14ac:dyDescent="0.25">
      <c r="A780">
        <v>1548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 s="3">
        <f>H779+$H$2*(Table1[[#This Row],[debug'[0']]]-H779)</f>
        <v>-2.8220695912667841E-2</v>
      </c>
    </row>
    <row r="781" spans="1:8" x14ac:dyDescent="0.25">
      <c r="A781">
        <v>1550</v>
      </c>
      <c r="B781">
        <v>-1</v>
      </c>
      <c r="C781">
        <v>1</v>
      </c>
      <c r="D781">
        <v>0</v>
      </c>
      <c r="E781">
        <v>0</v>
      </c>
      <c r="F781">
        <v>1</v>
      </c>
      <c r="G781">
        <v>0</v>
      </c>
      <c r="H781" s="3">
        <f>H780+$H$2*(Table1[[#This Row],[debug'[0']]]-H780)</f>
        <v>-0.11980873759160876</v>
      </c>
    </row>
    <row r="782" spans="1:8" x14ac:dyDescent="0.25">
      <c r="A782">
        <v>1552</v>
      </c>
      <c r="B782">
        <v>-1</v>
      </c>
      <c r="C782">
        <v>1</v>
      </c>
      <c r="D782">
        <v>0</v>
      </c>
      <c r="E782">
        <v>0</v>
      </c>
      <c r="F782">
        <v>1</v>
      </c>
      <c r="G782">
        <v>0</v>
      </c>
      <c r="H782" s="3">
        <f>H781+$H$2*(Table1[[#This Row],[debug'[0']]]-H781)</f>
        <v>-0.20276480970369259</v>
      </c>
    </row>
    <row r="783" spans="1:8" x14ac:dyDescent="0.25">
      <c r="A783">
        <v>1554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 s="3">
        <f>H782+$H$2*(Table1[[#This Row],[debug'[0']]]-H782)</f>
        <v>-0.183654676606543</v>
      </c>
    </row>
    <row r="784" spans="1:8" x14ac:dyDescent="0.25">
      <c r="A784">
        <v>1556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 s="3">
        <f>H783+$H$2*(Table1[[#This Row],[debug'[0']]]-H783)</f>
        <v>-0.16634563112180725</v>
      </c>
    </row>
    <row r="785" spans="1:8" x14ac:dyDescent="0.25">
      <c r="A785">
        <v>1558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 s="3">
        <f>H784+$H$2*(Table1[[#This Row],[debug'[0']]]-H784)</f>
        <v>-5.6420145133442651E-2</v>
      </c>
    </row>
    <row r="786" spans="1:8" x14ac:dyDescent="0.25">
      <c r="A786">
        <v>1560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 s="3">
        <f>H785+$H$2*(Table1[[#This Row],[debug'[0']]]-H785)</f>
        <v>-5.1102671729471853E-2</v>
      </c>
    </row>
    <row r="787" spans="1:8" x14ac:dyDescent="0.25">
      <c r="A787">
        <v>1562</v>
      </c>
      <c r="B787">
        <v>1</v>
      </c>
      <c r="C787">
        <v>0</v>
      </c>
      <c r="D787">
        <v>0</v>
      </c>
      <c r="E787">
        <v>0</v>
      </c>
      <c r="F787">
        <v>1</v>
      </c>
      <c r="G787">
        <v>0</v>
      </c>
      <c r="H787" s="3">
        <f>H786+$H$2*(Table1[[#This Row],[debug'[0']]]-H786)</f>
        <v>4.7961421220745516E-2</v>
      </c>
    </row>
    <row r="788" spans="1:8" x14ac:dyDescent="0.25">
      <c r="A788">
        <v>1564</v>
      </c>
      <c r="B788">
        <v>0</v>
      </c>
      <c r="C788">
        <v>-1</v>
      </c>
      <c r="D788">
        <v>0</v>
      </c>
      <c r="E788">
        <v>0</v>
      </c>
      <c r="F788">
        <v>1</v>
      </c>
      <c r="G788">
        <v>0</v>
      </c>
      <c r="H788" s="3">
        <f>H787+$H$2*(Table1[[#This Row],[debug'[0']]]-H787)</f>
        <v>4.3441163763860924E-2</v>
      </c>
    </row>
    <row r="789" spans="1:8" x14ac:dyDescent="0.25">
      <c r="A789">
        <v>1566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 s="3">
        <f>H788+$H$2*(Table1[[#This Row],[debug'[0']]]-H788)</f>
        <v>3.9346930535542828E-2</v>
      </c>
    </row>
    <row r="790" spans="1:8" x14ac:dyDescent="0.25">
      <c r="A790">
        <v>1568</v>
      </c>
      <c r="B790">
        <v>1</v>
      </c>
      <c r="C790">
        <v>-1</v>
      </c>
      <c r="D790">
        <v>0</v>
      </c>
      <c r="E790">
        <v>0</v>
      </c>
      <c r="F790">
        <v>1</v>
      </c>
      <c r="G790">
        <v>0</v>
      </c>
      <c r="H790" s="3">
        <f>H789+$H$2*(Table1[[#This Row],[debug'[0']]]-H789)</f>
        <v>0.12988634930588353</v>
      </c>
    </row>
    <row r="791" spans="1:8" x14ac:dyDescent="0.25">
      <c r="A791">
        <v>1570</v>
      </c>
      <c r="B791">
        <v>0</v>
      </c>
      <c r="C791">
        <v>-1</v>
      </c>
      <c r="D791">
        <v>0</v>
      </c>
      <c r="E791">
        <v>0</v>
      </c>
      <c r="F791">
        <v>1</v>
      </c>
      <c r="G791">
        <v>0</v>
      </c>
      <c r="H791" s="3">
        <f>H790+$H$2*(Table1[[#This Row],[debug'[0']]]-H790)</f>
        <v>0.11764484928245468</v>
      </c>
    </row>
    <row r="792" spans="1:8" x14ac:dyDescent="0.25">
      <c r="A792">
        <v>1572</v>
      </c>
      <c r="B792">
        <v>1</v>
      </c>
      <c r="C792">
        <v>-1</v>
      </c>
      <c r="D792">
        <v>0</v>
      </c>
      <c r="E792">
        <v>0</v>
      </c>
      <c r="F792">
        <v>0</v>
      </c>
      <c r="G792">
        <v>0</v>
      </c>
      <c r="H792" s="3">
        <f>H791+$H$2*(Table1[[#This Row],[debug'[0']]]-H791)</f>
        <v>0.20080486306299533</v>
      </c>
    </row>
    <row r="793" spans="1:8" x14ac:dyDescent="0.25">
      <c r="A793">
        <v>1574</v>
      </c>
      <c r="B793">
        <v>1</v>
      </c>
      <c r="C793">
        <v>-1</v>
      </c>
      <c r="D793">
        <v>1</v>
      </c>
      <c r="E793">
        <v>0</v>
      </c>
      <c r="F793">
        <v>0</v>
      </c>
      <c r="G793">
        <v>0</v>
      </c>
      <c r="H793" s="3">
        <f>H792+$H$2*(Table1[[#This Row],[debug'[0']]]-H792)</f>
        <v>0.27612723019257479</v>
      </c>
    </row>
    <row r="794" spans="1:8" x14ac:dyDescent="0.25">
      <c r="A794">
        <v>1576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 s="3">
        <f>H793+$H$2*(Table1[[#This Row],[debug'[0']]]-H793)</f>
        <v>0.34435063146539585</v>
      </c>
    </row>
    <row r="795" spans="1:8" x14ac:dyDescent="0.25">
      <c r="A795">
        <v>1578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 s="3">
        <f>H794+$H$2*(Table1[[#This Row],[debug'[0']]]-H794)</f>
        <v>0.40614412865096883</v>
      </c>
    </row>
    <row r="796" spans="1:8" x14ac:dyDescent="0.25">
      <c r="A796">
        <v>1580</v>
      </c>
      <c r="B796">
        <v>1</v>
      </c>
      <c r="C796">
        <v>-1</v>
      </c>
      <c r="D796">
        <v>0</v>
      </c>
      <c r="E796">
        <v>0</v>
      </c>
      <c r="F796">
        <v>0</v>
      </c>
      <c r="G796">
        <v>0</v>
      </c>
      <c r="H796" s="3">
        <f>H795+$H$2*(Table1[[#This Row],[debug'[0']]]-H795)</f>
        <v>0.46211372593260724</v>
      </c>
    </row>
    <row r="797" spans="1:8" x14ac:dyDescent="0.25">
      <c r="A797">
        <v>1582</v>
      </c>
      <c r="B797">
        <v>1</v>
      </c>
      <c r="C797">
        <v>-1</v>
      </c>
      <c r="D797">
        <v>0</v>
      </c>
      <c r="E797">
        <v>0</v>
      </c>
      <c r="F797">
        <v>0</v>
      </c>
      <c r="G797">
        <v>0</v>
      </c>
      <c r="H797" s="3">
        <f>H796+$H$2*(Table1[[#This Row],[debug'[0']]]-H796)</f>
        <v>0.51280831294491447</v>
      </c>
    </row>
    <row r="798" spans="1:8" x14ac:dyDescent="0.25">
      <c r="A798">
        <v>1584</v>
      </c>
      <c r="B798">
        <v>1</v>
      </c>
      <c r="C798">
        <v>-1</v>
      </c>
      <c r="D798">
        <v>0</v>
      </c>
      <c r="E798">
        <v>0</v>
      </c>
      <c r="F798">
        <v>0</v>
      </c>
      <c r="G798">
        <v>0</v>
      </c>
      <c r="H798" s="3">
        <f>H797+$H$2*(Table1[[#This Row],[debug'[0']]]-H797)</f>
        <v>0.55872504769318265</v>
      </c>
    </row>
    <row r="799" spans="1:8" x14ac:dyDescent="0.25">
      <c r="A799">
        <v>1586</v>
      </c>
      <c r="B799">
        <v>1</v>
      </c>
      <c r="C799">
        <v>-1</v>
      </c>
      <c r="D799">
        <v>0</v>
      </c>
      <c r="E799">
        <v>0</v>
      </c>
      <c r="F799">
        <v>0</v>
      </c>
      <c r="G799">
        <v>0</v>
      </c>
      <c r="H799" s="3">
        <f>H798+$H$2*(Table1[[#This Row],[debug'[0']]]-H798)</f>
        <v>0.60031423214459112</v>
      </c>
    </row>
    <row r="800" spans="1:8" x14ac:dyDescent="0.25">
      <c r="A800">
        <v>1588</v>
      </c>
      <c r="B800">
        <v>0</v>
      </c>
      <c r="C800">
        <v>-1</v>
      </c>
      <c r="D800">
        <v>0</v>
      </c>
      <c r="E800">
        <v>0</v>
      </c>
      <c r="F800">
        <v>0</v>
      </c>
      <c r="G800">
        <v>0</v>
      </c>
      <c r="H800" s="3">
        <f>H799+$H$2*(Table1[[#This Row],[debug'[0']]]-H799)</f>
        <v>0.54373594869806574</v>
      </c>
    </row>
    <row r="801" spans="1:8" x14ac:dyDescent="0.25">
      <c r="A801">
        <v>1590</v>
      </c>
      <c r="B801">
        <v>0</v>
      </c>
      <c r="C801">
        <v>-1</v>
      </c>
      <c r="D801">
        <v>0</v>
      </c>
      <c r="E801">
        <v>0</v>
      </c>
      <c r="F801">
        <v>0</v>
      </c>
      <c r="G801">
        <v>0</v>
      </c>
      <c r="H801" s="3">
        <f>H800+$H$2*(Table1[[#This Row],[debug'[0']]]-H800)</f>
        <v>0.49249004284039016</v>
      </c>
    </row>
    <row r="802" spans="1:8" x14ac:dyDescent="0.25">
      <c r="A802">
        <v>1592</v>
      </c>
      <c r="B802">
        <v>-1</v>
      </c>
      <c r="C802">
        <v>0</v>
      </c>
      <c r="D802">
        <v>0</v>
      </c>
      <c r="E802">
        <v>0</v>
      </c>
      <c r="F802">
        <v>0</v>
      </c>
      <c r="G802">
        <v>0</v>
      </c>
      <c r="H802" s="3">
        <f>H801+$H$2*(Table1[[#This Row],[debug'[0']]]-H801)</f>
        <v>0.35182617021609164</v>
      </c>
    </row>
    <row r="803" spans="1:8" x14ac:dyDescent="0.25">
      <c r="A803">
        <v>1594</v>
      </c>
      <c r="B803">
        <v>-1</v>
      </c>
      <c r="C803">
        <v>-1</v>
      </c>
      <c r="D803">
        <v>0</v>
      </c>
      <c r="E803">
        <v>0</v>
      </c>
      <c r="F803">
        <v>0</v>
      </c>
      <c r="G803">
        <v>0</v>
      </c>
      <c r="H803" s="3">
        <f>H802+$H$2*(Table1[[#This Row],[debug'[0']]]-H802)</f>
        <v>0.2244195552576527</v>
      </c>
    </row>
    <row r="804" spans="1:8" x14ac:dyDescent="0.25">
      <c r="A804">
        <v>1596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 s="3">
        <f>H803+$H$2*(Table1[[#This Row],[debug'[0']]]-H803)</f>
        <v>0.20326851047407279</v>
      </c>
    </row>
    <row r="805" spans="1:8" x14ac:dyDescent="0.25">
      <c r="A805">
        <v>1598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 s="3">
        <f>H804+$H$2*(Table1[[#This Row],[debug'[0']]]-H804)</f>
        <v>0.18411090469772817</v>
      </c>
    </row>
    <row r="806" spans="1:8" x14ac:dyDescent="0.25">
      <c r="A806">
        <v>1600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 s="3">
        <f>H805+$H$2*(Table1[[#This Row],[debug'[0']]]-H805)</f>
        <v>0.16675886072840357</v>
      </c>
    </row>
    <row r="807" spans="1:8" x14ac:dyDescent="0.25">
      <c r="A807">
        <v>1602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 s="3">
        <f>H806+$H$2*(Table1[[#This Row],[debug'[0']]]-H806)</f>
        <v>0.15104220837484289</v>
      </c>
    </row>
    <row r="808" spans="1:8" x14ac:dyDescent="0.25">
      <c r="A808">
        <v>1604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 s="3">
        <f>H807+$H$2*(Table1[[#This Row],[debug'[0']]]-H807)</f>
        <v>0.13680681560847133</v>
      </c>
    </row>
    <row r="809" spans="1:8" x14ac:dyDescent="0.25">
      <c r="A809">
        <v>1606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 s="3">
        <f>H808+$H$2*(Table1[[#This Row],[debug'[0']]]-H808)</f>
        <v>0.12391307700217372</v>
      </c>
    </row>
    <row r="810" spans="1:8" x14ac:dyDescent="0.25">
      <c r="A810">
        <v>1608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 s="3">
        <f>H809+$H$2*(Table1[[#This Row],[debug'[0']]]-H809)</f>
        <v>0.11223454463036166</v>
      </c>
    </row>
    <row r="811" spans="1:8" x14ac:dyDescent="0.25">
      <c r="A811">
        <v>1610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 s="3">
        <f>H810+$H$2*(Table1[[#This Row],[debug'[0']]]-H810)</f>
        <v>0.10165668800366946</v>
      </c>
    </row>
    <row r="812" spans="1:8" x14ac:dyDescent="0.25">
      <c r="A812">
        <v>1612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0</v>
      </c>
      <c r="H812" s="3">
        <f>H811+$H$2*(Table1[[#This Row],[debug'[0']]]-H811)</f>
        <v>0.1863235504847453</v>
      </c>
    </row>
    <row r="813" spans="1:8" x14ac:dyDescent="0.25">
      <c r="A813">
        <v>1614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 s="3">
        <f>H812+$H$2*(Table1[[#This Row],[debug'[0']]]-H812)</f>
        <v>0.16876296956293602</v>
      </c>
    </row>
    <row r="814" spans="1:8" x14ac:dyDescent="0.25">
      <c r="A814">
        <v>1616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 s="3">
        <f>H813+$H$2*(Table1[[#This Row],[debug'[0']]]-H813)</f>
        <v>0.15285743440162849</v>
      </c>
    </row>
    <row r="815" spans="1:8" x14ac:dyDescent="0.25">
      <c r="A815">
        <v>1618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 s="3">
        <f>H814+$H$2*(Table1[[#This Row],[debug'[0']]]-H814)</f>
        <v>0.2326987402204401</v>
      </c>
    </row>
    <row r="816" spans="1:8" x14ac:dyDescent="0.25">
      <c r="A816">
        <v>1620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 s="3">
        <f>H815+$H$2*(Table1[[#This Row],[debug'[0']]]-H815)</f>
        <v>0.21076740063715607</v>
      </c>
    </row>
    <row r="817" spans="1:8" x14ac:dyDescent="0.25">
      <c r="A817">
        <v>1622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 s="3">
        <f>H816+$H$2*(Table1[[#This Row],[debug'[0']]]-H816)</f>
        <v>0.2851508207211127</v>
      </c>
    </row>
    <row r="818" spans="1:8" x14ac:dyDescent="0.25">
      <c r="A818">
        <v>1624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 s="3">
        <f>H817+$H$2*(Table1[[#This Row],[debug'[0']]]-H817)</f>
        <v>0.25827598901483628</v>
      </c>
    </row>
    <row r="819" spans="1:8" x14ac:dyDescent="0.25">
      <c r="A819">
        <v>1626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 s="3">
        <f>H818+$H$2*(Table1[[#This Row],[debug'[0']]]-H818)</f>
        <v>0.23393405052420685</v>
      </c>
    </row>
    <row r="820" spans="1:8" x14ac:dyDescent="0.25">
      <c r="A820">
        <v>1628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 s="3">
        <f>H819+$H$2*(Table1[[#This Row],[debug'[0']]]-H819)</f>
        <v>0.30613406529536008</v>
      </c>
    </row>
    <row r="821" spans="1:8" x14ac:dyDescent="0.25">
      <c r="A821">
        <v>1630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 s="3">
        <f>H820+$H$2*(Table1[[#This Row],[debug'[0']]]-H820)</f>
        <v>0.27728160937899565</v>
      </c>
    </row>
    <row r="822" spans="1:8" x14ac:dyDescent="0.25">
      <c r="A822">
        <v>1632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 s="3">
        <f>H821+$H$2*(Table1[[#This Row],[debug'[0']]]-H821)</f>
        <v>0.34539621297667122</v>
      </c>
    </row>
    <row r="823" spans="1:8" x14ac:dyDescent="0.25">
      <c r="A823">
        <v>1634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 s="3">
        <f>H822+$H$2*(Table1[[#This Row],[debug'[0']]]-H822)</f>
        <v>0.40709116642640764</v>
      </c>
    </row>
    <row r="824" spans="1:8" x14ac:dyDescent="0.25">
      <c r="A824">
        <v>1636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 s="3">
        <f>H823+$H$2*(Table1[[#This Row],[debug'[0']]]-H823)</f>
        <v>0.46297150750050636</v>
      </c>
    </row>
    <row r="825" spans="1:8" x14ac:dyDescent="0.25">
      <c r="A825">
        <v>1638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 s="3">
        <f>H824+$H$2*(Table1[[#This Row],[debug'[0']]]-H824)</f>
        <v>0.51358525050465065</v>
      </c>
    </row>
    <row r="826" spans="1:8" x14ac:dyDescent="0.25">
      <c r="A826">
        <v>1640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 s="3">
        <f>H825+$H$2*(Table1[[#This Row],[debug'[0']]]-H825)</f>
        <v>0.55942876061301994</v>
      </c>
    </row>
    <row r="827" spans="1:8" x14ac:dyDescent="0.25">
      <c r="A827">
        <v>1642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 s="3">
        <f>H826+$H$2*(Table1[[#This Row],[debug'[0']]]-H826)</f>
        <v>0.60095162168425253</v>
      </c>
    </row>
    <row r="828" spans="1:8" x14ac:dyDescent="0.25">
      <c r="A828">
        <v>1644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 s="3">
        <f>H827+$H$2*(Table1[[#This Row],[debug'[0']]]-H827)</f>
        <v>0.63856104529656266</v>
      </c>
    </row>
    <row r="829" spans="1:8" x14ac:dyDescent="0.25">
      <c r="A829">
        <v>1646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 s="3">
        <f>H828+$H$2*(Table1[[#This Row],[debug'[0']]]-H828)</f>
        <v>0.57837808463339369</v>
      </c>
    </row>
    <row r="830" spans="1:8" x14ac:dyDescent="0.25">
      <c r="A830">
        <v>1648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 s="3">
        <f>H829+$H$2*(Table1[[#This Row],[debug'[0']]]-H829)</f>
        <v>0.52386723438294558</v>
      </c>
    </row>
    <row r="831" spans="1:8" x14ac:dyDescent="0.25">
      <c r="A831">
        <v>1650</v>
      </c>
      <c r="B831">
        <v>-1</v>
      </c>
      <c r="C831">
        <v>0</v>
      </c>
      <c r="D831">
        <v>0</v>
      </c>
      <c r="E831">
        <v>0</v>
      </c>
      <c r="F831">
        <v>0</v>
      </c>
      <c r="G831">
        <v>0</v>
      </c>
      <c r="H831" s="3">
        <f>H830+$H$2*(Table1[[#This Row],[debug'[0']]]-H830)</f>
        <v>0.38024613112543587</v>
      </c>
    </row>
    <row r="832" spans="1:8" x14ac:dyDescent="0.25">
      <c r="A832">
        <v>1652</v>
      </c>
      <c r="B832">
        <v>-1</v>
      </c>
      <c r="C832">
        <v>0</v>
      </c>
      <c r="D832">
        <v>0</v>
      </c>
      <c r="E832">
        <v>0</v>
      </c>
      <c r="F832">
        <v>0</v>
      </c>
      <c r="G832">
        <v>0</v>
      </c>
      <c r="H832" s="3">
        <f>H831+$H$2*(Table1[[#This Row],[debug'[0']]]-H831)</f>
        <v>0.25016099795475377</v>
      </c>
    </row>
    <row r="833" spans="1:8" x14ac:dyDescent="0.25">
      <c r="A833">
        <v>1654</v>
      </c>
      <c r="B833">
        <v>-1</v>
      </c>
      <c r="C833">
        <v>-1</v>
      </c>
      <c r="D833">
        <v>0</v>
      </c>
      <c r="E833">
        <v>0</v>
      </c>
      <c r="F833">
        <v>0</v>
      </c>
      <c r="G833">
        <v>0</v>
      </c>
      <c r="H833" s="3">
        <f>H832+$H$2*(Table1[[#This Row],[debug'[0']]]-H832)</f>
        <v>0.13233609974537963</v>
      </c>
    </row>
    <row r="834" spans="1:8" x14ac:dyDescent="0.25">
      <c r="A834">
        <v>1656</v>
      </c>
      <c r="B834">
        <v>0</v>
      </c>
      <c r="C834">
        <v>-1</v>
      </c>
      <c r="D834">
        <v>0</v>
      </c>
      <c r="E834">
        <v>0</v>
      </c>
      <c r="F834">
        <v>0</v>
      </c>
      <c r="G834">
        <v>0</v>
      </c>
      <c r="H834" s="3">
        <f>H833+$H$2*(Table1[[#This Row],[debug'[0']]]-H833)</f>
        <v>0.11986371618243531</v>
      </c>
    </row>
    <row r="835" spans="1:8" x14ac:dyDescent="0.25">
      <c r="A835">
        <v>1658</v>
      </c>
      <c r="B835">
        <v>0</v>
      </c>
      <c r="C835">
        <v>-1</v>
      </c>
      <c r="D835">
        <v>0</v>
      </c>
      <c r="E835">
        <v>0</v>
      </c>
      <c r="F835">
        <v>0</v>
      </c>
      <c r="G835">
        <v>0</v>
      </c>
      <c r="H835" s="3">
        <f>H834+$H$2*(Table1[[#This Row],[debug'[0']]]-H834)</f>
        <v>0.10856682707671399</v>
      </c>
    </row>
    <row r="836" spans="1:8" x14ac:dyDescent="0.25">
      <c r="A836">
        <v>1660</v>
      </c>
      <c r="B836">
        <v>0</v>
      </c>
      <c r="C836">
        <v>-1</v>
      </c>
      <c r="D836">
        <v>0</v>
      </c>
      <c r="E836">
        <v>0</v>
      </c>
      <c r="F836">
        <v>0</v>
      </c>
      <c r="G836">
        <v>0</v>
      </c>
      <c r="H836" s="3">
        <f>H835+$H$2*(Table1[[#This Row],[debug'[0']]]-H835)</f>
        <v>9.8334644685681247E-2</v>
      </c>
    </row>
    <row r="837" spans="1:8" x14ac:dyDescent="0.25">
      <c r="A837">
        <v>1662</v>
      </c>
      <c r="B837">
        <v>-1</v>
      </c>
      <c r="C837">
        <v>-1</v>
      </c>
      <c r="D837">
        <v>0</v>
      </c>
      <c r="E837">
        <v>0</v>
      </c>
      <c r="F837">
        <v>0</v>
      </c>
      <c r="G837">
        <v>0</v>
      </c>
      <c r="H837" s="3">
        <f>H836+$H$2*(Table1[[#This Row],[debug'[0']]]-H836)</f>
        <v>-5.1809568421495034E-3</v>
      </c>
    </row>
    <row r="838" spans="1:8" x14ac:dyDescent="0.25">
      <c r="A838">
        <v>1664</v>
      </c>
      <c r="B838">
        <v>-1</v>
      </c>
      <c r="C838">
        <v>-1</v>
      </c>
      <c r="D838">
        <v>0</v>
      </c>
      <c r="E838">
        <v>0</v>
      </c>
      <c r="F838">
        <v>0</v>
      </c>
      <c r="G838">
        <v>0</v>
      </c>
      <c r="H838" s="3">
        <f>H837+$H$2*(Table1[[#This Row],[debug'[0']]]-H837)</f>
        <v>-9.8940442771227419E-2</v>
      </c>
    </row>
    <row r="839" spans="1:8" x14ac:dyDescent="0.25">
      <c r="A839">
        <v>1666</v>
      </c>
      <c r="B839">
        <v>0</v>
      </c>
      <c r="C839">
        <v>-1</v>
      </c>
      <c r="D839">
        <v>0</v>
      </c>
      <c r="E839">
        <v>0</v>
      </c>
      <c r="F839">
        <v>0</v>
      </c>
      <c r="G839">
        <v>0</v>
      </c>
      <c r="H839" s="3">
        <f>H838+$H$2*(Table1[[#This Row],[debug'[0']]]-H838)</f>
        <v>-8.9615525726637141E-2</v>
      </c>
    </row>
    <row r="840" spans="1:8" x14ac:dyDescent="0.25">
      <c r="A840">
        <v>1668</v>
      </c>
      <c r="B840">
        <v>0</v>
      </c>
      <c r="C840">
        <v>-1</v>
      </c>
      <c r="D840">
        <v>0</v>
      </c>
      <c r="E840">
        <v>0</v>
      </c>
      <c r="F840">
        <v>0</v>
      </c>
      <c r="G840">
        <v>0</v>
      </c>
      <c r="H840" s="3">
        <f>H839+$H$2*(Table1[[#This Row],[debug'[0']]]-H839)</f>
        <v>-8.1169461408525434E-2</v>
      </c>
    </row>
    <row r="841" spans="1:8" x14ac:dyDescent="0.25">
      <c r="A841">
        <v>1670</v>
      </c>
      <c r="B841">
        <v>0</v>
      </c>
      <c r="C841">
        <v>-1</v>
      </c>
      <c r="D841">
        <v>0</v>
      </c>
      <c r="E841">
        <v>0</v>
      </c>
      <c r="F841">
        <v>0</v>
      </c>
      <c r="G841">
        <v>0</v>
      </c>
      <c r="H841" s="3">
        <f>H840+$H$2*(Table1[[#This Row],[debug'[0']]]-H840)</f>
        <v>-7.3519419898819521E-2</v>
      </c>
    </row>
    <row r="842" spans="1:8" x14ac:dyDescent="0.25">
      <c r="A842">
        <v>1672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 s="3">
        <f>H841+$H$2*(Table1[[#This Row],[debug'[0']]]-H841)</f>
        <v>-6.6590377815310076E-2</v>
      </c>
    </row>
    <row r="843" spans="1:8" x14ac:dyDescent="0.25">
      <c r="A843">
        <v>1674</v>
      </c>
      <c r="B843">
        <v>-1</v>
      </c>
      <c r="C843">
        <v>-1</v>
      </c>
      <c r="D843">
        <v>0</v>
      </c>
      <c r="E843">
        <v>0</v>
      </c>
      <c r="F843">
        <v>0</v>
      </c>
      <c r="G843">
        <v>0</v>
      </c>
      <c r="H843" s="3">
        <f>H842+$H$2*(Table1[[#This Row],[debug'[0']]]-H842)</f>
        <v>-0.15456216217067348</v>
      </c>
    </row>
    <row r="844" spans="1:8" x14ac:dyDescent="0.25">
      <c r="A844">
        <v>1676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 s="3">
        <f>H843+$H$2*(Table1[[#This Row],[debug'[0']]]-H843)</f>
        <v>-0.13999502157472321</v>
      </c>
    </row>
    <row r="845" spans="1:8" x14ac:dyDescent="0.25">
      <c r="A845">
        <v>1678</v>
      </c>
      <c r="B845">
        <v>-1</v>
      </c>
      <c r="C845">
        <v>0</v>
      </c>
      <c r="D845">
        <v>0</v>
      </c>
      <c r="E845">
        <v>0</v>
      </c>
      <c r="F845">
        <v>0</v>
      </c>
      <c r="G845">
        <v>0</v>
      </c>
      <c r="H845" s="3">
        <f>H844+$H$2*(Table1[[#This Row],[debug'[0']]]-H844)</f>
        <v>-0.22104858124286814</v>
      </c>
    </row>
    <row r="846" spans="1:8" x14ac:dyDescent="0.25">
      <c r="A846">
        <v>1680</v>
      </c>
      <c r="B846">
        <v>0</v>
      </c>
      <c r="C846">
        <v>-1</v>
      </c>
      <c r="D846">
        <v>0</v>
      </c>
      <c r="E846">
        <v>0</v>
      </c>
      <c r="F846">
        <v>0</v>
      </c>
      <c r="G846">
        <v>0</v>
      </c>
      <c r="H846" s="3">
        <f>H845+$H$2*(Table1[[#This Row],[debug'[0']]]-H845)</f>
        <v>-0.20021524327529691</v>
      </c>
    </row>
    <row r="847" spans="1:8" x14ac:dyDescent="0.25">
      <c r="A847">
        <v>1682</v>
      </c>
      <c r="B847">
        <v>-1</v>
      </c>
      <c r="C847">
        <v>0</v>
      </c>
      <c r="D847">
        <v>0</v>
      </c>
      <c r="E847">
        <v>0</v>
      </c>
      <c r="F847">
        <v>0</v>
      </c>
      <c r="G847">
        <v>0</v>
      </c>
      <c r="H847" s="3">
        <f>H846+$H$2*(Table1[[#This Row],[debug'[0']]]-H846)</f>
        <v>-0.27559318076067973</v>
      </c>
    </row>
    <row r="848" spans="1:8" x14ac:dyDescent="0.25">
      <c r="A848">
        <v>1684</v>
      </c>
      <c r="B848">
        <v>0</v>
      </c>
      <c r="C848">
        <v>-1</v>
      </c>
      <c r="D848">
        <v>0</v>
      </c>
      <c r="E848">
        <v>0</v>
      </c>
      <c r="F848">
        <v>0</v>
      </c>
      <c r="G848">
        <v>0</v>
      </c>
      <c r="H848" s="3">
        <f>H847+$H$2*(Table1[[#This Row],[debug'[0']]]-H847)</f>
        <v>-0.24961913539896388</v>
      </c>
    </row>
    <row r="849" spans="1:8" x14ac:dyDescent="0.25">
      <c r="A849">
        <v>1686</v>
      </c>
      <c r="B849">
        <v>0</v>
      </c>
      <c r="C849">
        <v>-1</v>
      </c>
      <c r="D849">
        <v>0</v>
      </c>
      <c r="E849">
        <v>0</v>
      </c>
      <c r="F849">
        <v>0</v>
      </c>
      <c r="G849">
        <v>0</v>
      </c>
      <c r="H849" s="3">
        <f>H848+$H$2*(Table1[[#This Row],[debug'[0']]]-H848)</f>
        <v>-0.22609308614001927</v>
      </c>
    </row>
    <row r="850" spans="1:8" x14ac:dyDescent="0.25">
      <c r="A850">
        <v>1688</v>
      </c>
      <c r="B850">
        <v>0</v>
      </c>
      <c r="C850">
        <v>-1</v>
      </c>
      <c r="D850">
        <v>0</v>
      </c>
      <c r="E850">
        <v>0</v>
      </c>
      <c r="F850">
        <v>0</v>
      </c>
      <c r="G850">
        <v>0</v>
      </c>
      <c r="H850" s="3">
        <f>H849+$H$2*(Table1[[#This Row],[debug'[0']]]-H849)</f>
        <v>-0.20478431478667142</v>
      </c>
    </row>
    <row r="851" spans="1:8" x14ac:dyDescent="0.25">
      <c r="A851">
        <v>1690</v>
      </c>
      <c r="B851">
        <v>0</v>
      </c>
      <c r="C851">
        <v>-1</v>
      </c>
      <c r="D851">
        <v>0</v>
      </c>
      <c r="E851">
        <v>0</v>
      </c>
      <c r="F851">
        <v>0</v>
      </c>
      <c r="G851">
        <v>0</v>
      </c>
      <c r="H851" s="3">
        <f>H850+$H$2*(Table1[[#This Row],[debug'[0']]]-H850)</f>
        <v>-0.18548384781954463</v>
      </c>
    </row>
    <row r="852" spans="1:8" x14ac:dyDescent="0.25">
      <c r="A852">
        <v>1692</v>
      </c>
      <c r="B852">
        <v>0</v>
      </c>
      <c r="C852">
        <v>-1</v>
      </c>
      <c r="D852">
        <v>0</v>
      </c>
      <c r="E852">
        <v>0</v>
      </c>
      <c r="F852">
        <v>-1</v>
      </c>
      <c r="G852">
        <v>0</v>
      </c>
      <c r="H852" s="3">
        <f>H851+$H$2*(Table1[[#This Row],[debug'[0']]]-H851)</f>
        <v>-0.16800240700946117</v>
      </c>
    </row>
    <row r="853" spans="1:8" x14ac:dyDescent="0.25">
      <c r="A853">
        <v>1694</v>
      </c>
      <c r="B853">
        <v>0</v>
      </c>
      <c r="C853">
        <v>-1</v>
      </c>
      <c r="D853">
        <v>0</v>
      </c>
      <c r="E853">
        <v>0</v>
      </c>
      <c r="F853">
        <v>-1</v>
      </c>
      <c r="G853">
        <v>0</v>
      </c>
      <c r="H853" s="3">
        <f>H852+$H$2*(Table1[[#This Row],[debug'[0']]]-H852)</f>
        <v>-0.15216855318007141</v>
      </c>
    </row>
    <row r="854" spans="1:8" x14ac:dyDescent="0.25">
      <c r="A854">
        <v>1696</v>
      </c>
      <c r="B854">
        <v>0</v>
      </c>
      <c r="C854">
        <v>0</v>
      </c>
      <c r="D854">
        <v>0</v>
      </c>
      <c r="E854">
        <v>0</v>
      </c>
      <c r="F854">
        <v>-1</v>
      </c>
      <c r="G854">
        <v>0</v>
      </c>
      <c r="H854" s="3">
        <f>H853+$H$2*(Table1[[#This Row],[debug'[0']]]-H853)</f>
        <v>-0.13782700491673441</v>
      </c>
    </row>
    <row r="855" spans="1:8" x14ac:dyDescent="0.25">
      <c r="A855">
        <v>1698</v>
      </c>
      <c r="B855">
        <v>1</v>
      </c>
      <c r="C855">
        <v>0</v>
      </c>
      <c r="D855">
        <v>0</v>
      </c>
      <c r="E855">
        <v>0</v>
      </c>
      <c r="F855">
        <v>-1</v>
      </c>
      <c r="G855">
        <v>0</v>
      </c>
      <c r="H855" s="3">
        <f>H854+$H$2*(Table1[[#This Row],[debug'[0']]]-H854)</f>
        <v>-3.05893361256597E-2</v>
      </c>
    </row>
    <row r="856" spans="1:8" x14ac:dyDescent="0.25">
      <c r="A856">
        <v>1700</v>
      </c>
      <c r="B856">
        <v>1</v>
      </c>
      <c r="C856">
        <v>0</v>
      </c>
      <c r="D856">
        <v>0</v>
      </c>
      <c r="E856">
        <v>0</v>
      </c>
      <c r="F856">
        <v>-1</v>
      </c>
      <c r="G856">
        <v>0</v>
      </c>
      <c r="H856" s="3">
        <f>H855+$H$2*(Table1[[#This Row],[debug'[0']]]-H855)</f>
        <v>6.6541420491550929E-2</v>
      </c>
    </row>
    <row r="857" spans="1:8" x14ac:dyDescent="0.25">
      <c r="A857">
        <v>1702</v>
      </c>
      <c r="B857">
        <v>1</v>
      </c>
      <c r="C857">
        <v>1</v>
      </c>
      <c r="D857">
        <v>0</v>
      </c>
      <c r="E857">
        <v>0</v>
      </c>
      <c r="F857">
        <v>-1</v>
      </c>
      <c r="G857">
        <v>0</v>
      </c>
      <c r="H857" s="3">
        <f>H856+$H$2*(Table1[[#This Row],[debug'[0']]]-H856)</f>
        <v>0.15451781896597416</v>
      </c>
    </row>
    <row r="858" spans="1:8" x14ac:dyDescent="0.25">
      <c r="A858">
        <v>1704</v>
      </c>
      <c r="B858">
        <v>0</v>
      </c>
      <c r="C858">
        <v>0</v>
      </c>
      <c r="D858">
        <v>0</v>
      </c>
      <c r="E858">
        <v>0</v>
      </c>
      <c r="F858">
        <v>-1</v>
      </c>
      <c r="G858">
        <v>0</v>
      </c>
      <c r="H858" s="3">
        <f>H857+$H$2*(Table1[[#This Row],[debug'[0']]]-H857)</f>
        <v>0.13995485761860751</v>
      </c>
    </row>
    <row r="859" spans="1:8" x14ac:dyDescent="0.25">
      <c r="A859">
        <v>1706</v>
      </c>
      <c r="B859">
        <v>1</v>
      </c>
      <c r="C859">
        <v>1</v>
      </c>
      <c r="D859">
        <v>0</v>
      </c>
      <c r="E859">
        <v>0</v>
      </c>
      <c r="F859">
        <v>-1</v>
      </c>
      <c r="G859">
        <v>0</v>
      </c>
      <c r="H859" s="3">
        <f>H858+$H$2*(Table1[[#This Row],[debug'[0']]]-H858)</f>
        <v>0.22101220265043664</v>
      </c>
    </row>
    <row r="860" spans="1:8" x14ac:dyDescent="0.25">
      <c r="A860">
        <v>1708</v>
      </c>
      <c r="B860">
        <v>-1</v>
      </c>
      <c r="C860">
        <v>1</v>
      </c>
      <c r="D860">
        <v>0</v>
      </c>
      <c r="E860">
        <v>0</v>
      </c>
      <c r="F860">
        <v>0</v>
      </c>
      <c r="G860">
        <v>0</v>
      </c>
      <c r="H860" s="3">
        <f>H859+$H$2*(Table1[[#This Row],[debug'[0']]]-H859)</f>
        <v>0.10593451367673354</v>
      </c>
    </row>
    <row r="861" spans="1:8" x14ac:dyDescent="0.25">
      <c r="A861">
        <v>1710</v>
      </c>
      <c r="B861">
        <v>0</v>
      </c>
      <c r="C861">
        <v>0</v>
      </c>
      <c r="D861">
        <v>0</v>
      </c>
      <c r="E861">
        <v>0</v>
      </c>
      <c r="F861">
        <v>-1</v>
      </c>
      <c r="G861">
        <v>0</v>
      </c>
      <c r="H861" s="3">
        <f>H860+$H$2*(Table1[[#This Row],[debug'[0']]]-H860)</f>
        <v>9.5950420978880527E-2</v>
      </c>
    </row>
    <row r="862" spans="1:8" x14ac:dyDescent="0.25">
      <c r="A862">
        <v>1712</v>
      </c>
      <c r="B862">
        <v>-1</v>
      </c>
      <c r="C862">
        <v>1</v>
      </c>
      <c r="D862">
        <v>0</v>
      </c>
      <c r="E862">
        <v>0</v>
      </c>
      <c r="F862">
        <v>0</v>
      </c>
      <c r="G862">
        <v>0</v>
      </c>
      <c r="H862" s="3">
        <f>H861+$H$2*(Table1[[#This Row],[debug'[0']]]-H861)</f>
        <v>-7.3404727584962387E-3</v>
      </c>
    </row>
    <row r="863" spans="1:8" x14ac:dyDescent="0.25">
      <c r="A863">
        <v>1714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 s="3">
        <f>H862+$H$2*(Table1[[#This Row],[debug'[0']]]-H862)</f>
        <v>-6.6486494997372051E-3</v>
      </c>
    </row>
    <row r="864" spans="1:8" x14ac:dyDescent="0.25">
      <c r="A864">
        <v>1716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 s="3">
        <f>H863+$H$2*(Table1[[#This Row],[debug'[0']]]-H863)</f>
        <v>-6.0220290469971691E-3</v>
      </c>
    </row>
    <row r="865" spans="1:8" x14ac:dyDescent="0.25">
      <c r="A865">
        <v>1718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 s="3">
        <f>H864+$H$2*(Table1[[#This Row],[debug'[0']]]-H864)</f>
        <v>-5.4544661805846495E-3</v>
      </c>
    </row>
    <row r="866" spans="1:8" x14ac:dyDescent="0.25">
      <c r="A866">
        <v>1720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0</v>
      </c>
      <c r="H866" s="3">
        <f>H865+$H$2*(Table1[[#This Row],[debug'[0']]]-H865)</f>
        <v>-4.9403948541192882E-3</v>
      </c>
    </row>
    <row r="867" spans="1:8" x14ac:dyDescent="0.25">
      <c r="A867">
        <v>1722</v>
      </c>
      <c r="B867">
        <v>-2</v>
      </c>
      <c r="C867">
        <v>1</v>
      </c>
      <c r="D867">
        <v>0</v>
      </c>
      <c r="E867">
        <v>0</v>
      </c>
      <c r="F867">
        <v>0</v>
      </c>
      <c r="G867">
        <v>0</v>
      </c>
      <c r="H867" s="3">
        <f>H866+$H$2*(Table1[[#This Row],[debug'[0']]]-H866)</f>
        <v>-0.19297033282412085</v>
      </c>
    </row>
    <row r="868" spans="1:8" x14ac:dyDescent="0.25">
      <c r="A868">
        <v>1724</v>
      </c>
      <c r="B868">
        <v>-1</v>
      </c>
      <c r="C868">
        <v>1</v>
      </c>
      <c r="D868">
        <v>0</v>
      </c>
      <c r="E868">
        <v>0</v>
      </c>
      <c r="F868">
        <v>0</v>
      </c>
      <c r="G868">
        <v>0</v>
      </c>
      <c r="H868" s="3">
        <f>H867+$H$2*(Table1[[#This Row],[debug'[0']]]-H867)</f>
        <v>-0.26903108703298356</v>
      </c>
    </row>
    <row r="869" spans="1:8" x14ac:dyDescent="0.25">
      <c r="A869">
        <v>1726</v>
      </c>
      <c r="B869">
        <v>-1</v>
      </c>
      <c r="C869">
        <v>2</v>
      </c>
      <c r="D869">
        <v>0</v>
      </c>
      <c r="E869">
        <v>0</v>
      </c>
      <c r="F869">
        <v>0</v>
      </c>
      <c r="G869">
        <v>0</v>
      </c>
      <c r="H869" s="3">
        <f>H868+$H$2*(Table1[[#This Row],[debug'[0']]]-H868)</f>
        <v>-0.33792328404237443</v>
      </c>
    </row>
    <row r="870" spans="1:8" x14ac:dyDescent="0.25">
      <c r="A870">
        <v>1728</v>
      </c>
      <c r="B870">
        <v>-1</v>
      </c>
      <c r="C870">
        <v>1</v>
      </c>
      <c r="D870">
        <v>0</v>
      </c>
      <c r="E870">
        <v>0</v>
      </c>
      <c r="F870">
        <v>0</v>
      </c>
      <c r="G870">
        <v>0</v>
      </c>
      <c r="H870" s="3">
        <f>H869+$H$2*(Table1[[#This Row],[debug'[0']]]-H869)</f>
        <v>-0.40032254445133442</v>
      </c>
    </row>
    <row r="871" spans="1:8" x14ac:dyDescent="0.25">
      <c r="A871">
        <v>1730</v>
      </c>
      <c r="B871">
        <v>-1</v>
      </c>
      <c r="C871">
        <v>1</v>
      </c>
      <c r="D871">
        <v>0</v>
      </c>
      <c r="E871">
        <v>0</v>
      </c>
      <c r="F871">
        <v>0</v>
      </c>
      <c r="G871">
        <v>0</v>
      </c>
      <c r="H871" s="3">
        <f>H870+$H$2*(Table1[[#This Row],[debug'[0']]]-H870)</f>
        <v>-0.45684081311758762</v>
      </c>
    </row>
    <row r="872" spans="1:8" x14ac:dyDescent="0.25">
      <c r="A872">
        <v>1732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 s="3">
        <f>H871+$H$2*(Table1[[#This Row],[debug'[0']]]-H871)</f>
        <v>-0.41378458084708158</v>
      </c>
    </row>
    <row r="873" spans="1:8" x14ac:dyDescent="0.25">
      <c r="A873">
        <v>1734</v>
      </c>
      <c r="B873">
        <v>-1</v>
      </c>
      <c r="C873">
        <v>1</v>
      </c>
      <c r="D873">
        <v>0</v>
      </c>
      <c r="E873">
        <v>0</v>
      </c>
      <c r="F873">
        <v>1</v>
      </c>
      <c r="G873">
        <v>0</v>
      </c>
      <c r="H873" s="3">
        <f>H872+$H$2*(Table1[[#This Row],[debug'[0']]]-H872)</f>
        <v>-0.46903408247403766</v>
      </c>
    </row>
    <row r="874" spans="1:8" x14ac:dyDescent="0.25">
      <c r="A874">
        <v>1736</v>
      </c>
      <c r="B874">
        <v>0</v>
      </c>
      <c r="C874">
        <v>1</v>
      </c>
      <c r="D874">
        <v>0</v>
      </c>
      <c r="E874">
        <v>0</v>
      </c>
      <c r="F874">
        <v>1</v>
      </c>
      <c r="G874">
        <v>0</v>
      </c>
      <c r="H874" s="3">
        <f>H873+$H$2*(Table1[[#This Row],[debug'[0']]]-H873)</f>
        <v>-0.42482866164052768</v>
      </c>
    </row>
    <row r="875" spans="1:8" x14ac:dyDescent="0.25">
      <c r="A875">
        <v>1738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 s="3">
        <f>H874+$H$2*(Table1[[#This Row],[debug'[0']]]-H874)</f>
        <v>-0.38478950356719971</v>
      </c>
    </row>
    <row r="876" spans="1:8" x14ac:dyDescent="0.25">
      <c r="A876">
        <v>1740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 s="3">
        <f>H875+$H$2*(Table1[[#This Row],[debug'[0']]]-H875)</f>
        <v>-0.34852394723964436</v>
      </c>
    </row>
    <row r="877" spans="1:8" x14ac:dyDescent="0.25">
      <c r="A877">
        <v>1742</v>
      </c>
      <c r="B877">
        <v>-1</v>
      </c>
      <c r="C877">
        <v>0</v>
      </c>
      <c r="D877">
        <v>0</v>
      </c>
      <c r="E877">
        <v>0</v>
      </c>
      <c r="F877">
        <v>1</v>
      </c>
      <c r="G877">
        <v>0</v>
      </c>
      <c r="H877" s="3">
        <f>H876+$H$2*(Table1[[#This Row],[debug'[0']]]-H876)</f>
        <v>-0.40992411867989265</v>
      </c>
    </row>
    <row r="878" spans="1:8" x14ac:dyDescent="0.25">
      <c r="A878">
        <v>1744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 s="3">
        <f>H877+$H$2*(Table1[[#This Row],[debug'[0']]]-H877)</f>
        <v>-0.37128968068667201</v>
      </c>
    </row>
    <row r="879" spans="1:8" x14ac:dyDescent="0.25">
      <c r="A879">
        <v>1746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 s="3">
        <f>H878+$H$2*(Table1[[#This Row],[debug'[0']]]-H878)</f>
        <v>-0.33629645269070352</v>
      </c>
    </row>
    <row r="880" spans="1:8" x14ac:dyDescent="0.25">
      <c r="A880">
        <v>1748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 s="3">
        <f>H879+$H$2*(Table1[[#This Row],[debug'[0']]]-H879)</f>
        <v>-0.30460125873466087</v>
      </c>
    </row>
    <row r="881" spans="1:8" x14ac:dyDescent="0.25">
      <c r="A881">
        <v>1750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 s="3">
        <f>H880+$H$2*(Table1[[#This Row],[debug'[0']]]-H880)</f>
        <v>-0.27589326643321044</v>
      </c>
    </row>
    <row r="882" spans="1:8" x14ac:dyDescent="0.25">
      <c r="A882">
        <v>1752</v>
      </c>
      <c r="B882">
        <v>0</v>
      </c>
      <c r="C882">
        <v>-1</v>
      </c>
      <c r="D882">
        <v>0</v>
      </c>
      <c r="E882">
        <v>0</v>
      </c>
      <c r="F882">
        <v>1</v>
      </c>
      <c r="G882">
        <v>0</v>
      </c>
      <c r="H882" s="3">
        <f>H881+$H$2*(Table1[[#This Row],[debug'[0']]]-H881)</f>
        <v>-0.24989093866316647</v>
      </c>
    </row>
    <row r="883" spans="1:8" x14ac:dyDescent="0.25">
      <c r="A883">
        <v>1754</v>
      </c>
      <c r="B883">
        <v>0</v>
      </c>
      <c r="C883">
        <v>-1</v>
      </c>
      <c r="D883">
        <v>0</v>
      </c>
      <c r="E883">
        <v>0</v>
      </c>
      <c r="F883">
        <v>1</v>
      </c>
      <c r="G883">
        <v>0</v>
      </c>
      <c r="H883" s="3">
        <f>H882+$H$2*(Table1[[#This Row],[debug'[0']]]-H882)</f>
        <v>-0.22633927255008063</v>
      </c>
    </row>
    <row r="884" spans="1:8" x14ac:dyDescent="0.25">
      <c r="A884">
        <v>1756</v>
      </c>
      <c r="B884">
        <v>0</v>
      </c>
      <c r="C884">
        <v>-1</v>
      </c>
      <c r="D884">
        <v>0</v>
      </c>
      <c r="E884">
        <v>0</v>
      </c>
      <c r="F884">
        <v>1</v>
      </c>
      <c r="G884">
        <v>0</v>
      </c>
      <c r="H884" s="3">
        <f>H883+$H$2*(Table1[[#This Row],[debug'[0']]]-H883)</f>
        <v>-0.20500729867421488</v>
      </c>
    </row>
    <row r="885" spans="1:8" x14ac:dyDescent="0.25">
      <c r="A885">
        <v>1758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 s="3">
        <f>H884+$H$2*(Table1[[#This Row],[debug'[0']]]-H884)</f>
        <v>-0.18568581597079883</v>
      </c>
    </row>
    <row r="886" spans="1:8" x14ac:dyDescent="0.25">
      <c r="A886">
        <v>1760</v>
      </c>
      <c r="B886">
        <v>1</v>
      </c>
      <c r="C886">
        <v>-1</v>
      </c>
      <c r="D886">
        <v>0</v>
      </c>
      <c r="E886">
        <v>0</v>
      </c>
      <c r="F886">
        <v>0</v>
      </c>
      <c r="G886">
        <v>0</v>
      </c>
      <c r="H886" s="3">
        <f>H885+$H$2*(Table1[[#This Row],[debug'[0']]]-H885)</f>
        <v>-7.3937560503214414E-2</v>
      </c>
    </row>
    <row r="887" spans="1:8" x14ac:dyDescent="0.25">
      <c r="A887">
        <v>1762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 s="3">
        <f>H886+$H$2*(Table1[[#This Row],[debug'[0']]]-H886)</f>
        <v>2.7278670011516848E-2</v>
      </c>
    </row>
    <row r="888" spans="1:8" x14ac:dyDescent="0.25">
      <c r="A888">
        <v>1764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 s="3">
        <f>H887+$H$2*(Table1[[#This Row],[debug'[0']]]-H887)</f>
        <v>0.11895549553997418</v>
      </c>
    </row>
    <row r="889" spans="1:8" x14ac:dyDescent="0.25">
      <c r="A889">
        <v>1766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 s="3">
        <f>H888+$H$2*(Table1[[#This Row],[debug'[0']]]-H888)</f>
        <v>0.20199198382089248</v>
      </c>
    </row>
    <row r="890" spans="1:8" x14ac:dyDescent="0.25">
      <c r="A890">
        <v>1768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 s="3">
        <f>H889+$H$2*(Table1[[#This Row],[debug'[0']]]-H889)</f>
        <v>0.18295468784722016</v>
      </c>
    </row>
    <row r="891" spans="1:8" x14ac:dyDescent="0.25">
      <c r="A891">
        <v>1770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 s="3">
        <f>H890+$H$2*(Table1[[#This Row],[debug'[0']]]-H890)</f>
        <v>0.16571161474880094</v>
      </c>
    </row>
    <row r="892" spans="1:8" x14ac:dyDescent="0.25">
      <c r="A892">
        <v>1772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 s="3">
        <f>H891+$H$2*(Table1[[#This Row],[debug'[0']]]-H891)</f>
        <v>0.15009366300352089</v>
      </c>
    </row>
    <row r="893" spans="1:8" x14ac:dyDescent="0.25">
      <c r="A893">
        <v>1774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 s="3">
        <f>H892+$H$2*(Table1[[#This Row],[debug'[0']]]-H892)</f>
        <v>0.1359476685322536</v>
      </c>
    </row>
    <row r="894" spans="1:8" x14ac:dyDescent="0.25">
      <c r="A894">
        <v>1776</v>
      </c>
      <c r="B894">
        <v>0</v>
      </c>
      <c r="C894">
        <v>-1</v>
      </c>
      <c r="D894">
        <v>0</v>
      </c>
      <c r="E894">
        <v>0</v>
      </c>
      <c r="F894">
        <v>0</v>
      </c>
      <c r="G894">
        <v>0</v>
      </c>
      <c r="H894" s="3">
        <f>H893+$H$2*(Table1[[#This Row],[debug'[0']]]-H893)</f>
        <v>0.12313490263024596</v>
      </c>
    </row>
    <row r="895" spans="1:8" x14ac:dyDescent="0.25">
      <c r="A895">
        <v>1778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 s="3">
        <f>H894+$H$2*(Table1[[#This Row],[debug'[0']]]-H894)</f>
        <v>0.1115297114651357</v>
      </c>
    </row>
    <row r="896" spans="1:8" x14ac:dyDescent="0.25">
      <c r="A896">
        <v>1780</v>
      </c>
      <c r="B896">
        <v>0</v>
      </c>
      <c r="C896">
        <v>-1</v>
      </c>
      <c r="D896">
        <v>0</v>
      </c>
      <c r="E896">
        <v>0</v>
      </c>
      <c r="F896">
        <v>0</v>
      </c>
      <c r="G896">
        <v>0</v>
      </c>
      <c r="H896" s="3">
        <f>H895+$H$2*(Table1[[#This Row],[debug'[0']]]-H895)</f>
        <v>0.10101828379925991</v>
      </c>
    </row>
    <row r="897" spans="1:8" x14ac:dyDescent="0.25">
      <c r="A897">
        <v>1782</v>
      </c>
      <c r="B897">
        <v>0</v>
      </c>
      <c r="C897">
        <v>-1</v>
      </c>
      <c r="D897">
        <v>0</v>
      </c>
      <c r="E897">
        <v>0</v>
      </c>
      <c r="F897">
        <v>0</v>
      </c>
      <c r="G897">
        <v>0</v>
      </c>
      <c r="H897" s="3">
        <f>H896+$H$2*(Table1[[#This Row],[debug'[0']]]-H896)</f>
        <v>9.1497534851399803E-2</v>
      </c>
    </row>
    <row r="898" spans="1:8" x14ac:dyDescent="0.25">
      <c r="A898">
        <v>1784</v>
      </c>
      <c r="B898">
        <v>0</v>
      </c>
      <c r="C898">
        <v>-1</v>
      </c>
      <c r="D898">
        <v>0</v>
      </c>
      <c r="E898">
        <v>0</v>
      </c>
      <c r="F898">
        <v>0</v>
      </c>
      <c r="G898">
        <v>0</v>
      </c>
      <c r="H898" s="3">
        <f>H897+$H$2*(Table1[[#This Row],[debug'[0']]]-H897)</f>
        <v>8.2874095352077792E-2</v>
      </c>
    </row>
    <row r="899" spans="1:8" x14ac:dyDescent="0.25">
      <c r="A899">
        <v>1786</v>
      </c>
      <c r="B899">
        <v>0</v>
      </c>
      <c r="C899">
        <v>-1</v>
      </c>
      <c r="D899">
        <v>0</v>
      </c>
      <c r="E899">
        <v>0</v>
      </c>
      <c r="F899">
        <v>0</v>
      </c>
      <c r="G899">
        <v>0</v>
      </c>
      <c r="H899" s="3">
        <f>H898+$H$2*(Table1[[#This Row],[debug'[0']]]-H898)</f>
        <v>7.506339587814817E-2</v>
      </c>
    </row>
    <row r="900" spans="1:8" x14ac:dyDescent="0.25">
      <c r="A900">
        <v>1788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 s="3">
        <f>H899+$H$2*(Table1[[#This Row],[debug'[0']]]-H899)</f>
        <v>6.7988837486819387E-2</v>
      </c>
    </row>
    <row r="901" spans="1:8" x14ac:dyDescent="0.25">
      <c r="A901">
        <v>1790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 s="3">
        <f>H900+$H$2*(Table1[[#This Row],[debug'[0']]]-H900)</f>
        <v>6.158104051557832E-2</v>
      </c>
    </row>
    <row r="902" spans="1:8" x14ac:dyDescent="0.25">
      <c r="A902">
        <v>1792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 s="3">
        <f>H901+$H$2*(Table1[[#This Row],[debug'[0']]]-H901)</f>
        <v>5.5777164181053634E-2</v>
      </c>
    </row>
    <row r="903" spans="1:8" x14ac:dyDescent="0.25">
      <c r="A903">
        <v>1794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 s="3">
        <f>H902+$H$2*(Table1[[#This Row],[debug'[0']]]-H902)</f>
        <v>5.0520290304175541E-2</v>
      </c>
    </row>
    <row r="904" spans="1:8" x14ac:dyDescent="0.25">
      <c r="A904">
        <v>1796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 s="3">
        <f>H903+$H$2*(Table1[[#This Row],[debug'[0']]]-H903)</f>
        <v>4.5758865117870896E-2</v>
      </c>
    </row>
    <row r="905" spans="1:8" x14ac:dyDescent="0.25">
      <c r="A905">
        <v>1798</v>
      </c>
      <c r="B905">
        <v>-1</v>
      </c>
      <c r="C905">
        <v>1</v>
      </c>
      <c r="D905">
        <v>0</v>
      </c>
      <c r="E905">
        <v>0</v>
      </c>
      <c r="F905">
        <v>0</v>
      </c>
      <c r="G905">
        <v>0</v>
      </c>
      <c r="H905" s="3">
        <f>H904+$H$2*(Table1[[#This Row],[debug'[0']]]-H904)</f>
        <v>-5.2801585924550178E-2</v>
      </c>
    </row>
    <row r="906" spans="1:8" x14ac:dyDescent="0.25">
      <c r="A906">
        <v>1800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 s="3">
        <f>H905+$H$2*(Table1[[#This Row],[debug'[0']]]-H905)</f>
        <v>-4.7825153691396463E-2</v>
      </c>
    </row>
    <row r="907" spans="1:8" x14ac:dyDescent="0.25">
      <c r="A907">
        <v>1802</v>
      </c>
      <c r="B907">
        <v>-1</v>
      </c>
      <c r="C907">
        <v>1</v>
      </c>
      <c r="D907">
        <v>0</v>
      </c>
      <c r="E907">
        <v>0</v>
      </c>
      <c r="F907">
        <v>0</v>
      </c>
      <c r="G907">
        <v>0</v>
      </c>
      <c r="H907" s="3">
        <f>H906+$H$2*(Table1[[#This Row],[debug'[0']]]-H906)</f>
        <v>-0.13756551875427941</v>
      </c>
    </row>
    <row r="908" spans="1:8" x14ac:dyDescent="0.25">
      <c r="A908">
        <v>1804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 s="3">
        <f>H907+$H$2*(Table1[[#This Row],[debug'[0']]]-H907)</f>
        <v>-0.12460027406110802</v>
      </c>
    </row>
    <row r="909" spans="1:8" x14ac:dyDescent="0.25">
      <c r="A909">
        <v>1806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 s="3">
        <f>H908+$H$2*(Table1[[#This Row],[debug'[0']]]-H908)</f>
        <v>-0.11285697489233847</v>
      </c>
    </row>
    <row r="910" spans="1:8" x14ac:dyDescent="0.25">
      <c r="A910">
        <v>1808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 s="3">
        <f>H909+$H$2*(Table1[[#This Row],[debug'[0']]]-H909)</f>
        <v>-0.10222045559549432</v>
      </c>
    </row>
    <row r="911" spans="1:8" x14ac:dyDescent="0.25">
      <c r="A911">
        <v>1810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 s="3">
        <f>H910+$H$2*(Table1[[#This Row],[debug'[0']]]-H910)</f>
        <v>1.661374982561678E-3</v>
      </c>
    </row>
    <row r="912" spans="1:8" x14ac:dyDescent="0.25">
      <c r="A912">
        <v>1812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 s="3">
        <f>H911+$H$2*(Table1[[#This Row],[debug'[0']]]-H911)</f>
        <v>9.5752573687053255E-2</v>
      </c>
    </row>
    <row r="913" spans="1:8" x14ac:dyDescent="0.25">
      <c r="A913">
        <v>1814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 s="3">
        <f>H912+$H$2*(Table1[[#This Row],[debug'[0']]]-H912)</f>
        <v>0.18097588583302018</v>
      </c>
    </row>
    <row r="914" spans="1:8" x14ac:dyDescent="0.25">
      <c r="A914">
        <v>1816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 s="3">
        <f>H913+$H$2*(Table1[[#This Row],[debug'[0']]]-H913)</f>
        <v>0.25816709003841631</v>
      </c>
    </row>
    <row r="915" spans="1:8" x14ac:dyDescent="0.25">
      <c r="A915">
        <v>1818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 s="3">
        <f>H914+$H$2*(Table1[[#This Row],[debug'[0']]]-H914)</f>
        <v>0.32808319464220981</v>
      </c>
    </row>
    <row r="916" spans="1:8" x14ac:dyDescent="0.25">
      <c r="A916">
        <v>1820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 s="3">
        <f>H915+$H$2*(Table1[[#This Row],[debug'[0']]]-H915)</f>
        <v>0.39140986162827651</v>
      </c>
    </row>
    <row r="917" spans="1:8" x14ac:dyDescent="0.25">
      <c r="A917">
        <v>1822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 s="3">
        <f>H916+$H$2*(Table1[[#This Row],[debug'[0']]]-H916)</f>
        <v>0.44876813086095058</v>
      </c>
    </row>
    <row r="918" spans="1:8" x14ac:dyDescent="0.25">
      <c r="A918">
        <v>1824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 s="3">
        <f>H917+$H$2*(Table1[[#This Row],[debug'[0']]]-H917)</f>
        <v>0.50072051057630484</v>
      </c>
    </row>
    <row r="919" spans="1:8" x14ac:dyDescent="0.25">
      <c r="A919">
        <v>1826</v>
      </c>
      <c r="B919">
        <v>1</v>
      </c>
      <c r="C919">
        <v>1</v>
      </c>
      <c r="D919">
        <v>0</v>
      </c>
      <c r="E919">
        <v>0</v>
      </c>
      <c r="F919">
        <v>0</v>
      </c>
      <c r="G919">
        <v>0</v>
      </c>
      <c r="H919" s="3">
        <f>H918+$H$2*(Table1[[#This Row],[debug'[0']]]-H918)</f>
        <v>0.54777649385815119</v>
      </c>
    </row>
    <row r="920" spans="1:8" x14ac:dyDescent="0.25">
      <c r="A920">
        <v>1828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 s="3">
        <f>H919+$H$2*(Table1[[#This Row],[debug'[0']]]-H919)</f>
        <v>0.49614977559073292</v>
      </c>
    </row>
    <row r="921" spans="1:8" x14ac:dyDescent="0.25">
      <c r="A921">
        <v>1830</v>
      </c>
      <c r="B921">
        <v>1</v>
      </c>
      <c r="C921">
        <v>1</v>
      </c>
      <c r="D921">
        <v>0</v>
      </c>
      <c r="E921">
        <v>0</v>
      </c>
      <c r="F921">
        <v>0</v>
      </c>
      <c r="G921">
        <v>0</v>
      </c>
      <c r="H921" s="3">
        <f>H920+$H$2*(Table1[[#This Row],[debug'[0']]]-H920)</f>
        <v>0.54363654049614463</v>
      </c>
    </row>
    <row r="922" spans="1:8" x14ac:dyDescent="0.25">
      <c r="A922">
        <v>1832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 s="3">
        <f>H921+$H$2*(Table1[[#This Row],[debug'[0']]]-H921)</f>
        <v>0.49240000364077491</v>
      </c>
    </row>
    <row r="923" spans="1:8" x14ac:dyDescent="0.25">
      <c r="A923">
        <v>1834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 s="3">
        <f>H922+$H$2*(Table1[[#This Row],[debug'[0']]]-H922)</f>
        <v>0.44599239661881152</v>
      </c>
    </row>
    <row r="924" spans="1:8" x14ac:dyDescent="0.25">
      <c r="A924">
        <v>1836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 s="3">
        <f>H923+$H$2*(Table1[[#This Row],[debug'[0']]]-H923)</f>
        <v>0.40395860351557461</v>
      </c>
    </row>
    <row r="925" spans="1:8" x14ac:dyDescent="0.25">
      <c r="A925">
        <v>1838</v>
      </c>
      <c r="B925">
        <v>-1</v>
      </c>
      <c r="C925">
        <v>1</v>
      </c>
      <c r="D925">
        <v>0</v>
      </c>
      <c r="E925">
        <v>0</v>
      </c>
      <c r="F925">
        <v>0</v>
      </c>
      <c r="G925">
        <v>0</v>
      </c>
      <c r="H925" s="3">
        <f>H924+$H$2*(Table1[[#This Row],[debug'[0']]]-H924)</f>
        <v>0.27163862247311321</v>
      </c>
    </row>
    <row r="926" spans="1:8" x14ac:dyDescent="0.25">
      <c r="A926">
        <v>1840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 s="3">
        <f>H925+$H$2*(Table1[[#This Row],[debug'[0']]]-H925)</f>
        <v>0.24603728544932971</v>
      </c>
    </row>
    <row r="927" spans="1:8" x14ac:dyDescent="0.25">
      <c r="A927">
        <v>1842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 s="3">
        <f>H926+$H$2*(Table1[[#This Row],[debug'[0']]]-H926)</f>
        <v>0.22284881759502603</v>
      </c>
    </row>
    <row r="928" spans="1:8" x14ac:dyDescent="0.25">
      <c r="A928">
        <v>1844</v>
      </c>
      <c r="B928">
        <v>0</v>
      </c>
      <c r="C928">
        <v>-1</v>
      </c>
      <c r="D928">
        <v>0</v>
      </c>
      <c r="E928">
        <v>0</v>
      </c>
      <c r="F928">
        <v>0</v>
      </c>
      <c r="G928">
        <v>0</v>
      </c>
      <c r="H928" s="3">
        <f>H927+$H$2*(Table1[[#This Row],[debug'[0']]]-H927)</f>
        <v>0.20184581134849486</v>
      </c>
    </row>
    <row r="929" spans="1:8" x14ac:dyDescent="0.25">
      <c r="A929">
        <v>1846</v>
      </c>
      <c r="B929">
        <v>0</v>
      </c>
      <c r="C929">
        <v>-1</v>
      </c>
      <c r="D929">
        <v>0</v>
      </c>
      <c r="E929">
        <v>0</v>
      </c>
      <c r="F929">
        <v>0</v>
      </c>
      <c r="G929">
        <v>0</v>
      </c>
      <c r="H929" s="3">
        <f>H928+$H$2*(Table1[[#This Row],[debug'[0']]]-H928)</f>
        <v>0.18282229180578577</v>
      </c>
    </row>
    <row r="930" spans="1:8" x14ac:dyDescent="0.25">
      <c r="A930">
        <v>1848</v>
      </c>
      <c r="B930">
        <v>0</v>
      </c>
      <c r="C930">
        <v>-1</v>
      </c>
      <c r="D930">
        <v>0</v>
      </c>
      <c r="E930">
        <v>0</v>
      </c>
      <c r="F930">
        <v>0</v>
      </c>
      <c r="G930">
        <v>0</v>
      </c>
      <c r="H930" s="3">
        <f>H929+$H$2*(Table1[[#This Row],[debug'[0']]]-H929)</f>
        <v>0.16559169674030058</v>
      </c>
    </row>
    <row r="931" spans="1:8" x14ac:dyDescent="0.25">
      <c r="A931">
        <v>1850</v>
      </c>
      <c r="B931">
        <v>1</v>
      </c>
      <c r="C931">
        <v>-1</v>
      </c>
      <c r="D931">
        <v>0</v>
      </c>
      <c r="E931">
        <v>0</v>
      </c>
      <c r="F931">
        <v>0</v>
      </c>
      <c r="G931">
        <v>0</v>
      </c>
      <c r="H931" s="3">
        <f>H930+$H$2*(Table1[[#This Row],[debug'[0']]]-H930)</f>
        <v>0.24423282660875045</v>
      </c>
    </row>
    <row r="932" spans="1:8" x14ac:dyDescent="0.25">
      <c r="A932">
        <v>1852</v>
      </c>
      <c r="B932">
        <v>0</v>
      </c>
      <c r="C932">
        <v>-1</v>
      </c>
      <c r="D932">
        <v>0</v>
      </c>
      <c r="E932">
        <v>0</v>
      </c>
      <c r="F932">
        <v>0</v>
      </c>
      <c r="G932">
        <v>0</v>
      </c>
      <c r="H932" s="3">
        <f>H931+$H$2*(Table1[[#This Row],[debug'[0']]]-H931)</f>
        <v>0.22121442499356486</v>
      </c>
    </row>
    <row r="933" spans="1:8" x14ac:dyDescent="0.25">
      <c r="A933">
        <v>1854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 s="3">
        <f>H932+$H$2*(Table1[[#This Row],[debug'[0']]]-H932)</f>
        <v>0.20036545662072866</v>
      </c>
    </row>
    <row r="934" spans="1:8" x14ac:dyDescent="0.25">
      <c r="A934">
        <v>1856</v>
      </c>
      <c r="B934">
        <v>1</v>
      </c>
      <c r="C934">
        <v>-1</v>
      </c>
      <c r="D934">
        <v>0</v>
      </c>
      <c r="E934">
        <v>0</v>
      </c>
      <c r="F934">
        <v>0</v>
      </c>
      <c r="G934">
        <v>0</v>
      </c>
      <c r="H934" s="3">
        <f>H933+$H$2*(Table1[[#This Row],[debug'[0']]]-H933)</f>
        <v>0.27572923683183709</v>
      </c>
    </row>
    <row r="935" spans="1:8" x14ac:dyDescent="0.25">
      <c r="A935">
        <v>1858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 s="3">
        <f>H934+$H$2*(Table1[[#This Row],[debug'[0']]]-H934)</f>
        <v>0.24974236848751249</v>
      </c>
    </row>
    <row r="936" spans="1:8" x14ac:dyDescent="0.25">
      <c r="A936">
        <v>1860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 s="3">
        <f>H935+$H$2*(Table1[[#This Row],[debug'[0']]]-H935)</f>
        <v>0.32045248439129176</v>
      </c>
    </row>
    <row r="937" spans="1:8" x14ac:dyDescent="0.25">
      <c r="A937">
        <v>1862</v>
      </c>
      <c r="B937">
        <v>0</v>
      </c>
      <c r="C937">
        <v>-1</v>
      </c>
      <c r="D937">
        <v>0</v>
      </c>
      <c r="E937">
        <v>0</v>
      </c>
      <c r="F937">
        <v>0</v>
      </c>
      <c r="G937">
        <v>0</v>
      </c>
      <c r="H937" s="3">
        <f>H936+$H$2*(Table1[[#This Row],[debug'[0']]]-H936)</f>
        <v>0.29025054926764338</v>
      </c>
    </row>
    <row r="938" spans="1:8" x14ac:dyDescent="0.25">
      <c r="A938">
        <v>1864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 s="3">
        <f>H937+$H$2*(Table1[[#This Row],[debug'[0']]]-H937)</f>
        <v>0.26289507946925444</v>
      </c>
    </row>
    <row r="939" spans="1:8" x14ac:dyDescent="0.25">
      <c r="A939">
        <v>1866</v>
      </c>
      <c r="B939">
        <v>0</v>
      </c>
      <c r="C939">
        <v>-1</v>
      </c>
      <c r="D939">
        <v>0</v>
      </c>
      <c r="E939">
        <v>0</v>
      </c>
      <c r="F939">
        <v>0</v>
      </c>
      <c r="G939">
        <v>0</v>
      </c>
      <c r="H939" s="3">
        <f>H938+$H$2*(Table1[[#This Row],[debug'[0']]]-H938)</f>
        <v>0.23811780195948901</v>
      </c>
    </row>
    <row r="940" spans="1:8" x14ac:dyDescent="0.25">
      <c r="A940">
        <v>1868</v>
      </c>
      <c r="B940">
        <v>-1</v>
      </c>
      <c r="C940">
        <v>-1</v>
      </c>
      <c r="D940">
        <v>0</v>
      </c>
      <c r="E940">
        <v>0</v>
      </c>
      <c r="F940">
        <v>0</v>
      </c>
      <c r="G940">
        <v>0</v>
      </c>
      <c r="H940" s="3">
        <f>H939+$H$2*(Table1[[#This Row],[debug'[0']]]-H939)</f>
        <v>0.12142794823204883</v>
      </c>
    </row>
    <row r="941" spans="1:8" x14ac:dyDescent="0.25">
      <c r="A941">
        <v>1870</v>
      </c>
      <c r="B941">
        <v>0</v>
      </c>
      <c r="C941">
        <v>-1</v>
      </c>
      <c r="D941">
        <v>0</v>
      </c>
      <c r="E941">
        <v>0</v>
      </c>
      <c r="F941">
        <v>0</v>
      </c>
      <c r="G941">
        <v>0</v>
      </c>
      <c r="H941" s="3">
        <f>H940+$H$2*(Table1[[#This Row],[debug'[0']]]-H940)</f>
        <v>0.10998363372886025</v>
      </c>
    </row>
    <row r="942" spans="1:8" x14ac:dyDescent="0.25">
      <c r="A942">
        <v>1872</v>
      </c>
      <c r="B942">
        <v>0</v>
      </c>
      <c r="C942">
        <v>-1</v>
      </c>
      <c r="D942">
        <v>0</v>
      </c>
      <c r="E942">
        <v>0</v>
      </c>
      <c r="F942">
        <v>0</v>
      </c>
      <c r="G942">
        <v>0</v>
      </c>
      <c r="H942" s="3">
        <f>H941+$H$2*(Table1[[#This Row],[debug'[0']]]-H941)</f>
        <v>9.9617920456729306E-2</v>
      </c>
    </row>
    <row r="943" spans="1:8" x14ac:dyDescent="0.25">
      <c r="A943">
        <v>1874</v>
      </c>
      <c r="B943">
        <v>0</v>
      </c>
      <c r="C943">
        <v>-1</v>
      </c>
      <c r="D943">
        <v>0</v>
      </c>
      <c r="E943">
        <v>0</v>
      </c>
      <c r="F943">
        <v>0</v>
      </c>
      <c r="G943">
        <v>0</v>
      </c>
      <c r="H943" s="3">
        <f>H942+$H$2*(Table1[[#This Row],[debug'[0']]]-H942)</f>
        <v>9.0229152644546715E-2</v>
      </c>
    </row>
    <row r="944" spans="1:8" x14ac:dyDescent="0.25">
      <c r="A944">
        <v>1876</v>
      </c>
      <c r="B944">
        <v>0</v>
      </c>
      <c r="C944">
        <v>-1</v>
      </c>
      <c r="D944">
        <v>0</v>
      </c>
      <c r="E944">
        <v>0</v>
      </c>
      <c r="F944">
        <v>0</v>
      </c>
      <c r="G944">
        <v>0</v>
      </c>
      <c r="H944" s="3">
        <f>H943+$H$2*(Table1[[#This Row],[debug'[0']]]-H943)</f>
        <v>8.1725255351914522E-2</v>
      </c>
    </row>
    <row r="945" spans="1:8" x14ac:dyDescent="0.25">
      <c r="A945">
        <v>1878</v>
      </c>
      <c r="B945">
        <v>0</v>
      </c>
      <c r="C945">
        <v>-1</v>
      </c>
      <c r="D945">
        <v>0</v>
      </c>
      <c r="E945">
        <v>0</v>
      </c>
      <c r="F945">
        <v>-1</v>
      </c>
      <c r="G945">
        <v>0</v>
      </c>
      <c r="H945" s="3">
        <f>H944+$H$2*(Table1[[#This Row],[debug'[0']]]-H944)</f>
        <v>7.4022831497124783E-2</v>
      </c>
    </row>
    <row r="946" spans="1:8" x14ac:dyDescent="0.25">
      <c r="A946">
        <v>1880</v>
      </c>
      <c r="B946">
        <v>0</v>
      </c>
      <c r="C946">
        <v>-1</v>
      </c>
      <c r="D946">
        <v>0</v>
      </c>
      <c r="E946">
        <v>0</v>
      </c>
      <c r="F946">
        <v>-1</v>
      </c>
      <c r="G946">
        <v>0</v>
      </c>
      <c r="H946" s="3">
        <f>H945+$H$2*(Table1[[#This Row],[debug'[0']]]-H945)</f>
        <v>6.7046343988246312E-2</v>
      </c>
    </row>
    <row r="947" spans="1:8" x14ac:dyDescent="0.25">
      <c r="A947">
        <v>1882</v>
      </c>
      <c r="B947">
        <v>-1</v>
      </c>
      <c r="C947">
        <v>-1</v>
      </c>
      <c r="D947">
        <v>0</v>
      </c>
      <c r="E947">
        <v>0</v>
      </c>
      <c r="F947">
        <v>-1</v>
      </c>
      <c r="G947">
        <v>0</v>
      </c>
      <c r="H947" s="3">
        <f>H946+$H$2*(Table1[[#This Row],[debug'[0']]]-H946)</f>
        <v>-3.3520404671153331E-2</v>
      </c>
    </row>
    <row r="948" spans="1:8" x14ac:dyDescent="0.25">
      <c r="A948">
        <v>1884</v>
      </c>
      <c r="B948">
        <v>0</v>
      </c>
      <c r="C948">
        <v>0</v>
      </c>
      <c r="D948">
        <v>0</v>
      </c>
      <c r="E948">
        <v>0</v>
      </c>
      <c r="F948">
        <v>-1</v>
      </c>
      <c r="G948">
        <v>0</v>
      </c>
      <c r="H948" s="3">
        <f>H947+$H$2*(Table1[[#This Row],[debug'[0']]]-H947)</f>
        <v>-3.0361180959345764E-2</v>
      </c>
    </row>
    <row r="949" spans="1:8" x14ac:dyDescent="0.25">
      <c r="A949">
        <v>1886</v>
      </c>
      <c r="B949">
        <v>0</v>
      </c>
      <c r="C949">
        <v>0</v>
      </c>
      <c r="D949">
        <v>0</v>
      </c>
      <c r="E949">
        <v>0</v>
      </c>
      <c r="F949">
        <v>-1</v>
      </c>
      <c r="G949">
        <v>0</v>
      </c>
      <c r="H949" s="3">
        <f>H948+$H$2*(Table1[[#This Row],[debug'[0']]]-H948)</f>
        <v>-2.7499707067660036E-2</v>
      </c>
    </row>
    <row r="950" spans="1:8" x14ac:dyDescent="0.25">
      <c r="A950">
        <v>1888</v>
      </c>
      <c r="B950">
        <v>0</v>
      </c>
      <c r="C950">
        <v>1</v>
      </c>
      <c r="D950">
        <v>0</v>
      </c>
      <c r="E950">
        <v>0</v>
      </c>
      <c r="F950">
        <v>-1</v>
      </c>
      <c r="G950">
        <v>0</v>
      </c>
      <c r="H950" s="3">
        <f>H949+$H$2*(Table1[[#This Row],[debug'[0']]]-H949)</f>
        <v>-2.4907920736671071E-2</v>
      </c>
    </row>
    <row r="951" spans="1:8" x14ac:dyDescent="0.25">
      <c r="A951">
        <v>1890</v>
      </c>
      <c r="B951">
        <v>0</v>
      </c>
      <c r="C951">
        <v>1</v>
      </c>
      <c r="D951">
        <v>0</v>
      </c>
      <c r="E951">
        <v>0</v>
      </c>
      <c r="F951">
        <v>-1</v>
      </c>
      <c r="G951">
        <v>0</v>
      </c>
      <c r="H951" s="3">
        <f>H950+$H$2*(Table1[[#This Row],[debug'[0']]]-H950)</f>
        <v>-2.2560404512595389E-2</v>
      </c>
    </row>
    <row r="952" spans="1:8" x14ac:dyDescent="0.25">
      <c r="A952">
        <v>1892</v>
      </c>
      <c r="B952">
        <v>-1</v>
      </c>
      <c r="C952">
        <v>0</v>
      </c>
      <c r="D952">
        <v>0</v>
      </c>
      <c r="E952">
        <v>0</v>
      </c>
      <c r="F952">
        <v>-1</v>
      </c>
      <c r="G952">
        <v>0</v>
      </c>
      <c r="H952" s="3">
        <f>H951+$H$2*(Table1[[#This Row],[debug'[0']]]-H951)</f>
        <v>-0.11468191608792568</v>
      </c>
    </row>
    <row r="953" spans="1:8" x14ac:dyDescent="0.25">
      <c r="A953">
        <v>1894</v>
      </c>
      <c r="B953">
        <v>-1</v>
      </c>
      <c r="C953">
        <v>1</v>
      </c>
      <c r="D953">
        <v>0</v>
      </c>
      <c r="E953">
        <v>0</v>
      </c>
      <c r="F953">
        <v>-1</v>
      </c>
      <c r="G953">
        <v>0</v>
      </c>
      <c r="H953" s="3">
        <f>H952+$H$2*(Table1[[#This Row],[debug'[0']]]-H952)</f>
        <v>-0.19812117974317661</v>
      </c>
    </row>
    <row r="954" spans="1:8" x14ac:dyDescent="0.25">
      <c r="A954">
        <v>1896</v>
      </c>
      <c r="B954">
        <v>-1</v>
      </c>
      <c r="C954">
        <v>1</v>
      </c>
      <c r="D954">
        <v>0</v>
      </c>
      <c r="E954">
        <v>0</v>
      </c>
      <c r="F954">
        <v>-1</v>
      </c>
      <c r="G954">
        <v>0</v>
      </c>
      <c r="H954" s="3">
        <f>H953+$H$2*(Table1[[#This Row],[debug'[0']]]-H953)</f>
        <v>-0.27369647806681918</v>
      </c>
    </row>
    <row r="955" spans="1:8" x14ac:dyDescent="0.25">
      <c r="A955">
        <v>1898</v>
      </c>
      <c r="B955">
        <v>0</v>
      </c>
      <c r="C955">
        <v>1</v>
      </c>
      <c r="D955">
        <v>0</v>
      </c>
      <c r="E955">
        <v>0</v>
      </c>
      <c r="F955">
        <v>-1</v>
      </c>
      <c r="G955">
        <v>0</v>
      </c>
      <c r="H955" s="3">
        <f>H954+$H$2*(Table1[[#This Row],[debug'[0']]]-H954)</f>
        <v>-0.2479011927225756</v>
      </c>
    </row>
    <row r="956" spans="1:8" x14ac:dyDescent="0.25">
      <c r="A956">
        <v>1900</v>
      </c>
      <c r="B956">
        <v>0</v>
      </c>
      <c r="C956">
        <v>1</v>
      </c>
      <c r="D956">
        <v>0</v>
      </c>
      <c r="E956">
        <v>0</v>
      </c>
      <c r="F956">
        <v>-1</v>
      </c>
      <c r="G956">
        <v>0</v>
      </c>
      <c r="H956" s="3">
        <f>H955+$H$2*(Table1[[#This Row],[debug'[0']]]-H955)</f>
        <v>-0.22453705574637386</v>
      </c>
    </row>
    <row r="957" spans="1:8" x14ac:dyDescent="0.25">
      <c r="A957">
        <v>1902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 s="3">
        <f>H956+$H$2*(Table1[[#This Row],[debug'[0']]]-H956)</f>
        <v>-0.20337493680262916</v>
      </c>
    </row>
    <row r="958" spans="1:8" x14ac:dyDescent="0.25">
      <c r="A958">
        <v>1904</v>
      </c>
      <c r="B958">
        <v>0</v>
      </c>
      <c r="C958">
        <v>1</v>
      </c>
      <c r="D958">
        <v>0</v>
      </c>
      <c r="E958">
        <v>0</v>
      </c>
      <c r="F958">
        <v>0</v>
      </c>
      <c r="G958">
        <v>0</v>
      </c>
      <c r="H958" s="3">
        <f>H957+$H$2*(Table1[[#This Row],[debug'[0']]]-H957)</f>
        <v>-0.18420730058112633</v>
      </c>
    </row>
    <row r="959" spans="1:8" x14ac:dyDescent="0.25">
      <c r="A959">
        <v>1906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 s="3">
        <f>H958+$H$2*(Table1[[#This Row],[debug'[0']]]-H958)</f>
        <v>-0.16684617151382813</v>
      </c>
    </row>
    <row r="960" spans="1:8" x14ac:dyDescent="0.25">
      <c r="A960">
        <v>1908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 s="3">
        <f>H959+$H$2*(Table1[[#This Row],[debug'[0']]]-H959)</f>
        <v>-0.15112129031260538</v>
      </c>
    </row>
    <row r="961" spans="1:8" x14ac:dyDescent="0.25">
      <c r="A961">
        <v>1910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0</v>
      </c>
      <c r="H961" s="3">
        <f>H960+$H$2*(Table1[[#This Row],[debug'[0']]]-H960)</f>
        <v>-0.13687844424919263</v>
      </c>
    </row>
    <row r="962" spans="1:8" x14ac:dyDescent="0.25">
      <c r="A962">
        <v>1912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 s="3">
        <f>H961+$H$2*(Table1[[#This Row],[debug'[0']]]-H961)</f>
        <v>-0.12397795480255072</v>
      </c>
    </row>
    <row r="963" spans="1:8" x14ac:dyDescent="0.25">
      <c r="A963">
        <v>1914</v>
      </c>
      <c r="B963">
        <v>1</v>
      </c>
      <c r="C963">
        <v>1</v>
      </c>
      <c r="D963">
        <v>0</v>
      </c>
      <c r="E963">
        <v>0</v>
      </c>
      <c r="F963">
        <v>0</v>
      </c>
      <c r="G963">
        <v>0</v>
      </c>
      <c r="H963" s="3">
        <f>H962+$H$2*(Table1[[#This Row],[debug'[0']]]-H962)</f>
        <v>-1.8045528234413508E-2</v>
      </c>
    </row>
    <row r="964" spans="1:8" x14ac:dyDescent="0.25">
      <c r="A964">
        <v>1916</v>
      </c>
      <c r="B964">
        <v>0</v>
      </c>
      <c r="C964">
        <v>1</v>
      </c>
      <c r="D964">
        <v>0</v>
      </c>
      <c r="E964">
        <v>0</v>
      </c>
      <c r="F964">
        <v>0</v>
      </c>
      <c r="G964">
        <v>0</v>
      </c>
      <c r="H964" s="3">
        <f>H963+$H$2*(Table1[[#This Row],[debug'[0']]]-H963)</f>
        <v>-1.6344777266472089E-2</v>
      </c>
    </row>
    <row r="965" spans="1:8" x14ac:dyDescent="0.25">
      <c r="A965">
        <v>1918</v>
      </c>
      <c r="B965">
        <v>1</v>
      </c>
      <c r="C965">
        <v>1</v>
      </c>
      <c r="D965">
        <v>0</v>
      </c>
      <c r="E965">
        <v>0</v>
      </c>
      <c r="F965">
        <v>0</v>
      </c>
      <c r="G965">
        <v>0</v>
      </c>
      <c r="H965" s="3">
        <f>H964+$H$2*(Table1[[#This Row],[debug'[0']]]-H964)</f>
        <v>7.9443461306768992E-2</v>
      </c>
    </row>
    <row r="966" spans="1:8" x14ac:dyDescent="0.25">
      <c r="A966">
        <v>1920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0</v>
      </c>
      <c r="H966" s="3">
        <f>H965+$H$2*(Table1[[#This Row],[debug'[0']]]-H965)</f>
        <v>7.1956091474256273E-2</v>
      </c>
    </row>
    <row r="967" spans="1:8" x14ac:dyDescent="0.25">
      <c r="A967">
        <v>1922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 s="3">
        <f>H966+$H$2*(Table1[[#This Row],[debug'[0']]]-H966)</f>
        <v>0.1594221692312533</v>
      </c>
    </row>
    <row r="968" spans="1:8" x14ac:dyDescent="0.25">
      <c r="A968">
        <v>1924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 s="3">
        <f>H967+$H$2*(Table1[[#This Row],[debug'[0']]]-H967)</f>
        <v>0.14439698376096569</v>
      </c>
    </row>
    <row r="969" spans="1:8" x14ac:dyDescent="0.25">
      <c r="A969">
        <v>1926</v>
      </c>
      <c r="B969">
        <v>1</v>
      </c>
      <c r="C969">
        <v>1</v>
      </c>
      <c r="D969">
        <v>0</v>
      </c>
      <c r="E969">
        <v>0</v>
      </c>
      <c r="F969">
        <v>0</v>
      </c>
      <c r="G969">
        <v>0</v>
      </c>
      <c r="H969" s="3">
        <f>H968+$H$2*(Table1[[#This Row],[debug'[0']]]-H968)</f>
        <v>0.22503566826714025</v>
      </c>
    </row>
    <row r="970" spans="1:8" x14ac:dyDescent="0.25">
      <c r="A970">
        <v>1928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 s="3">
        <f>H969+$H$2*(Table1[[#This Row],[debug'[0']]]-H969)</f>
        <v>0.20382655620042872</v>
      </c>
    </row>
    <row r="971" spans="1:8" x14ac:dyDescent="0.25">
      <c r="A971">
        <v>1930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0</v>
      </c>
      <c r="H971" s="3">
        <f>H970+$H$2*(Table1[[#This Row],[debug'[0']]]-H970)</f>
        <v>0.18461635585345551</v>
      </c>
    </row>
    <row r="972" spans="1:8" x14ac:dyDescent="0.25">
      <c r="A972">
        <v>1932</v>
      </c>
      <c r="B972">
        <v>-1</v>
      </c>
      <c r="C972">
        <v>0</v>
      </c>
      <c r="D972">
        <v>0</v>
      </c>
      <c r="E972">
        <v>0</v>
      </c>
      <c r="F972">
        <v>1</v>
      </c>
      <c r="G972">
        <v>0</v>
      </c>
      <c r="H972" s="3">
        <f>H971+$H$2*(Table1[[#This Row],[debug'[0']]]-H971)</f>
        <v>7.2968894627309683E-2</v>
      </c>
    </row>
    <row r="973" spans="1:8" x14ac:dyDescent="0.25">
      <c r="A973">
        <v>1934</v>
      </c>
      <c r="B973">
        <v>-1</v>
      </c>
      <c r="C973">
        <v>0</v>
      </c>
      <c r="D973">
        <v>0</v>
      </c>
      <c r="E973">
        <v>0</v>
      </c>
      <c r="F973">
        <v>1</v>
      </c>
      <c r="G973">
        <v>0</v>
      </c>
      <c r="H973" s="3">
        <f>H972+$H$2*(Table1[[#This Row],[debug'[0']]]-H972)</f>
        <v>-2.8156041279435828E-2</v>
      </c>
    </row>
    <row r="974" spans="1:8" x14ac:dyDescent="0.25">
      <c r="A974">
        <v>1936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 s="3">
        <f>H973+$H$2*(Table1[[#This Row],[debug'[0']]]-H973)</f>
        <v>-2.5502396906306433E-2</v>
      </c>
    </row>
    <row r="975" spans="1:8" x14ac:dyDescent="0.25">
      <c r="A975">
        <v>1938</v>
      </c>
      <c r="B975">
        <v>-1</v>
      </c>
      <c r="C975">
        <v>0</v>
      </c>
      <c r="D975">
        <v>0</v>
      </c>
      <c r="E975">
        <v>0</v>
      </c>
      <c r="F975">
        <v>1</v>
      </c>
      <c r="G975">
        <v>0</v>
      </c>
      <c r="H975" s="3">
        <f>H974+$H$2*(Table1[[#This Row],[debug'[0']]]-H974)</f>
        <v>-0.11734663223090672</v>
      </c>
    </row>
    <row r="976" spans="1:8" x14ac:dyDescent="0.25">
      <c r="A976">
        <v>1940</v>
      </c>
      <c r="B976">
        <v>0</v>
      </c>
      <c r="C976">
        <v>1</v>
      </c>
      <c r="D976">
        <v>0</v>
      </c>
      <c r="E976">
        <v>0</v>
      </c>
      <c r="F976">
        <v>1</v>
      </c>
      <c r="G976">
        <v>0</v>
      </c>
      <c r="H976" s="3">
        <f>H975+$H$2*(Table1[[#This Row],[debug'[0']]]-H975)</f>
        <v>-0.10628697269870313</v>
      </c>
    </row>
    <row r="977" spans="1:8" x14ac:dyDescent="0.25">
      <c r="A977">
        <v>1942</v>
      </c>
      <c r="B977">
        <v>-1</v>
      </c>
      <c r="C977">
        <v>0</v>
      </c>
      <c r="D977">
        <v>0</v>
      </c>
      <c r="E977">
        <v>0</v>
      </c>
      <c r="F977">
        <v>1</v>
      </c>
      <c r="G977">
        <v>0</v>
      </c>
      <c r="H977" s="3">
        <f>H976+$H$2*(Table1[[#This Row],[debug'[0']]]-H976)</f>
        <v>-0.19051744112832059</v>
      </c>
    </row>
    <row r="978" spans="1:8" x14ac:dyDescent="0.25">
      <c r="A978">
        <v>1944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 s="3">
        <f>H977+$H$2*(Table1[[#This Row],[debug'[0']]]-H977)</f>
        <v>-0.17256159532543686</v>
      </c>
    </row>
    <row r="979" spans="1:8" x14ac:dyDescent="0.25">
      <c r="A979">
        <v>1946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 s="3">
        <f>H978+$H$2*(Table1[[#This Row],[debug'[0']]]-H978)</f>
        <v>-0.15629804812045303</v>
      </c>
    </row>
    <row r="980" spans="1:8" x14ac:dyDescent="0.25">
      <c r="A980">
        <v>1948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 s="3">
        <f>H979+$H$2*(Table1[[#This Row],[debug'[0']]]-H979)</f>
        <v>-4.7319524520390066E-2</v>
      </c>
    </row>
    <row r="981" spans="1:8" x14ac:dyDescent="0.25">
      <c r="A981">
        <v>1950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 s="3">
        <f>H980+$H$2*(Table1[[#This Row],[debug'[0']]]-H980)</f>
        <v>5.1388015205442311E-2</v>
      </c>
    </row>
    <row r="982" spans="1:8" x14ac:dyDescent="0.25">
      <c r="A982">
        <v>1952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 s="3">
        <f>H981+$H$2*(Table1[[#This Row],[debug'[0']]]-H981)</f>
        <v>0.14079258848157675</v>
      </c>
    </row>
    <row r="983" spans="1:8" x14ac:dyDescent="0.25">
      <c r="A983">
        <v>1954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 s="3">
        <f>H982+$H$2*(Table1[[#This Row],[debug'[0']]]-H982)</f>
        <v>0.22177097923966216</v>
      </c>
    </row>
    <row r="984" spans="1:8" x14ac:dyDescent="0.25">
      <c r="A984">
        <v>1956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 s="3">
        <f>H983+$H$2*(Table1[[#This Row],[debug'[0']]]-H983)</f>
        <v>0.20086955686490005</v>
      </c>
    </row>
    <row r="985" spans="1:8" x14ac:dyDescent="0.25">
      <c r="A985">
        <v>1958</v>
      </c>
      <c r="B985">
        <v>-1</v>
      </c>
      <c r="C985">
        <v>-1</v>
      </c>
      <c r="D985">
        <v>0</v>
      </c>
      <c r="E985">
        <v>0</v>
      </c>
      <c r="F985">
        <v>0</v>
      </c>
      <c r="G985">
        <v>0</v>
      </c>
      <c r="H985" s="3">
        <f>H984+$H$2*(Table1[[#This Row],[debug'[0']]]-H984)</f>
        <v>8.7690267531908048E-2</v>
      </c>
    </row>
    <row r="986" spans="1:8" x14ac:dyDescent="0.25">
      <c r="A986">
        <v>1960</v>
      </c>
      <c r="B986">
        <v>0</v>
      </c>
      <c r="C986">
        <v>-1</v>
      </c>
      <c r="D986">
        <v>0</v>
      </c>
      <c r="E986">
        <v>0</v>
      </c>
      <c r="F986">
        <v>0</v>
      </c>
      <c r="G986">
        <v>0</v>
      </c>
      <c r="H986" s="3">
        <f>H985+$H$2*(Table1[[#This Row],[debug'[0']]]-H985)</f>
        <v>7.9425654523821068E-2</v>
      </c>
    </row>
    <row r="987" spans="1:8" x14ac:dyDescent="0.25">
      <c r="A987">
        <v>1962</v>
      </c>
      <c r="B987">
        <v>-1</v>
      </c>
      <c r="C987">
        <v>-1</v>
      </c>
      <c r="D987">
        <v>0</v>
      </c>
      <c r="E987">
        <v>0</v>
      </c>
      <c r="F987">
        <v>0</v>
      </c>
      <c r="G987">
        <v>0</v>
      </c>
      <c r="H987" s="3">
        <f>H986+$H$2*(Table1[[#This Row],[debug'[0']]]-H986)</f>
        <v>-2.2307816666630634E-2</v>
      </c>
    </row>
    <row r="988" spans="1:8" x14ac:dyDescent="0.25">
      <c r="A988">
        <v>1964</v>
      </c>
      <c r="B988">
        <v>0</v>
      </c>
      <c r="C988">
        <v>-1</v>
      </c>
      <c r="D988">
        <v>0</v>
      </c>
      <c r="E988">
        <v>0</v>
      </c>
      <c r="F988">
        <v>0</v>
      </c>
      <c r="G988">
        <v>0</v>
      </c>
      <c r="H988" s="3">
        <f>H987+$H$2*(Table1[[#This Row],[debug'[0']]]-H987)</f>
        <v>-2.0205354477905193E-2</v>
      </c>
    </row>
    <row r="989" spans="1:8" x14ac:dyDescent="0.25">
      <c r="A989">
        <v>1966</v>
      </c>
      <c r="B989">
        <v>0</v>
      </c>
      <c r="C989">
        <v>-1</v>
      </c>
      <c r="D989">
        <v>0</v>
      </c>
      <c r="E989">
        <v>0</v>
      </c>
      <c r="F989">
        <v>0</v>
      </c>
      <c r="G989">
        <v>0</v>
      </c>
      <c r="H989" s="3">
        <f>H988+$H$2*(Table1[[#This Row],[debug'[0']]]-H988)</f>
        <v>-1.8301044682176255E-2</v>
      </c>
    </row>
    <row r="990" spans="1:8" x14ac:dyDescent="0.25">
      <c r="A990">
        <v>1968</v>
      </c>
      <c r="B990">
        <v>0</v>
      </c>
      <c r="C990">
        <v>-1</v>
      </c>
      <c r="D990">
        <v>0</v>
      </c>
      <c r="E990">
        <v>0</v>
      </c>
      <c r="F990">
        <v>0</v>
      </c>
      <c r="G990">
        <v>0</v>
      </c>
      <c r="H990" s="3">
        <f>H989+$H$2*(Table1[[#This Row],[debug'[0']]]-H989)</f>
        <v>-1.657621185637995E-2</v>
      </c>
    </row>
    <row r="991" spans="1:8" x14ac:dyDescent="0.25">
      <c r="A991">
        <v>1970</v>
      </c>
      <c r="B991">
        <v>1</v>
      </c>
      <c r="C991">
        <v>-1</v>
      </c>
      <c r="D991">
        <v>0</v>
      </c>
      <c r="E991">
        <v>0</v>
      </c>
      <c r="F991">
        <v>0</v>
      </c>
      <c r="G991">
        <v>0</v>
      </c>
      <c r="H991" s="3">
        <f>H990+$H$2*(Table1[[#This Row],[debug'[0']]]-H990)</f>
        <v>7.9233838913084373E-2</v>
      </c>
    </row>
    <row r="992" spans="1:8" x14ac:dyDescent="0.25">
      <c r="A992">
        <v>1972</v>
      </c>
      <c r="B992">
        <v>-1</v>
      </c>
      <c r="C992">
        <v>-1</v>
      </c>
      <c r="D992">
        <v>0</v>
      </c>
      <c r="E992">
        <v>0</v>
      </c>
      <c r="F992">
        <v>0</v>
      </c>
      <c r="G992">
        <v>0</v>
      </c>
      <c r="H992" s="3">
        <f>H991+$H$2*(Table1[[#This Row],[debug'[0']]]-H991)</f>
        <v>-2.2481554081961314E-2</v>
      </c>
    </row>
    <row r="993" spans="1:8" x14ac:dyDescent="0.25">
      <c r="A993">
        <v>1974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 s="3">
        <f>H992+$H$2*(Table1[[#This Row],[debug'[0']]]-H992)</f>
        <v>-2.0362717527606176E-2</v>
      </c>
    </row>
    <row r="994" spans="1:8" x14ac:dyDescent="0.25">
      <c r="A994">
        <v>1976</v>
      </c>
      <c r="B994">
        <v>-1</v>
      </c>
      <c r="C994">
        <v>0</v>
      </c>
      <c r="D994">
        <v>1</v>
      </c>
      <c r="E994">
        <v>0</v>
      </c>
      <c r="F994">
        <v>0</v>
      </c>
      <c r="G994">
        <v>0</v>
      </c>
      <c r="H994" s="3">
        <f>H993+$H$2*(Table1[[#This Row],[debug'[0']]]-H993)</f>
        <v>-0.11269135622154441</v>
      </c>
    </row>
    <row r="995" spans="1:8" x14ac:dyDescent="0.25">
      <c r="A995">
        <v>1978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 s="3">
        <f>H994+$H$2*(Table1[[#This Row],[debug'[0']]]-H994)</f>
        <v>-7.8226665089903974E-3</v>
      </c>
    </row>
    <row r="996" spans="1:8" x14ac:dyDescent="0.25">
      <c r="A996">
        <v>1980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 s="3">
        <f>H995+$H$2*(Table1[[#This Row],[debug'[0']]]-H995)</f>
        <v>-7.0853975599065831E-3</v>
      </c>
    </row>
    <row r="997" spans="1:8" x14ac:dyDescent="0.25">
      <c r="A997">
        <v>1982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 s="3">
        <f>H996+$H$2*(Table1[[#This Row],[debug'[0']]]-H996)</f>
        <v>-6.4176145722476159E-3</v>
      </c>
    </row>
    <row r="998" spans="1:8" x14ac:dyDescent="0.25">
      <c r="A998">
        <v>1984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 s="3">
        <f>H997+$H$2*(Table1[[#This Row],[debug'[0']]]-H997)</f>
        <v>8.84350109592585E-2</v>
      </c>
    </row>
    <row r="999" spans="1:8" x14ac:dyDescent="0.25">
      <c r="A999">
        <v>1986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 s="3">
        <f>H998+$H$2*(Table1[[#This Row],[debug'[0']]]-H998)</f>
        <v>8.0100207536766319E-2</v>
      </c>
    </row>
    <row r="1000" spans="1:8" x14ac:dyDescent="0.25">
      <c r="A1000">
        <v>1988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 s="3">
        <f>H999+$H$2*(Table1[[#This Row],[debug'[0']]]-H999)</f>
        <v>0.16679872043800442</v>
      </c>
    </row>
    <row r="1001" spans="1:8" x14ac:dyDescent="0.25">
      <c r="A1001">
        <v>1990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 s="3">
        <f>H1000+$H$2*(Table1[[#This Row],[debug'[0']]]-H1000)</f>
        <v>0.15107831139531805</v>
      </c>
    </row>
    <row r="1002" spans="1:8" x14ac:dyDescent="0.25">
      <c r="A1002">
        <v>1992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 s="3">
        <f>H1001+$H$2*(Table1[[#This Row],[debug'[0']]]-H1001)</f>
        <v>0.23108729560712338</v>
      </c>
    </row>
    <row r="1003" spans="1:8" x14ac:dyDescent="0.25">
      <c r="A1003">
        <v>1994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 s="3">
        <f>H1002+$H$2*(Table1[[#This Row],[debug'[0']]]-H1002)</f>
        <v>0.20930783110060522</v>
      </c>
    </row>
    <row r="1004" spans="1:8" x14ac:dyDescent="0.25">
      <c r="A1004">
        <v>1996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0</v>
      </c>
      <c r="H1004" s="3">
        <f>H1003+$H$2*(Table1[[#This Row],[debug'[0']]]-H1003)</f>
        <v>0.28382881237256474</v>
      </c>
    </row>
    <row r="1005" spans="1:8" x14ac:dyDescent="0.25">
      <c r="A1005">
        <v>1998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 s="3">
        <f>H1004+$H$2*(Table1[[#This Row],[debug'[0']]]-H1004)</f>
        <v>0.25707857701776177</v>
      </c>
    </row>
    <row r="1006" spans="1:8" x14ac:dyDescent="0.25">
      <c r="A1006">
        <v>2000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 s="3">
        <f>H1005+$H$2*(Table1[[#This Row],[debug'[0']]]-H1005)</f>
        <v>0.23284949194913224</v>
      </c>
    </row>
    <row r="1007" spans="1:8" x14ac:dyDescent="0.25">
      <c r="A1007">
        <v>2002</v>
      </c>
      <c r="B1007">
        <v>-1</v>
      </c>
      <c r="C1007">
        <v>0</v>
      </c>
      <c r="D1007">
        <v>0</v>
      </c>
      <c r="E1007">
        <v>0</v>
      </c>
      <c r="F1007">
        <v>0</v>
      </c>
      <c r="G1007">
        <v>0</v>
      </c>
      <c r="H1007" s="3">
        <f>H1006+$H$2*(Table1[[#This Row],[debug'[0']]]-H1006)</f>
        <v>0.11665616474245318</v>
      </c>
    </row>
    <row r="1008" spans="1:8" x14ac:dyDescent="0.25">
      <c r="A1008">
        <v>2004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 s="3">
        <f>H1007+$H$2*(Table1[[#This Row],[debug'[0']]]-H1007)</f>
        <v>0.10566158023792763</v>
      </c>
    </row>
    <row r="1009" spans="1:8" x14ac:dyDescent="0.25">
      <c r="A1009">
        <v>2006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 s="3">
        <f>H1008+$H$2*(Table1[[#This Row],[debug'[0']]]-H1008)</f>
        <v>9.5703210910662778E-2</v>
      </c>
    </row>
    <row r="1010" spans="1:8" x14ac:dyDescent="0.25">
      <c r="A1010">
        <v>2008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 s="3">
        <f>H1009+$H$2*(Table1[[#This Row],[debug'[0']]]-H1009)</f>
        <v>8.6683395781005992E-2</v>
      </c>
    </row>
    <row r="1011" spans="1:8" x14ac:dyDescent="0.25">
      <c r="A1011">
        <v>2010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0</v>
      </c>
      <c r="H1011" s="3">
        <f>H1010+$H$2*(Table1[[#This Row],[debug'[0']]]-H1010)</f>
        <v>7.8513678199791243E-2</v>
      </c>
    </row>
    <row r="1012" spans="1:8" x14ac:dyDescent="0.25">
      <c r="A1012">
        <v>2012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0</v>
      </c>
      <c r="H1012" s="3">
        <f>H1011+$H$2*(Table1[[#This Row],[debug'[0']]]-H1011)</f>
        <v>7.1113938360627932E-2</v>
      </c>
    </row>
    <row r="1013" spans="1:8" x14ac:dyDescent="0.25">
      <c r="A1013">
        <v>2014</v>
      </c>
      <c r="B1013">
        <v>1</v>
      </c>
      <c r="C1013">
        <v>1</v>
      </c>
      <c r="D1013">
        <v>0</v>
      </c>
      <c r="E1013">
        <v>0</v>
      </c>
      <c r="F1013">
        <v>0</v>
      </c>
      <c r="G1013">
        <v>0</v>
      </c>
      <c r="H1013" s="3">
        <f>H1012+$H$2*(Table1[[#This Row],[debug'[0']]]-H1012)</f>
        <v>0.15865938717867412</v>
      </c>
    </row>
    <row r="1014" spans="1:8" x14ac:dyDescent="0.25">
      <c r="A1014">
        <v>2016</v>
      </c>
      <c r="B1014">
        <v>-1</v>
      </c>
      <c r="C1014">
        <v>1</v>
      </c>
      <c r="D1014">
        <v>0</v>
      </c>
      <c r="E1014">
        <v>0</v>
      </c>
      <c r="F1014">
        <v>0</v>
      </c>
      <c r="G1014">
        <v>0</v>
      </c>
      <c r="H1014" s="3">
        <f>H1013+$H$2*(Table1[[#This Row],[debug'[0']]]-H1013)</f>
        <v>4.9458312615472899E-2</v>
      </c>
    </row>
    <row r="1015" spans="1:8" x14ac:dyDescent="0.25">
      <c r="A1015">
        <v>2018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 s="3">
        <f>H1014+$H$2*(Table1[[#This Row],[debug'[0']]]-H1014)</f>
        <v>0.13904475607601519</v>
      </c>
    </row>
    <row r="1016" spans="1:8" x14ac:dyDescent="0.25">
      <c r="A1016">
        <v>2020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v>0</v>
      </c>
      <c r="H1016" s="3">
        <f>H1015+$H$2*(Table1[[#This Row],[debug'[0']]]-H1015)</f>
        <v>0.12594009654975735</v>
      </c>
    </row>
    <row r="1017" spans="1:8" x14ac:dyDescent="0.25">
      <c r="A1017">
        <v>2022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 s="3">
        <f>H1016+$H$2*(Table1[[#This Row],[debug'[0']]]-H1016)</f>
        <v>0.11407052208636415</v>
      </c>
    </row>
    <row r="1018" spans="1:8" x14ac:dyDescent="0.25">
      <c r="A1018">
        <v>2024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 s="3">
        <f>H1017+$H$2*(Table1[[#This Row],[debug'[0']]]-H1017)</f>
        <v>0.19756740826872771</v>
      </c>
    </row>
    <row r="1019" spans="1:8" x14ac:dyDescent="0.25">
      <c r="A1019">
        <v>2026</v>
      </c>
      <c r="B1019">
        <v>1</v>
      </c>
      <c r="C1019">
        <v>-1</v>
      </c>
      <c r="D1019">
        <v>0</v>
      </c>
      <c r="E1019">
        <v>0</v>
      </c>
      <c r="F1019">
        <v>0</v>
      </c>
      <c r="G1019">
        <v>0</v>
      </c>
      <c r="H1019" s="3">
        <f>H1018+$H$2*(Table1[[#This Row],[debug'[0']]]-H1018)</f>
        <v>0.27319489832424715</v>
      </c>
    </row>
    <row r="1020" spans="1:8" x14ac:dyDescent="0.25">
      <c r="A1020">
        <v>2028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 s="3">
        <f>H1019+$H$2*(Table1[[#This Row],[debug'[0']]]-H1019)</f>
        <v>0.24744688575703719</v>
      </c>
    </row>
    <row r="1021" spans="1:8" x14ac:dyDescent="0.25">
      <c r="A1021">
        <v>2030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 s="3">
        <f>H1020+$H$2*(Table1[[#This Row],[debug'[0']]]-H1020)</f>
        <v>0.22412556620359778</v>
      </c>
    </row>
    <row r="1022" spans="1:8" x14ac:dyDescent="0.25">
      <c r="A1022">
        <v>2032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 s="3">
        <f>H1021+$H$2*(Table1[[#This Row],[debug'[0']]]-H1021)</f>
        <v>0.20300222923559152</v>
      </c>
    </row>
    <row r="1023" spans="1:8" x14ac:dyDescent="0.25">
      <c r="A1023">
        <v>2034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 s="3">
        <f>H1022+$H$2*(Table1[[#This Row],[debug'[0']]]-H1022)</f>
        <v>0.27811749948241876</v>
      </c>
    </row>
    <row r="1024" spans="1:8" x14ac:dyDescent="0.25">
      <c r="A1024">
        <v>2036</v>
      </c>
      <c r="B1024">
        <v>-1</v>
      </c>
      <c r="C1024">
        <v>-1</v>
      </c>
      <c r="D1024">
        <v>0</v>
      </c>
      <c r="E1024">
        <v>0</v>
      </c>
      <c r="F1024">
        <v>0</v>
      </c>
      <c r="G1024">
        <v>0</v>
      </c>
      <c r="H1024" s="3">
        <f>H1023+$H$2*(Table1[[#This Row],[debug'[0']]]-H1023)</f>
        <v>0.15765776307846308</v>
      </c>
    </row>
    <row r="1025" spans="1:8" x14ac:dyDescent="0.25">
      <c r="A1025">
        <v>2038</v>
      </c>
      <c r="B1025">
        <v>0</v>
      </c>
      <c r="C1025">
        <v>-1</v>
      </c>
      <c r="D1025">
        <v>1</v>
      </c>
      <c r="E1025">
        <v>0</v>
      </c>
      <c r="F1025">
        <v>0</v>
      </c>
      <c r="G1025">
        <v>0</v>
      </c>
      <c r="H1025" s="3">
        <f>H1024+$H$2*(Table1[[#This Row],[debug'[0']]]-H1024)</f>
        <v>0.14279886897040209</v>
      </c>
    </row>
    <row r="1026" spans="1:8" x14ac:dyDescent="0.25">
      <c r="A1026">
        <v>2040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 s="3">
        <f>H1025+$H$2*(Table1[[#This Row],[debug'[0']]]-H1025)</f>
        <v>0.12934039263945168</v>
      </c>
    </row>
    <row r="1027" spans="1:8" x14ac:dyDescent="0.25">
      <c r="A1027">
        <v>2042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 s="3">
        <f>H1026+$H$2*(Table1[[#This Row],[debug'[0']]]-H1026)</f>
        <v>0.11715034781959606</v>
      </c>
    </row>
    <row r="1028" spans="1:8" x14ac:dyDescent="0.25">
      <c r="A1028">
        <v>2044</v>
      </c>
      <c r="B1028">
        <v>1</v>
      </c>
      <c r="C1028">
        <v>0</v>
      </c>
      <c r="D1028">
        <v>1</v>
      </c>
      <c r="E1028">
        <v>0</v>
      </c>
      <c r="F1028">
        <v>0</v>
      </c>
      <c r="G1028">
        <v>0</v>
      </c>
      <c r="H1028" s="3">
        <f>H1027+$H$2*(Table1[[#This Row],[debug'[0']]]-H1027)</f>
        <v>0.20035696726502389</v>
      </c>
    </row>
    <row r="1029" spans="1:8" x14ac:dyDescent="0.25">
      <c r="A1029">
        <v>2046</v>
      </c>
      <c r="B1029">
        <v>-1</v>
      </c>
      <c r="C1029">
        <v>-1</v>
      </c>
      <c r="D1029">
        <v>1</v>
      </c>
      <c r="E1029">
        <v>0</v>
      </c>
      <c r="F1029">
        <v>0</v>
      </c>
      <c r="G1029">
        <v>0</v>
      </c>
      <c r="H1029" s="3">
        <f>H1028+$H$2*(Table1[[#This Row],[debug'[0']]]-H1028)</f>
        <v>8.7225988363670209E-2</v>
      </c>
    </row>
    <row r="1030" spans="1:8" x14ac:dyDescent="0.25">
      <c r="A1030">
        <v>2048</v>
      </c>
      <c r="B1030">
        <v>0</v>
      </c>
      <c r="C1030">
        <v>-1</v>
      </c>
      <c r="D1030">
        <v>0</v>
      </c>
      <c r="E1030">
        <v>0</v>
      </c>
      <c r="F1030">
        <v>0</v>
      </c>
      <c r="G1030">
        <v>0</v>
      </c>
      <c r="H1030" s="3">
        <f>H1029+$H$2*(Table1[[#This Row],[debug'[0']]]-H1029)</f>
        <v>7.9005132636307762E-2</v>
      </c>
    </row>
    <row r="1031" spans="1:8" x14ac:dyDescent="0.25">
      <c r="A1031">
        <v>2050</v>
      </c>
      <c r="B1031">
        <v>-1</v>
      </c>
      <c r="C1031">
        <v>-1</v>
      </c>
      <c r="D1031">
        <v>0</v>
      </c>
      <c r="E1031">
        <v>0</v>
      </c>
      <c r="F1031">
        <v>0</v>
      </c>
      <c r="G1031">
        <v>0</v>
      </c>
      <c r="H1031" s="3">
        <f>H1030+$H$2*(Table1[[#This Row],[debug'[0']]]-H1030)</f>
        <v>-2.2688705299969372E-2</v>
      </c>
    </row>
    <row r="1032" spans="1:8" x14ac:dyDescent="0.25">
      <c r="A1032">
        <v>2052</v>
      </c>
      <c r="B1032">
        <v>-1</v>
      </c>
      <c r="C1032">
        <v>-2</v>
      </c>
      <c r="D1032">
        <v>0</v>
      </c>
      <c r="E1032">
        <v>0</v>
      </c>
      <c r="F1032">
        <v>0</v>
      </c>
      <c r="G1032">
        <v>0</v>
      </c>
      <c r="H1032" s="3">
        <f>H1031+$H$2*(Table1[[#This Row],[debug'[0']]]-H1031)</f>
        <v>-0.11479812481096774</v>
      </c>
    </row>
    <row r="1033" spans="1:8" x14ac:dyDescent="0.25">
      <c r="A1033">
        <v>2054</v>
      </c>
      <c r="B1033">
        <v>0</v>
      </c>
      <c r="C1033">
        <v>-1</v>
      </c>
      <c r="D1033">
        <v>0</v>
      </c>
      <c r="E1033">
        <v>0</v>
      </c>
      <c r="F1033">
        <v>0</v>
      </c>
      <c r="G1033">
        <v>0</v>
      </c>
      <c r="H1033" s="3">
        <f>H1032+$H$2*(Table1[[#This Row],[debug'[0']]]-H1032)</f>
        <v>-0.10397865644440712</v>
      </c>
    </row>
    <row r="1034" spans="1:8" x14ac:dyDescent="0.25">
      <c r="A1034">
        <v>2056</v>
      </c>
      <c r="B1034">
        <v>-1</v>
      </c>
      <c r="C1034">
        <v>-1</v>
      </c>
      <c r="D1034">
        <v>0</v>
      </c>
      <c r="E1034">
        <v>0</v>
      </c>
      <c r="F1034">
        <v>0</v>
      </c>
      <c r="G1034">
        <v>0</v>
      </c>
      <c r="H1034" s="3">
        <f>H1033+$H$2*(Table1[[#This Row],[debug'[0']]]-H1033)</f>
        <v>-0.18842667855562431</v>
      </c>
    </row>
    <row r="1035" spans="1:8" x14ac:dyDescent="0.25">
      <c r="A1035">
        <v>2058</v>
      </c>
      <c r="B1035">
        <v>1</v>
      </c>
      <c r="C1035">
        <v>-1</v>
      </c>
      <c r="D1035">
        <v>0</v>
      </c>
      <c r="E1035">
        <v>0</v>
      </c>
      <c r="F1035">
        <v>0</v>
      </c>
      <c r="G1035">
        <v>0</v>
      </c>
      <c r="H1035" s="3">
        <f>H1034+$H$2*(Table1[[#This Row],[debug'[0']]]-H1034)</f>
        <v>-7.6420102875210283E-2</v>
      </c>
    </row>
    <row r="1036" spans="1:8" x14ac:dyDescent="0.25">
      <c r="A1036">
        <v>2060</v>
      </c>
      <c r="B1036">
        <v>-1</v>
      </c>
      <c r="C1036">
        <v>-1</v>
      </c>
      <c r="D1036">
        <v>0</v>
      </c>
      <c r="E1036">
        <v>0</v>
      </c>
      <c r="F1036">
        <v>0</v>
      </c>
      <c r="G1036">
        <v>0</v>
      </c>
      <c r="H1036" s="3">
        <f>H1035+$H$2*(Table1[[#This Row],[debug'[0']]]-H1035)</f>
        <v>-0.16346545746952396</v>
      </c>
    </row>
    <row r="1037" spans="1:8" x14ac:dyDescent="0.25">
      <c r="A1037">
        <v>2062</v>
      </c>
      <c r="B1037">
        <v>0</v>
      </c>
      <c r="C1037">
        <v>-1</v>
      </c>
      <c r="D1037">
        <v>0</v>
      </c>
      <c r="E1037">
        <v>0</v>
      </c>
      <c r="F1037">
        <v>0</v>
      </c>
      <c r="G1037">
        <v>0</v>
      </c>
      <c r="H1037" s="3">
        <f>H1036+$H$2*(Table1[[#This Row],[debug'[0']]]-H1036)</f>
        <v>-0.14805920106046541</v>
      </c>
    </row>
    <row r="1038" spans="1:8" x14ac:dyDescent="0.25">
      <c r="A1038">
        <v>2064</v>
      </c>
      <c r="B1038">
        <v>-1</v>
      </c>
      <c r="C1038">
        <v>-1</v>
      </c>
      <c r="D1038">
        <v>0</v>
      </c>
      <c r="E1038">
        <v>0</v>
      </c>
      <c r="F1038">
        <v>0</v>
      </c>
      <c r="G1038">
        <v>0</v>
      </c>
      <c r="H1038" s="3">
        <f>H1037+$H$2*(Table1[[#This Row],[debug'[0']]]-H1037)</f>
        <v>-0.22835272971772125</v>
      </c>
    </row>
    <row r="1039" spans="1:8" x14ac:dyDescent="0.25">
      <c r="A1039">
        <v>2066</v>
      </c>
      <c r="B1039">
        <v>0</v>
      </c>
      <c r="C1039">
        <v>-1</v>
      </c>
      <c r="D1039">
        <v>0</v>
      </c>
      <c r="E1039">
        <v>0</v>
      </c>
      <c r="F1039">
        <v>0</v>
      </c>
      <c r="G1039">
        <v>0</v>
      </c>
      <c r="H1039" s="3">
        <f>H1038+$H$2*(Table1[[#This Row],[debug'[0']]]-H1038)</f>
        <v>-0.20683099197447019</v>
      </c>
    </row>
    <row r="1040" spans="1:8" x14ac:dyDescent="0.25">
      <c r="A1040">
        <v>2068</v>
      </c>
      <c r="B1040">
        <v>-1</v>
      </c>
      <c r="C1040">
        <v>-1</v>
      </c>
      <c r="D1040">
        <v>0</v>
      </c>
      <c r="E1040">
        <v>0</v>
      </c>
      <c r="F1040">
        <v>-1</v>
      </c>
      <c r="G1040">
        <v>0</v>
      </c>
      <c r="H1040" s="3">
        <f>H1039+$H$2*(Table1[[#This Row],[debug'[0']]]-H1039)</f>
        <v>-0.28158540983451341</v>
      </c>
    </row>
    <row r="1041" spans="1:8" x14ac:dyDescent="0.25">
      <c r="A1041">
        <v>2070</v>
      </c>
      <c r="B1041">
        <v>0</v>
      </c>
      <c r="C1041">
        <v>-1</v>
      </c>
      <c r="D1041">
        <v>0</v>
      </c>
      <c r="E1041">
        <v>0</v>
      </c>
      <c r="F1041">
        <v>-1</v>
      </c>
      <c r="G1041">
        <v>0</v>
      </c>
      <c r="H1041" s="3">
        <f>H1040+$H$2*(Table1[[#This Row],[debug'[0']]]-H1040)</f>
        <v>-0.25504661018768804</v>
      </c>
    </row>
    <row r="1042" spans="1:8" x14ac:dyDescent="0.25">
      <c r="A1042">
        <v>2072</v>
      </c>
      <c r="B1042">
        <v>0</v>
      </c>
      <c r="C1042">
        <v>-1</v>
      </c>
      <c r="D1042">
        <v>0</v>
      </c>
      <c r="E1042">
        <v>0</v>
      </c>
      <c r="F1042">
        <v>-1</v>
      </c>
      <c r="G1042">
        <v>0</v>
      </c>
      <c r="H1042" s="3">
        <f>H1041+$H$2*(Table1[[#This Row],[debug'[0']]]-H1041)</f>
        <v>-0.23100903348102941</v>
      </c>
    </row>
    <row r="1043" spans="1:8" x14ac:dyDescent="0.25">
      <c r="A1043">
        <v>2074</v>
      </c>
      <c r="B1043">
        <v>0</v>
      </c>
      <c r="C1043">
        <v>0</v>
      </c>
      <c r="D1043">
        <v>0</v>
      </c>
      <c r="E1043">
        <v>0</v>
      </c>
      <c r="F1043">
        <v>-1</v>
      </c>
      <c r="G1043">
        <v>0</v>
      </c>
      <c r="H1043" s="3">
        <f>H1042+$H$2*(Table1[[#This Row],[debug'[0']]]-H1042)</f>
        <v>-0.209236945006123</v>
      </c>
    </row>
    <row r="1044" spans="1:8" x14ac:dyDescent="0.25">
      <c r="A1044">
        <v>2076</v>
      </c>
      <c r="B1044">
        <v>0</v>
      </c>
      <c r="C1044">
        <v>0</v>
      </c>
      <c r="D1044">
        <v>0</v>
      </c>
      <c r="E1044">
        <v>0</v>
      </c>
      <c r="F1044">
        <v>-1</v>
      </c>
      <c r="G1044">
        <v>0</v>
      </c>
      <c r="H1044" s="3">
        <f>H1043+$H$2*(Table1[[#This Row],[debug'[0']]]-H1043)</f>
        <v>-0.18951682752739876</v>
      </c>
    </row>
    <row r="1045" spans="1:8" x14ac:dyDescent="0.25">
      <c r="A1045">
        <v>2078</v>
      </c>
      <c r="B1045">
        <v>1</v>
      </c>
      <c r="C1045">
        <v>0</v>
      </c>
      <c r="D1045">
        <v>0</v>
      </c>
      <c r="E1045">
        <v>0</v>
      </c>
      <c r="F1045">
        <v>-1</v>
      </c>
      <c r="G1045">
        <v>0</v>
      </c>
      <c r="H1045" s="3">
        <f>H1044+$H$2*(Table1[[#This Row],[debug'[0']]]-H1044)</f>
        <v>-7.7407507726953373E-2</v>
      </c>
    </row>
    <row r="1046" spans="1:8" x14ac:dyDescent="0.25">
      <c r="A1046">
        <v>2080</v>
      </c>
      <c r="B1046">
        <v>-1</v>
      </c>
      <c r="C1046">
        <v>0</v>
      </c>
      <c r="D1046">
        <v>0</v>
      </c>
      <c r="E1046">
        <v>0</v>
      </c>
      <c r="F1046">
        <v>-1</v>
      </c>
      <c r="G1046">
        <v>0</v>
      </c>
      <c r="H1046" s="3">
        <f>H1045+$H$2*(Table1[[#This Row],[debug'[0']]]-H1045)</f>
        <v>-0.16435980160641639</v>
      </c>
    </row>
    <row r="1047" spans="1:8" x14ac:dyDescent="0.25">
      <c r="A1047">
        <v>2082</v>
      </c>
      <c r="B1047">
        <v>0</v>
      </c>
      <c r="C1047">
        <v>0</v>
      </c>
      <c r="D1047">
        <v>0</v>
      </c>
      <c r="E1047">
        <v>0</v>
      </c>
      <c r="F1047">
        <v>-1</v>
      </c>
      <c r="G1047">
        <v>0</v>
      </c>
      <c r="H1047" s="3">
        <f>H1046+$H$2*(Table1[[#This Row],[debug'[0']]]-H1046)</f>
        <v>-0.14886925524825059</v>
      </c>
    </row>
    <row r="1048" spans="1:8" x14ac:dyDescent="0.25">
      <c r="A1048">
        <v>2084</v>
      </c>
      <c r="B1048">
        <v>-1</v>
      </c>
      <c r="C1048">
        <v>0</v>
      </c>
      <c r="D1048">
        <v>0</v>
      </c>
      <c r="E1048">
        <v>0</v>
      </c>
      <c r="F1048">
        <v>-1</v>
      </c>
      <c r="G1048">
        <v>0</v>
      </c>
      <c r="H1048" s="3">
        <f>H1047+$H$2*(Table1[[#This Row],[debug'[0']]]-H1047)</f>
        <v>-0.22908643809694573</v>
      </c>
    </row>
    <row r="1049" spans="1:8" x14ac:dyDescent="0.25">
      <c r="A1049">
        <v>2086</v>
      </c>
      <c r="B1049">
        <v>0</v>
      </c>
      <c r="C1049">
        <v>0</v>
      </c>
      <c r="D1049">
        <v>0</v>
      </c>
      <c r="E1049">
        <v>0</v>
      </c>
      <c r="F1049">
        <v>-1</v>
      </c>
      <c r="G1049">
        <v>0</v>
      </c>
      <c r="H1049" s="3">
        <f>H1048+$H$2*(Table1[[#This Row],[debug'[0']]]-H1048)</f>
        <v>-0.20749554996807321</v>
      </c>
    </row>
    <row r="1050" spans="1:8" x14ac:dyDescent="0.25">
      <c r="A1050">
        <v>2088</v>
      </c>
      <c r="B1050">
        <v>1</v>
      </c>
      <c r="C1050">
        <v>0</v>
      </c>
      <c r="D1050">
        <v>0</v>
      </c>
      <c r="E1050">
        <v>0</v>
      </c>
      <c r="F1050">
        <v>-1</v>
      </c>
      <c r="G1050">
        <v>0</v>
      </c>
      <c r="H1050" s="3">
        <f>H1049+$H$2*(Table1[[#This Row],[debug'[0']]]-H1049)</f>
        <v>-9.3691775497411228E-2</v>
      </c>
    </row>
    <row r="1051" spans="1:8" x14ac:dyDescent="0.25">
      <c r="A1051">
        <v>2090</v>
      </c>
      <c r="B1051">
        <v>0</v>
      </c>
      <c r="C1051">
        <v>1</v>
      </c>
      <c r="D1051">
        <v>0</v>
      </c>
      <c r="E1051">
        <v>0</v>
      </c>
      <c r="F1051">
        <v>-1</v>
      </c>
      <c r="G1051">
        <v>0</v>
      </c>
      <c r="H1051" s="3">
        <f>H1050+$H$2*(Table1[[#This Row],[debug'[0']]]-H1050)</f>
        <v>-8.4861533689277693E-2</v>
      </c>
    </row>
    <row r="1052" spans="1:8" x14ac:dyDescent="0.25">
      <c r="A1052">
        <v>2092</v>
      </c>
      <c r="B1052">
        <v>1</v>
      </c>
      <c r="C1052">
        <v>0</v>
      </c>
      <c r="D1052">
        <v>0</v>
      </c>
      <c r="E1052">
        <v>0</v>
      </c>
      <c r="F1052">
        <v>-1</v>
      </c>
      <c r="G1052">
        <v>0</v>
      </c>
      <c r="H1052" s="3">
        <f>H1051+$H$2*(Table1[[#This Row],[debug'[0']]]-H1051)</f>
        <v>1.7384257042734025E-2</v>
      </c>
    </row>
    <row r="1053" spans="1:8" x14ac:dyDescent="0.25">
      <c r="A1053">
        <v>2094</v>
      </c>
      <c r="B1053">
        <v>-1</v>
      </c>
      <c r="C1053">
        <v>1</v>
      </c>
      <c r="D1053">
        <v>0</v>
      </c>
      <c r="E1053">
        <v>0</v>
      </c>
      <c r="F1053">
        <v>-1</v>
      </c>
      <c r="G1053">
        <v>0</v>
      </c>
      <c r="H1053" s="3">
        <f>H1052+$H$2*(Table1[[#This Row],[debug'[0']]]-H1052)</f>
        <v>-7.8501950191366854E-2</v>
      </c>
    </row>
    <row r="1054" spans="1:8" x14ac:dyDescent="0.25">
      <c r="A1054">
        <v>2096</v>
      </c>
      <c r="B1054">
        <v>0</v>
      </c>
      <c r="C1054">
        <v>0</v>
      </c>
      <c r="D1054">
        <v>0</v>
      </c>
      <c r="E1054">
        <v>0</v>
      </c>
      <c r="F1054">
        <v>-1</v>
      </c>
      <c r="G1054">
        <v>0</v>
      </c>
      <c r="H1054" s="3">
        <f>H1053+$H$2*(Table1[[#This Row],[debug'[0']]]-H1053)</f>
        <v>-7.110331569095675E-2</v>
      </c>
    </row>
    <row r="1055" spans="1:8" x14ac:dyDescent="0.25">
      <c r="A1055">
        <v>2098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  <c r="H1055" s="3">
        <f>H1054+$H$2*(Table1[[#This Row],[debug'[0']]]-H1054)</f>
        <v>-6.4401986064339181E-2</v>
      </c>
    </row>
    <row r="1056" spans="1:8" x14ac:dyDescent="0.25">
      <c r="A1056">
        <v>2100</v>
      </c>
      <c r="B1056">
        <v>-1</v>
      </c>
      <c r="C1056">
        <v>1</v>
      </c>
      <c r="D1056">
        <v>0</v>
      </c>
      <c r="E1056">
        <v>0</v>
      </c>
      <c r="F1056">
        <v>0</v>
      </c>
      <c r="G1056">
        <v>0</v>
      </c>
      <c r="H1056" s="3">
        <f>H1055+$H$2*(Table1[[#This Row],[debug'[0']]]-H1055)</f>
        <v>-0.15258002148314337</v>
      </c>
    </row>
    <row r="1057" spans="1:8" x14ac:dyDescent="0.25">
      <c r="A1057">
        <v>2102</v>
      </c>
      <c r="B1057">
        <v>-1</v>
      </c>
      <c r="C1057">
        <v>2</v>
      </c>
      <c r="D1057">
        <v>0</v>
      </c>
      <c r="E1057">
        <v>0</v>
      </c>
      <c r="F1057">
        <v>0</v>
      </c>
      <c r="G1057">
        <v>0</v>
      </c>
      <c r="H1057" s="3">
        <f>H1056+$H$2*(Table1[[#This Row],[debug'[0']]]-H1056)</f>
        <v>-0.23244747285355666</v>
      </c>
    </row>
    <row r="1058" spans="1:8" x14ac:dyDescent="0.25">
      <c r="A1058">
        <v>2104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 s="3">
        <f>H1057+$H$2*(Table1[[#This Row],[debug'[0']]]-H1057)</f>
        <v>-0.21053981466168925</v>
      </c>
    </row>
    <row r="1059" spans="1:8" x14ac:dyDescent="0.25">
      <c r="A1059">
        <v>2106</v>
      </c>
      <c r="B1059">
        <v>-1</v>
      </c>
      <c r="C1059">
        <v>2</v>
      </c>
      <c r="D1059">
        <v>0</v>
      </c>
      <c r="E1059">
        <v>0</v>
      </c>
      <c r="F1059">
        <v>0</v>
      </c>
      <c r="G1059">
        <v>0</v>
      </c>
      <c r="H1059" s="3">
        <f>H1058+$H$2*(Table1[[#This Row],[debug'[0']]]-H1058)</f>
        <v>-0.28494468421850344</v>
      </c>
    </row>
    <row r="1060" spans="1:8" x14ac:dyDescent="0.25">
      <c r="A1060">
        <v>2108</v>
      </c>
      <c r="B1060">
        <v>0</v>
      </c>
      <c r="C1060">
        <v>2</v>
      </c>
      <c r="D1060">
        <v>0</v>
      </c>
      <c r="E1060">
        <v>0</v>
      </c>
      <c r="F1060">
        <v>0</v>
      </c>
      <c r="G1060">
        <v>0</v>
      </c>
      <c r="H1060" s="3">
        <f>H1059+$H$2*(Table1[[#This Row],[debug'[0']]]-H1059)</f>
        <v>-0.25808928041989404</v>
      </c>
    </row>
    <row r="1061" spans="1:8" x14ac:dyDescent="0.25">
      <c r="A1061">
        <v>2110</v>
      </c>
      <c r="B1061">
        <v>-2</v>
      </c>
      <c r="C1061">
        <v>2</v>
      </c>
      <c r="D1061">
        <v>0</v>
      </c>
      <c r="E1061">
        <v>0</v>
      </c>
      <c r="F1061">
        <v>0</v>
      </c>
      <c r="G1061">
        <v>0</v>
      </c>
      <c r="H1061" s="3">
        <f>H1060+$H$2*(Table1[[#This Row],[debug'[0']]]-H1060)</f>
        <v>-0.42226049801515919</v>
      </c>
    </row>
    <row r="1062" spans="1:8" x14ac:dyDescent="0.25">
      <c r="A1062">
        <v>2112</v>
      </c>
      <c r="B1062">
        <v>1</v>
      </c>
      <c r="C1062">
        <v>1</v>
      </c>
      <c r="D1062">
        <v>-1</v>
      </c>
      <c r="E1062">
        <v>0</v>
      </c>
      <c r="F1062">
        <v>0</v>
      </c>
      <c r="G1062">
        <v>0</v>
      </c>
      <c r="H1062" s="3">
        <f>H1061+$H$2*(Table1[[#This Row],[debug'[0']]]-H1061)</f>
        <v>-0.28821560405349766</v>
      </c>
    </row>
    <row r="1063" spans="1:8" x14ac:dyDescent="0.25">
      <c r="A1063">
        <v>2114</v>
      </c>
      <c r="B1063">
        <v>-1</v>
      </c>
      <c r="C1063">
        <v>2</v>
      </c>
      <c r="D1063">
        <v>0</v>
      </c>
      <c r="E1063">
        <v>0</v>
      </c>
      <c r="F1063">
        <v>0</v>
      </c>
      <c r="G1063">
        <v>0</v>
      </c>
      <c r="H1063" s="3">
        <f>H1062+$H$2*(Table1[[#This Row],[debug'[0']]]-H1062)</f>
        <v>-0.35529970293085905</v>
      </c>
    </row>
    <row r="1064" spans="1:8" x14ac:dyDescent="0.25">
      <c r="A1064">
        <v>2116</v>
      </c>
      <c r="B1064">
        <v>-1</v>
      </c>
      <c r="C1064">
        <v>1</v>
      </c>
      <c r="D1064">
        <v>0</v>
      </c>
      <c r="E1064">
        <v>0</v>
      </c>
      <c r="F1064">
        <v>0</v>
      </c>
      <c r="G1064">
        <v>0</v>
      </c>
      <c r="H1064" s="3">
        <f>H1063+$H$2*(Table1[[#This Row],[debug'[0']]]-H1063)</f>
        <v>-0.41606127444204616</v>
      </c>
    </row>
    <row r="1065" spans="1:8" x14ac:dyDescent="0.25">
      <c r="A1065">
        <v>2118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 s="3">
        <f>H1064+$H$2*(Table1[[#This Row],[debug'[0']]]-H1064)</f>
        <v>-0.376848423145136</v>
      </c>
    </row>
    <row r="1066" spans="1:8" x14ac:dyDescent="0.25">
      <c r="A1066">
        <v>2120</v>
      </c>
      <c r="B1066">
        <v>-1</v>
      </c>
      <c r="C1066">
        <v>1</v>
      </c>
      <c r="D1066">
        <v>0</v>
      </c>
      <c r="E1066">
        <v>0</v>
      </c>
      <c r="F1066">
        <v>0</v>
      </c>
      <c r="G1066">
        <v>0</v>
      </c>
      <c r="H1066" s="3">
        <f>H1065+$H$2*(Table1[[#This Row],[debug'[0']]]-H1065)</f>
        <v>-0.43557907562274006</v>
      </c>
    </row>
    <row r="1067" spans="1:8" x14ac:dyDescent="0.25">
      <c r="A1067">
        <v>2122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 s="3">
        <f>H1066+$H$2*(Table1[[#This Row],[debug'[0']]]-H1066)</f>
        <v>-0.30027893529403127</v>
      </c>
    </row>
    <row r="1068" spans="1:8" x14ac:dyDescent="0.25">
      <c r="A1068">
        <v>2124</v>
      </c>
      <c r="B1068">
        <v>0</v>
      </c>
      <c r="C1068">
        <v>1</v>
      </c>
      <c r="D1068">
        <v>1</v>
      </c>
      <c r="E1068">
        <v>0</v>
      </c>
      <c r="F1068">
        <v>1</v>
      </c>
      <c r="G1068">
        <v>0</v>
      </c>
      <c r="H1068" s="3">
        <f>H1067+$H$2*(Table1[[#This Row],[debug'[0']]]-H1067)</f>
        <v>-0.27197831237960646</v>
      </c>
    </row>
    <row r="1069" spans="1:8" x14ac:dyDescent="0.25">
      <c r="A1069">
        <v>2126</v>
      </c>
      <c r="B1069">
        <v>1</v>
      </c>
      <c r="C1069">
        <v>0</v>
      </c>
      <c r="D1069">
        <v>1</v>
      </c>
      <c r="E1069">
        <v>0</v>
      </c>
      <c r="F1069">
        <v>1</v>
      </c>
      <c r="G1069">
        <v>0</v>
      </c>
      <c r="H1069" s="3">
        <f>H1068+$H$2*(Table1[[#This Row],[debug'[0']]]-H1068)</f>
        <v>-0.15209718072868703</v>
      </c>
    </row>
    <row r="1070" spans="1:8" x14ac:dyDescent="0.25">
      <c r="A1070">
        <v>2128</v>
      </c>
      <c r="B1070">
        <v>1</v>
      </c>
      <c r="C1070">
        <v>0</v>
      </c>
      <c r="D1070">
        <v>1</v>
      </c>
      <c r="E1070">
        <v>0</v>
      </c>
      <c r="F1070">
        <v>1</v>
      </c>
      <c r="G1070">
        <v>0</v>
      </c>
      <c r="H1070" s="3">
        <f>H1069+$H$2*(Table1[[#This Row],[debug'[0']]]-H1069)</f>
        <v>-4.3514579552724364E-2</v>
      </c>
    </row>
    <row r="1071" spans="1:8" x14ac:dyDescent="0.25">
      <c r="A1071">
        <v>2130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0</v>
      </c>
      <c r="H1071" s="3">
        <f>H1070+$H$2*(Table1[[#This Row],[debug'[0']]]-H1070)</f>
        <v>-3.9413427049317738E-2</v>
      </c>
    </row>
    <row r="1072" spans="1:8" x14ac:dyDescent="0.25">
      <c r="A1072">
        <v>2132</v>
      </c>
      <c r="B1072">
        <v>1</v>
      </c>
      <c r="C1072">
        <v>0</v>
      </c>
      <c r="D1072">
        <v>0</v>
      </c>
      <c r="E1072">
        <v>0</v>
      </c>
      <c r="F1072">
        <v>1</v>
      </c>
      <c r="G1072">
        <v>0</v>
      </c>
      <c r="H1072" s="3">
        <f>H1071+$H$2*(Table1[[#This Row],[debug'[0']]]-H1071)</f>
        <v>5.8548980544504074E-2</v>
      </c>
    </row>
    <row r="1073" spans="1:8" x14ac:dyDescent="0.25">
      <c r="A1073">
        <v>2134</v>
      </c>
      <c r="B1073">
        <v>-1</v>
      </c>
      <c r="C1073">
        <v>0</v>
      </c>
      <c r="D1073">
        <v>0</v>
      </c>
      <c r="E1073">
        <v>0</v>
      </c>
      <c r="F1073">
        <v>1</v>
      </c>
      <c r="G1073">
        <v>0</v>
      </c>
      <c r="H1073" s="3">
        <f>H1072+$H$2*(Table1[[#This Row],[debug'[0']]]-H1072)</f>
        <v>-4.1216910477803285E-2</v>
      </c>
    </row>
    <row r="1074" spans="1:8" x14ac:dyDescent="0.25">
      <c r="A1074">
        <v>2136</v>
      </c>
      <c r="B1074">
        <v>1</v>
      </c>
      <c r="C1074">
        <v>0</v>
      </c>
      <c r="D1074">
        <v>0</v>
      </c>
      <c r="E1074">
        <v>0</v>
      </c>
      <c r="F1074">
        <v>1</v>
      </c>
      <c r="G1074">
        <v>0</v>
      </c>
      <c r="H1074" s="3">
        <f>H1073+$H$2*(Table1[[#This Row],[debug'[0']]]-H1073)</f>
        <v>5.6915471424712545E-2</v>
      </c>
    </row>
    <row r="1075" spans="1:8" x14ac:dyDescent="0.25">
      <c r="A1075">
        <v>2138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0</v>
      </c>
      <c r="H1075" s="3">
        <f>H1074+$H$2*(Table1[[#This Row],[debug'[0']]]-H1074)</f>
        <v>0.14579909422530204</v>
      </c>
    </row>
    <row r="1076" spans="1:8" x14ac:dyDescent="0.25">
      <c r="A1076">
        <v>2140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 s="3">
        <f>H1075+$H$2*(Table1[[#This Row],[debug'[0']]]-H1075)</f>
        <v>0.1320578533257544</v>
      </c>
    </row>
    <row r="1077" spans="1:8" x14ac:dyDescent="0.25">
      <c r="A1077">
        <v>2142</v>
      </c>
      <c r="B1077">
        <v>-1</v>
      </c>
      <c r="C1077">
        <v>0</v>
      </c>
      <c r="D1077">
        <v>0</v>
      </c>
      <c r="E1077">
        <v>0</v>
      </c>
      <c r="F1077">
        <v>1</v>
      </c>
      <c r="G1077">
        <v>0</v>
      </c>
      <c r="H1077" s="3">
        <f>H1076+$H$2*(Table1[[#This Row],[debug'[0']]]-H1076)</f>
        <v>2.5363914262349754E-2</v>
      </c>
    </row>
    <row r="1078" spans="1:8" x14ac:dyDescent="0.25">
      <c r="A1078">
        <v>2144</v>
      </c>
      <c r="B1078">
        <v>0</v>
      </c>
      <c r="C1078">
        <v>-1</v>
      </c>
      <c r="D1078">
        <v>0</v>
      </c>
      <c r="E1078">
        <v>0</v>
      </c>
      <c r="F1078">
        <v>1</v>
      </c>
      <c r="G1078">
        <v>0</v>
      </c>
      <c r="H1078" s="3">
        <f>H1077+$H$2*(Table1[[#This Row],[debug'[0']]]-H1077)</f>
        <v>2.2973421660963375E-2</v>
      </c>
    </row>
    <row r="1079" spans="1:8" x14ac:dyDescent="0.25">
      <c r="A1079">
        <v>2146</v>
      </c>
      <c r="B1079">
        <v>-1</v>
      </c>
      <c r="C1079">
        <v>0</v>
      </c>
      <c r="D1079">
        <v>0</v>
      </c>
      <c r="E1079">
        <v>0</v>
      </c>
      <c r="F1079">
        <v>1</v>
      </c>
      <c r="G1079">
        <v>0</v>
      </c>
      <c r="H1079" s="3">
        <f>H1078+$H$2*(Table1[[#This Row],[debug'[0']]]-H1078)</f>
        <v>-7.343955192826751E-2</v>
      </c>
    </row>
    <row r="1080" spans="1:8" x14ac:dyDescent="0.25">
      <c r="A1080">
        <v>2148</v>
      </c>
      <c r="B1080">
        <v>0</v>
      </c>
      <c r="C1080">
        <v>-1</v>
      </c>
      <c r="D1080">
        <v>0</v>
      </c>
      <c r="E1080">
        <v>0</v>
      </c>
      <c r="F1080">
        <v>0</v>
      </c>
      <c r="G1080">
        <v>0</v>
      </c>
      <c r="H1080" s="3">
        <f>H1079+$H$2*(Table1[[#This Row],[debug'[0']]]-H1079)</f>
        <v>-6.6518037223644369E-2</v>
      </c>
    </row>
    <row r="1081" spans="1:8" x14ac:dyDescent="0.25">
      <c r="A1081">
        <v>2150</v>
      </c>
      <c r="B1081">
        <v>-1</v>
      </c>
      <c r="C1081">
        <v>0</v>
      </c>
      <c r="D1081">
        <v>0</v>
      </c>
      <c r="E1081">
        <v>0</v>
      </c>
      <c r="F1081">
        <v>0</v>
      </c>
      <c r="G1081">
        <v>0</v>
      </c>
      <c r="H1081" s="3">
        <f>H1080+$H$2*(Table1[[#This Row],[debug'[0']]]-H1080)</f>
        <v>-0.15449663951914777</v>
      </c>
    </row>
    <row r="1082" spans="1:8" x14ac:dyDescent="0.25">
      <c r="A1082">
        <v>2152</v>
      </c>
      <c r="B1082">
        <v>0</v>
      </c>
      <c r="C1082">
        <v>-1</v>
      </c>
      <c r="D1082">
        <v>0</v>
      </c>
      <c r="E1082">
        <v>0</v>
      </c>
      <c r="F1082">
        <v>0</v>
      </c>
      <c r="G1082">
        <v>0</v>
      </c>
      <c r="H1082" s="3">
        <f>H1081+$H$2*(Table1[[#This Row],[debug'[0']]]-H1081)</f>
        <v>-0.13993567428761783</v>
      </c>
    </row>
    <row r="1083" spans="1:8" x14ac:dyDescent="0.25">
      <c r="A1083">
        <v>2154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 s="3">
        <f>H1082+$H$2*(Table1[[#This Row],[debug'[0']]]-H1082)</f>
        <v>-0.12674704769810441</v>
      </c>
    </row>
    <row r="1084" spans="1:8" x14ac:dyDescent="0.25">
      <c r="A1084">
        <v>2156</v>
      </c>
      <c r="B1084">
        <v>0</v>
      </c>
      <c r="C1084">
        <v>-1</v>
      </c>
      <c r="D1084">
        <v>0</v>
      </c>
      <c r="E1084">
        <v>0</v>
      </c>
      <c r="F1084">
        <v>0</v>
      </c>
      <c r="G1084">
        <v>0</v>
      </c>
      <c r="H1084" s="3">
        <f>H1083+$H$2*(Table1[[#This Row],[debug'[0']]]-H1083)</f>
        <v>-0.11480141988072762</v>
      </c>
    </row>
    <row r="1085" spans="1:8" x14ac:dyDescent="0.25">
      <c r="A1085">
        <v>2158</v>
      </c>
      <c r="B1085">
        <v>1</v>
      </c>
      <c r="C1085">
        <v>-1</v>
      </c>
      <c r="D1085">
        <v>0</v>
      </c>
      <c r="E1085">
        <v>0</v>
      </c>
      <c r="F1085">
        <v>0</v>
      </c>
      <c r="G1085">
        <v>0</v>
      </c>
      <c r="H1085" s="3">
        <f>H1084+$H$2*(Table1[[#This Row],[debug'[0']]]-H1084)</f>
        <v>-9.7338613534646984E-3</v>
      </c>
    </row>
    <row r="1086" spans="1:8" x14ac:dyDescent="0.25">
      <c r="A1086">
        <v>2160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 s="3">
        <f>H1085+$H$2*(Table1[[#This Row],[debug'[0']]]-H1085)</f>
        <v>-8.8164665338915094E-3</v>
      </c>
    </row>
    <row r="1087" spans="1:8" x14ac:dyDescent="0.25">
      <c r="A1087">
        <v>2162</v>
      </c>
      <c r="B1087">
        <v>1</v>
      </c>
      <c r="C1087">
        <v>-1</v>
      </c>
      <c r="D1087">
        <v>0</v>
      </c>
      <c r="E1087">
        <v>0</v>
      </c>
      <c r="F1087">
        <v>0</v>
      </c>
      <c r="G1087">
        <v>0</v>
      </c>
      <c r="H1087" s="3">
        <f>H1086+$H$2*(Table1[[#This Row],[debug'[0']]]-H1086)</f>
        <v>8.6262245468607085E-2</v>
      </c>
    </row>
    <row r="1088" spans="1:8" x14ac:dyDescent="0.25">
      <c r="A1088">
        <v>2164</v>
      </c>
      <c r="B1088">
        <v>-1</v>
      </c>
      <c r="C1088">
        <v>0</v>
      </c>
      <c r="D1088">
        <v>0</v>
      </c>
      <c r="E1088">
        <v>0</v>
      </c>
      <c r="F1088">
        <v>0</v>
      </c>
      <c r="G1088">
        <v>0</v>
      </c>
      <c r="H1088" s="3">
        <f>H1087+$H$2*(Table1[[#This Row],[debug'[0']]]-H1087)</f>
        <v>-1.6115559238476768E-2</v>
      </c>
    </row>
    <row r="1089" spans="1:8" x14ac:dyDescent="0.25">
      <c r="A1089">
        <v>2166</v>
      </c>
      <c r="B1089">
        <v>1</v>
      </c>
      <c r="C1089">
        <v>-1</v>
      </c>
      <c r="D1089">
        <v>0</v>
      </c>
      <c r="E1089">
        <v>0</v>
      </c>
      <c r="F1089">
        <v>0</v>
      </c>
      <c r="G1089">
        <v>0</v>
      </c>
      <c r="H1089" s="3">
        <f>H1088+$H$2*(Table1[[#This Row],[debug'[0']]]-H1088)</f>
        <v>7.9651076044579716E-2</v>
      </c>
    </row>
    <row r="1090" spans="1:8" x14ac:dyDescent="0.25">
      <c r="A1090">
        <v>2168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 s="3">
        <f>H1089+$H$2*(Table1[[#This Row],[debug'[0']]]-H1089)</f>
        <v>7.2144138984014505E-2</v>
      </c>
    </row>
    <row r="1091" spans="1:8" x14ac:dyDescent="0.25">
      <c r="A1091">
        <v>2170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0</v>
      </c>
      <c r="H1091" s="3">
        <f>H1090+$H$2*(Table1[[#This Row],[debug'[0']]]-H1090)</f>
        <v>0.15959249368075606</v>
      </c>
    </row>
    <row r="1092" spans="1:8" x14ac:dyDescent="0.25">
      <c r="A1092">
        <v>2172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 s="3">
        <f>H1091+$H$2*(Table1[[#This Row],[debug'[0']]]-H1091)</f>
        <v>0.33304681472467745</v>
      </c>
    </row>
    <row r="1093" spans="1:8" x14ac:dyDescent="0.25">
      <c r="A1093">
        <v>2174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 s="3">
        <f>H1092+$H$2*(Table1[[#This Row],[debug'[0']]]-H1092)</f>
        <v>0.30165789193146164</v>
      </c>
    </row>
    <row r="1094" spans="1:8" x14ac:dyDescent="0.25">
      <c r="A1094">
        <v>2176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 s="3">
        <f>H1093+$H$2*(Table1[[#This Row],[debug'[0']]]-H1093)</f>
        <v>0.36747508502347753</v>
      </c>
    </row>
    <row r="1095" spans="1:8" x14ac:dyDescent="0.25">
      <c r="A1095">
        <v>2178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 s="3">
        <f>H1094+$H$2*(Table1[[#This Row],[debug'[0']]]-H1094)</f>
        <v>0.33284137419886628</v>
      </c>
    </row>
    <row r="1096" spans="1:8" x14ac:dyDescent="0.25">
      <c r="A1096">
        <v>2180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 s="3">
        <f>H1095+$H$2*(Table1[[#This Row],[debug'[0']]]-H1095)</f>
        <v>0.39571959332674339</v>
      </c>
    </row>
    <row r="1097" spans="1:8" x14ac:dyDescent="0.25">
      <c r="A1097">
        <v>2182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 s="3">
        <f>H1096+$H$2*(Table1[[#This Row],[debug'[0']]]-H1096)</f>
        <v>0.35842390030843829</v>
      </c>
    </row>
    <row r="1098" spans="1:8" x14ac:dyDescent="0.25">
      <c r="A1098">
        <v>2184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0</v>
      </c>
      <c r="H1098" s="3">
        <f>H1097+$H$2*(Table1[[#This Row],[debug'[0']]]-H1097)</f>
        <v>0.32464324354603857</v>
      </c>
    </row>
    <row r="1099" spans="1:8" x14ac:dyDescent="0.25">
      <c r="A1099">
        <v>2186</v>
      </c>
      <c r="B1099">
        <v>-1</v>
      </c>
      <c r="C1099">
        <v>0</v>
      </c>
      <c r="D1099">
        <v>0</v>
      </c>
      <c r="E1099">
        <v>0</v>
      </c>
      <c r="F1099">
        <v>0</v>
      </c>
      <c r="G1099">
        <v>0</v>
      </c>
      <c r="H1099" s="3">
        <f>H1098+$H$2*(Table1[[#This Row],[debug'[0']]]-H1098)</f>
        <v>0.1997985590694909</v>
      </c>
    </row>
    <row r="1100" spans="1:8" x14ac:dyDescent="0.25">
      <c r="A1100">
        <v>2188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 s="3">
        <f>H1099+$H$2*(Table1[[#This Row],[debug'[0']]]-H1099)</f>
        <v>0.18096798850837473</v>
      </c>
    </row>
    <row r="1101" spans="1:8" x14ac:dyDescent="0.25">
      <c r="A1101">
        <v>2190</v>
      </c>
      <c r="B1101">
        <v>-1</v>
      </c>
      <c r="C1101">
        <v>0</v>
      </c>
      <c r="D1101">
        <v>0</v>
      </c>
      <c r="E1101">
        <v>0</v>
      </c>
      <c r="F1101">
        <v>0</v>
      </c>
      <c r="G1101">
        <v>0</v>
      </c>
      <c r="H1101" s="3">
        <f>H1100+$H$2*(Table1[[#This Row],[debug'[0']]]-H1100)</f>
        <v>6.966437780369597E-2</v>
      </c>
    </row>
    <row r="1102" spans="1:8" x14ac:dyDescent="0.25">
      <c r="A1102">
        <v>2192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 s="3">
        <f>H1101+$H$2*(Table1[[#This Row],[debug'[0']]]-H1101)</f>
        <v>0.15734644448563989</v>
      </c>
    </row>
    <row r="1103" spans="1:8" x14ac:dyDescent="0.25">
      <c r="A1103">
        <v>2194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 s="3">
        <f>H1102+$H$2*(Table1[[#This Row],[debug'[0']]]-H1102)</f>
        <v>0.14251689146370308</v>
      </c>
    </row>
    <row r="1104" spans="1:8" x14ac:dyDescent="0.25">
      <c r="A1104">
        <v>2196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 s="3">
        <f>H1103+$H$2*(Table1[[#This Row],[debug'[0']]]-H1103)</f>
        <v>0.12908499088665837</v>
      </c>
    </row>
    <row r="1105" spans="1:8" x14ac:dyDescent="0.25">
      <c r="A1105">
        <v>2198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 s="3">
        <f>H1104+$H$2*(Table1[[#This Row],[debug'[0']]]-H1104)</f>
        <v>0.11691901711491143</v>
      </c>
    </row>
    <row r="1106" spans="1:8" x14ac:dyDescent="0.25">
      <c r="A1106">
        <v>2200</v>
      </c>
      <c r="B1106">
        <v>-1</v>
      </c>
      <c r="C1106">
        <v>1</v>
      </c>
      <c r="D1106">
        <v>0</v>
      </c>
      <c r="E1106">
        <v>0</v>
      </c>
      <c r="F1106">
        <v>0</v>
      </c>
      <c r="G1106">
        <v>0</v>
      </c>
      <c r="H1106" s="3">
        <f>H1105+$H$2*(Table1[[#This Row],[debug'[0']]]-H1105)</f>
        <v>1.165187975022329E-2</v>
      </c>
    </row>
    <row r="1107" spans="1:8" x14ac:dyDescent="0.25">
      <c r="A1107">
        <v>2202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 s="3">
        <f>H1106+$H$2*(Table1[[#This Row],[debug'[0']]]-H1106)</f>
        <v>0.10480149556320269</v>
      </c>
    </row>
    <row r="1108" spans="1:8" x14ac:dyDescent="0.25">
      <c r="A1108">
        <v>2204</v>
      </c>
      <c r="B1108">
        <v>-1</v>
      </c>
      <c r="C1108">
        <v>1</v>
      </c>
      <c r="D1108">
        <v>0</v>
      </c>
      <c r="E1108">
        <v>0</v>
      </c>
      <c r="F1108">
        <v>0</v>
      </c>
      <c r="G1108">
        <v>0</v>
      </c>
      <c r="H1108" s="3">
        <f>H1107+$H$2*(Table1[[#This Row],[debug'[0']]]-H1107)</f>
        <v>6.7640769911148091E-4</v>
      </c>
    </row>
    <row r="1109" spans="1:8" x14ac:dyDescent="0.25">
      <c r="A1109">
        <v>2206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 s="3">
        <f>H1108+$H$2*(Table1[[#This Row],[debug'[0']]]-H1108)</f>
        <v>9.4860437383054469E-2</v>
      </c>
    </row>
    <row r="1110" spans="1:8" x14ac:dyDescent="0.25">
      <c r="A1110">
        <v>2208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0</v>
      </c>
      <c r="H1110" s="3">
        <f>H1109+$H$2*(Table1[[#This Row],[debug'[0']]]-H1109)</f>
        <v>8.5920051787086921E-2</v>
      </c>
    </row>
    <row r="1111" spans="1:8" x14ac:dyDescent="0.25">
      <c r="A1111">
        <v>2210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 s="3">
        <f>H1110+$H$2*(Table1[[#This Row],[debug'[0']]]-H1110)</f>
        <v>7.7822277682375915E-2</v>
      </c>
    </row>
    <row r="1112" spans="1:8" x14ac:dyDescent="0.25">
      <c r="A1112">
        <v>2212</v>
      </c>
      <c r="B1112">
        <v>-1</v>
      </c>
      <c r="C1112">
        <v>1</v>
      </c>
      <c r="D1112">
        <v>0</v>
      </c>
      <c r="E1112">
        <v>0</v>
      </c>
      <c r="F1112">
        <v>0</v>
      </c>
      <c r="G1112">
        <v>0</v>
      </c>
      <c r="H1112" s="3">
        <f>H1111+$H$2*(Table1[[#This Row],[debug'[0']]]-H1111)</f>
        <v>-2.3760078800895174E-2</v>
      </c>
    </row>
    <row r="1113" spans="1:8" x14ac:dyDescent="0.25">
      <c r="A1113">
        <v>2214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 s="3">
        <f>H1112+$H$2*(Table1[[#This Row],[debug'[0']]]-H1112)</f>
        <v>-2.1520744130606968E-2</v>
      </c>
    </row>
    <row r="1114" spans="1:8" x14ac:dyDescent="0.25">
      <c r="A1114">
        <v>2216</v>
      </c>
      <c r="B1114">
        <v>-2</v>
      </c>
      <c r="C1114">
        <v>1</v>
      </c>
      <c r="D1114">
        <v>0</v>
      </c>
      <c r="E1114">
        <v>0</v>
      </c>
      <c r="F1114">
        <v>0</v>
      </c>
      <c r="G1114">
        <v>0</v>
      </c>
      <c r="H1114" s="3">
        <f>H1113+$H$2*(Table1[[#This Row],[debug'[0']]]-H1113)</f>
        <v>-0.20798802099617955</v>
      </c>
    </row>
    <row r="1115" spans="1:8" x14ac:dyDescent="0.25">
      <c r="A1115">
        <v>2218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 s="3">
        <f>H1114+$H$2*(Table1[[#This Row],[debug'[0']]]-H1114)</f>
        <v>-0.18838561183229124</v>
      </c>
    </row>
    <row r="1116" spans="1:8" x14ac:dyDescent="0.25">
      <c r="A1116">
        <v>2220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 s="3">
        <f>H1115+$H$2*(Table1[[#This Row],[debug'[0']]]-H1115)</f>
        <v>-0.1706306862070609</v>
      </c>
    </row>
    <row r="1117" spans="1:8" x14ac:dyDescent="0.25">
      <c r="A1117">
        <v>2222</v>
      </c>
      <c r="B1117">
        <v>1</v>
      </c>
      <c r="C1117">
        <v>-1</v>
      </c>
      <c r="D1117">
        <v>0</v>
      </c>
      <c r="E1117">
        <v>0</v>
      </c>
      <c r="F1117">
        <v>0</v>
      </c>
      <c r="G1117">
        <v>0</v>
      </c>
      <c r="H1117" s="3">
        <f>H1116+$H$2*(Table1[[#This Row],[debug'[0']]]-H1116)</f>
        <v>-6.0301343291414469E-2</v>
      </c>
    </row>
    <row r="1118" spans="1:8" x14ac:dyDescent="0.25">
      <c r="A1118">
        <v>2224</v>
      </c>
      <c r="B1118">
        <v>-1</v>
      </c>
      <c r="C1118">
        <v>0</v>
      </c>
      <c r="D1118">
        <v>0</v>
      </c>
      <c r="E1118">
        <v>0</v>
      </c>
      <c r="F1118">
        <v>0</v>
      </c>
      <c r="G1118">
        <v>0</v>
      </c>
      <c r="H1118" s="3">
        <f>H1117+$H$2*(Table1[[#This Row],[debug'[0']]]-H1117)</f>
        <v>-0.14886585518653114</v>
      </c>
    </row>
    <row r="1119" spans="1:8" x14ac:dyDescent="0.25">
      <c r="A1119">
        <v>2226</v>
      </c>
      <c r="B1119">
        <v>1</v>
      </c>
      <c r="C1119">
        <v>-1</v>
      </c>
      <c r="D1119">
        <v>0</v>
      </c>
      <c r="E1119">
        <v>0</v>
      </c>
      <c r="F1119">
        <v>0</v>
      </c>
      <c r="G1119">
        <v>0</v>
      </c>
      <c r="H1119" s="3">
        <f>H1118+$H$2*(Table1[[#This Row],[debug'[0']]]-H1118)</f>
        <v>-4.0587799268106309E-2</v>
      </c>
    </row>
    <row r="1120" spans="1:8" x14ac:dyDescent="0.25">
      <c r="A1120">
        <v>2228</v>
      </c>
      <c r="B1120">
        <v>-1</v>
      </c>
      <c r="C1120">
        <v>0</v>
      </c>
      <c r="D1120">
        <v>0</v>
      </c>
      <c r="E1120">
        <v>0</v>
      </c>
      <c r="F1120">
        <v>0</v>
      </c>
      <c r="G1120">
        <v>0</v>
      </c>
      <c r="H1120" s="3">
        <f>H1119+$H$2*(Table1[[#This Row],[debug'[0']]]-H1119)</f>
        <v>-0.13101026891561829</v>
      </c>
    </row>
    <row r="1121" spans="1:8" x14ac:dyDescent="0.25">
      <c r="A1121">
        <v>2230</v>
      </c>
      <c r="B1121">
        <v>0</v>
      </c>
      <c r="C1121">
        <v>-1</v>
      </c>
      <c r="D1121">
        <v>0</v>
      </c>
      <c r="E1121">
        <v>0</v>
      </c>
      <c r="F1121">
        <v>0</v>
      </c>
      <c r="G1121">
        <v>0</v>
      </c>
      <c r="H1121" s="3">
        <f>H1120+$H$2*(Table1[[#This Row],[debug'[0']]]-H1120)</f>
        <v>-0.1186628419645144</v>
      </c>
    </row>
    <row r="1122" spans="1:8" x14ac:dyDescent="0.25">
      <c r="A1122">
        <v>2232</v>
      </c>
      <c r="B1122">
        <v>0</v>
      </c>
      <c r="C1122">
        <v>-1</v>
      </c>
      <c r="D1122">
        <v>0</v>
      </c>
      <c r="E1122">
        <v>0</v>
      </c>
      <c r="F1122">
        <v>0</v>
      </c>
      <c r="G1122">
        <v>0</v>
      </c>
      <c r="H1122" s="3">
        <f>H1121+$H$2*(Table1[[#This Row],[debug'[0']]]-H1121)</f>
        <v>-0.10747913258742026</v>
      </c>
    </row>
    <row r="1123" spans="1:8" x14ac:dyDescent="0.25">
      <c r="A1123">
        <v>2234</v>
      </c>
      <c r="B1123">
        <v>-1</v>
      </c>
      <c r="C1123">
        <v>0</v>
      </c>
      <c r="D1123">
        <v>0</v>
      </c>
      <c r="E1123">
        <v>0</v>
      </c>
      <c r="F1123">
        <v>0</v>
      </c>
      <c r="G1123">
        <v>0</v>
      </c>
      <c r="H1123" s="3">
        <f>H1122+$H$2*(Table1[[#This Row],[debug'[0']]]-H1122)</f>
        <v>-0.19159724259458877</v>
      </c>
    </row>
    <row r="1124" spans="1:8" x14ac:dyDescent="0.25">
      <c r="A1124">
        <v>2236</v>
      </c>
      <c r="B1124">
        <v>2</v>
      </c>
      <c r="C1124">
        <v>-2</v>
      </c>
      <c r="D1124">
        <v>0</v>
      </c>
      <c r="E1124">
        <v>0</v>
      </c>
      <c r="F1124">
        <v>0</v>
      </c>
      <c r="G1124">
        <v>0</v>
      </c>
      <c r="H1124" s="3">
        <f>H1123+$H$2*(Table1[[#This Row],[debug'[0']]]-H1123)</f>
        <v>1.4955931314295429E-2</v>
      </c>
    </row>
    <row r="1125" spans="1:8" x14ac:dyDescent="0.25">
      <c r="A1125">
        <v>2238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 s="3">
        <f>H1124+$H$2*(Table1[[#This Row],[debug'[0']]]-H1124)</f>
        <v>1.3546367995957907E-2</v>
      </c>
    </row>
    <row r="1126" spans="1:8" x14ac:dyDescent="0.25">
      <c r="A1126">
        <v>2240</v>
      </c>
      <c r="B1126">
        <v>1</v>
      </c>
      <c r="C1126">
        <v>-1</v>
      </c>
      <c r="D1126">
        <v>0</v>
      </c>
      <c r="E1126">
        <v>0</v>
      </c>
      <c r="F1126">
        <v>0</v>
      </c>
      <c r="G1126">
        <v>0</v>
      </c>
      <c r="H1126" s="3">
        <f>H1125+$H$2*(Table1[[#This Row],[debug'[0']]]-H1125)</f>
        <v>0.10651743249828394</v>
      </c>
    </row>
    <row r="1127" spans="1:8" x14ac:dyDescent="0.25">
      <c r="A1127">
        <v>2242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 s="3">
        <f>H1126+$H$2*(Table1[[#This Row],[debug'[0']]]-H1126)</f>
        <v>9.6478400995808275E-2</v>
      </c>
    </row>
    <row r="1128" spans="1:8" x14ac:dyDescent="0.25">
      <c r="A1128">
        <v>2244</v>
      </c>
      <c r="B1128">
        <v>-1</v>
      </c>
      <c r="C1128">
        <v>0</v>
      </c>
      <c r="D1128">
        <v>0</v>
      </c>
      <c r="E1128">
        <v>0</v>
      </c>
      <c r="F1128">
        <v>0</v>
      </c>
      <c r="G1128">
        <v>0</v>
      </c>
      <c r="H1128" s="3">
        <f>H1127+$H$2*(Table1[[#This Row],[debug'[0']]]-H1127)</f>
        <v>-6.8622536858411465E-3</v>
      </c>
    </row>
    <row r="1129" spans="1:8" x14ac:dyDescent="0.25">
      <c r="A1129">
        <v>2246</v>
      </c>
      <c r="B1129">
        <v>1</v>
      </c>
      <c r="C1129">
        <v>-1</v>
      </c>
      <c r="D1129">
        <v>0</v>
      </c>
      <c r="E1129">
        <v>0</v>
      </c>
      <c r="F1129">
        <v>0</v>
      </c>
      <c r="G1129">
        <v>0</v>
      </c>
      <c r="H1129" s="3">
        <f>H1128+$H$2*(Table1[[#This Row],[debug'[0']]]-H1128)</f>
        <v>8.8032278094847885E-2</v>
      </c>
    </row>
    <row r="1130" spans="1:8" x14ac:dyDescent="0.25">
      <c r="A1130">
        <v>2248</v>
      </c>
      <c r="B1130">
        <v>-1</v>
      </c>
      <c r="C1130">
        <v>-1</v>
      </c>
      <c r="D1130">
        <v>0</v>
      </c>
      <c r="E1130">
        <v>0</v>
      </c>
      <c r="F1130">
        <v>0</v>
      </c>
      <c r="G1130">
        <v>0</v>
      </c>
      <c r="H1130" s="3">
        <f>H1129+$H$2*(Table1[[#This Row],[debug'[0']]]-H1129)</f>
        <v>-1.4512348257092342E-2</v>
      </c>
    </row>
    <row r="1131" spans="1:8" x14ac:dyDescent="0.25">
      <c r="A1131">
        <v>2250</v>
      </c>
      <c r="B1131">
        <v>2</v>
      </c>
      <c r="C1131">
        <v>-2</v>
      </c>
      <c r="D1131">
        <v>0</v>
      </c>
      <c r="E1131">
        <v>0</v>
      </c>
      <c r="F1131">
        <v>0</v>
      </c>
      <c r="G1131">
        <v>0</v>
      </c>
      <c r="H1131" s="3">
        <f>H1130+$H$2*(Table1[[#This Row],[debug'[0']]]-H1130)</f>
        <v>0.17535096755841978</v>
      </c>
    </row>
    <row r="1132" spans="1:8" x14ac:dyDescent="0.25">
      <c r="A1132">
        <v>2252</v>
      </c>
      <c r="B1132">
        <v>1</v>
      </c>
      <c r="C1132">
        <v>-1</v>
      </c>
      <c r="D1132">
        <v>0</v>
      </c>
      <c r="E1132">
        <v>0</v>
      </c>
      <c r="F1132">
        <v>0</v>
      </c>
      <c r="G1132">
        <v>0</v>
      </c>
      <c r="H1132" s="3">
        <f>H1131+$H$2*(Table1[[#This Row],[debug'[0']]]-H1131)</f>
        <v>0.25307230782167178</v>
      </c>
    </row>
    <row r="1133" spans="1:8" x14ac:dyDescent="0.25">
      <c r="A1133">
        <v>2254</v>
      </c>
      <c r="B1133">
        <v>1</v>
      </c>
      <c r="C1133">
        <v>-1</v>
      </c>
      <c r="D1133">
        <v>0</v>
      </c>
      <c r="E1133">
        <v>0</v>
      </c>
      <c r="F1133">
        <v>0</v>
      </c>
      <c r="G1133">
        <v>0</v>
      </c>
      <c r="H1133" s="3">
        <f>H1132+$H$2*(Table1[[#This Row],[debug'[0']]]-H1132)</f>
        <v>0.32346858433697823</v>
      </c>
    </row>
    <row r="1134" spans="1:8" x14ac:dyDescent="0.25">
      <c r="A1134">
        <v>2256</v>
      </c>
      <c r="B1134">
        <v>-1</v>
      </c>
      <c r="C1134">
        <v>0</v>
      </c>
      <c r="D1134">
        <v>0</v>
      </c>
      <c r="E1134">
        <v>0</v>
      </c>
      <c r="F1134">
        <v>0</v>
      </c>
      <c r="G1134">
        <v>0</v>
      </c>
      <c r="H1134" s="3">
        <f>H1133+$H$2*(Table1[[#This Row],[debug'[0']]]-H1133)</f>
        <v>0.19873460888268019</v>
      </c>
    </row>
    <row r="1135" spans="1:8" x14ac:dyDescent="0.25">
      <c r="A1135">
        <v>2258</v>
      </c>
      <c r="B1135">
        <v>-1</v>
      </c>
      <c r="C1135">
        <v>0</v>
      </c>
      <c r="D1135">
        <v>0</v>
      </c>
      <c r="E1135">
        <v>0</v>
      </c>
      <c r="F1135">
        <v>0</v>
      </c>
      <c r="G1135">
        <v>0</v>
      </c>
      <c r="H1135" s="3">
        <f>H1134+$H$2*(Table1[[#This Row],[debug'[0']]]-H1134)</f>
        <v>8.575653365659032E-2</v>
      </c>
    </row>
    <row r="1136" spans="1:8" x14ac:dyDescent="0.25">
      <c r="A1136">
        <v>2260</v>
      </c>
      <c r="B1136">
        <v>1</v>
      </c>
      <c r="C1136">
        <v>-1</v>
      </c>
      <c r="D1136">
        <v>-1</v>
      </c>
      <c r="E1136">
        <v>0</v>
      </c>
      <c r="F1136">
        <v>-1</v>
      </c>
      <c r="G1136">
        <v>0</v>
      </c>
      <c r="H1136" s="3">
        <f>H1135+$H$2*(Table1[[#This Row],[debug'[0']]]-H1135)</f>
        <v>0.17192195038029801</v>
      </c>
    </row>
    <row r="1137" spans="1:8" x14ac:dyDescent="0.25">
      <c r="A1137">
        <v>2262</v>
      </c>
      <c r="B1137">
        <v>0</v>
      </c>
      <c r="C1137">
        <v>-1</v>
      </c>
      <c r="D1137">
        <v>0</v>
      </c>
      <c r="E1137">
        <v>0</v>
      </c>
      <c r="F1137">
        <v>-1</v>
      </c>
      <c r="G1137">
        <v>0</v>
      </c>
      <c r="H1137" s="3">
        <f>H1136+$H$2*(Table1[[#This Row],[debug'[0']]]-H1136)</f>
        <v>0.15571868829113081</v>
      </c>
    </row>
    <row r="1138" spans="1:8" x14ac:dyDescent="0.25">
      <c r="A1138">
        <v>2264</v>
      </c>
      <c r="B1138">
        <v>-1</v>
      </c>
      <c r="C1138">
        <v>-1</v>
      </c>
      <c r="D1138">
        <v>0</v>
      </c>
      <c r="E1138">
        <v>0</v>
      </c>
      <c r="F1138">
        <v>-1</v>
      </c>
      <c r="G1138">
        <v>0</v>
      </c>
      <c r="H1138" s="3">
        <f>H1137+$H$2*(Table1[[#This Row],[debug'[0']]]-H1137)</f>
        <v>4.6794768068575354E-2</v>
      </c>
    </row>
    <row r="1139" spans="1:8" x14ac:dyDescent="0.25">
      <c r="A1139">
        <v>2266</v>
      </c>
      <c r="B1139">
        <v>1</v>
      </c>
      <c r="C1139">
        <v>0</v>
      </c>
      <c r="D1139">
        <v>0</v>
      </c>
      <c r="E1139">
        <v>0</v>
      </c>
      <c r="F1139">
        <v>-1</v>
      </c>
      <c r="G1139">
        <v>0</v>
      </c>
      <c r="H1139" s="3">
        <f>H1138+$H$2*(Table1[[#This Row],[debug'[0']]]-H1138)</f>
        <v>0.1366322446885489</v>
      </c>
    </row>
    <row r="1140" spans="1:8" x14ac:dyDescent="0.25">
      <c r="A1140">
        <v>2268</v>
      </c>
      <c r="B1140">
        <v>-2</v>
      </c>
      <c r="C1140">
        <v>1</v>
      </c>
      <c r="D1140">
        <v>0</v>
      </c>
      <c r="E1140">
        <v>0</v>
      </c>
      <c r="F1140">
        <v>0</v>
      </c>
      <c r="G1140">
        <v>0</v>
      </c>
      <c r="H1140" s="3">
        <f>H1139+$H$2*(Table1[[#This Row],[debug'[0']]]-H1139)</f>
        <v>-6.4740600211549537E-2</v>
      </c>
    </row>
    <row r="1141" spans="1:8" x14ac:dyDescent="0.25">
      <c r="A1141">
        <v>2270</v>
      </c>
      <c r="B1141">
        <v>1</v>
      </c>
      <c r="C1141">
        <v>0</v>
      </c>
      <c r="D1141">
        <v>0</v>
      </c>
      <c r="E1141">
        <v>0</v>
      </c>
      <c r="F1141">
        <v>-1</v>
      </c>
      <c r="G1141">
        <v>0</v>
      </c>
      <c r="H1141" s="3">
        <f>H1140+$H$2*(Table1[[#This Row],[debug'[0']]]-H1140)</f>
        <v>3.5608837216552197E-2</v>
      </c>
    </row>
    <row r="1142" spans="1:8" x14ac:dyDescent="0.25">
      <c r="A1142">
        <v>2272</v>
      </c>
      <c r="B1142">
        <v>-1</v>
      </c>
      <c r="C1142">
        <v>2</v>
      </c>
      <c r="D1142">
        <v>0</v>
      </c>
      <c r="E1142">
        <v>0</v>
      </c>
      <c r="F1142">
        <v>-1</v>
      </c>
      <c r="G1142">
        <v>0</v>
      </c>
      <c r="H1142" s="3">
        <f>H1141+$H$2*(Table1[[#This Row],[debug'[0']]]-H1141)</f>
        <v>-6.1994996233213445E-2</v>
      </c>
    </row>
    <row r="1143" spans="1:8" x14ac:dyDescent="0.25">
      <c r="A1143">
        <v>2274</v>
      </c>
      <c r="B1143">
        <v>0</v>
      </c>
      <c r="C1143">
        <v>1</v>
      </c>
      <c r="D1143">
        <v>0</v>
      </c>
      <c r="E1143">
        <v>0</v>
      </c>
      <c r="F1143">
        <v>-1</v>
      </c>
      <c r="G1143">
        <v>0</v>
      </c>
      <c r="H1143" s="3">
        <f>H1142+$H$2*(Table1[[#This Row],[debug'[0']]]-H1142)</f>
        <v>-5.6152105491445739E-2</v>
      </c>
    </row>
    <row r="1144" spans="1:8" x14ac:dyDescent="0.25">
      <c r="A1144">
        <v>2276</v>
      </c>
      <c r="B1144">
        <v>0</v>
      </c>
      <c r="C1144">
        <v>1</v>
      </c>
      <c r="D1144">
        <v>0</v>
      </c>
      <c r="E1144">
        <v>0</v>
      </c>
      <c r="F1144">
        <v>-1</v>
      </c>
      <c r="G1144">
        <v>0</v>
      </c>
      <c r="H1144" s="3">
        <f>H1143+$H$2*(Table1[[#This Row],[debug'[0']]]-H1143)</f>
        <v>-5.0859894228579991E-2</v>
      </c>
    </row>
    <row r="1145" spans="1:8" x14ac:dyDescent="0.25">
      <c r="A1145">
        <v>2278</v>
      </c>
      <c r="B1145">
        <v>-2</v>
      </c>
      <c r="C1145">
        <v>1</v>
      </c>
      <c r="D1145">
        <v>0</v>
      </c>
      <c r="E1145">
        <v>0</v>
      </c>
      <c r="F1145">
        <v>0</v>
      </c>
      <c r="G1145">
        <v>0</v>
      </c>
      <c r="H1145" s="3">
        <f>H1144+$H$2*(Table1[[#This Row],[debug'[0']]]-H1144)</f>
        <v>-0.23456202134184173</v>
      </c>
    </row>
    <row r="1146" spans="1:8" x14ac:dyDescent="0.25">
      <c r="A1146">
        <v>2280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 s="3">
        <f>H1145+$H$2*(Table1[[#This Row],[debug'[0']]]-H1145)</f>
        <v>-0.21245507165008065</v>
      </c>
    </row>
    <row r="1147" spans="1:8" x14ac:dyDescent="0.25">
      <c r="A1147">
        <v>2282</v>
      </c>
      <c r="B1147">
        <v>-2</v>
      </c>
      <c r="C1147">
        <v>2</v>
      </c>
      <c r="D1147">
        <v>0</v>
      </c>
      <c r="E1147">
        <v>0</v>
      </c>
      <c r="F1147">
        <v>0</v>
      </c>
      <c r="G1147">
        <v>0</v>
      </c>
      <c r="H1147" s="3">
        <f>H1146+$H$2*(Table1[[#This Row],[debug'[0']]]-H1146)</f>
        <v>-0.38092721209605462</v>
      </c>
    </row>
    <row r="1148" spans="1:8" x14ac:dyDescent="0.25">
      <c r="A1148">
        <v>2284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 s="3">
        <f>H1147+$H$2*(Table1[[#This Row],[debug'[0']]]-H1147)</f>
        <v>-0.34502566816385244</v>
      </c>
    </row>
    <row r="1149" spans="1:8" x14ac:dyDescent="0.25">
      <c r="A1149">
        <v>2286</v>
      </c>
      <c r="B1149">
        <v>-1</v>
      </c>
      <c r="C1149">
        <v>2</v>
      </c>
      <c r="D1149">
        <v>0</v>
      </c>
      <c r="E1149">
        <v>0</v>
      </c>
      <c r="F1149">
        <v>0</v>
      </c>
      <c r="G1149">
        <v>0</v>
      </c>
      <c r="H1149" s="3">
        <f>H1148+$H$2*(Table1[[#This Row],[debug'[0']]]-H1148)</f>
        <v>-0.40675554463944219</v>
      </c>
    </row>
    <row r="1150" spans="1:8" x14ac:dyDescent="0.25">
      <c r="A1150">
        <v>2288</v>
      </c>
      <c r="B1150">
        <v>1</v>
      </c>
      <c r="C1150">
        <v>1</v>
      </c>
      <c r="D1150">
        <v>0</v>
      </c>
      <c r="E1150">
        <v>0</v>
      </c>
      <c r="F1150">
        <v>0</v>
      </c>
      <c r="G1150">
        <v>0</v>
      </c>
      <c r="H1150" s="3">
        <f>H1149+$H$2*(Table1[[#This Row],[debug'[0']]]-H1149)</f>
        <v>-0.2741719581063628</v>
      </c>
    </row>
    <row r="1151" spans="1:8" x14ac:dyDescent="0.25">
      <c r="A1151">
        <v>2290</v>
      </c>
      <c r="B1151">
        <v>-2</v>
      </c>
      <c r="C1151">
        <v>1</v>
      </c>
      <c r="D1151">
        <v>0</v>
      </c>
      <c r="E1151">
        <v>0</v>
      </c>
      <c r="F1151">
        <v>0</v>
      </c>
      <c r="G1151">
        <v>0</v>
      </c>
      <c r="H1151" s="3">
        <f>H1150+$H$2*(Table1[[#This Row],[debug'[0']]]-H1150)</f>
        <v>-0.43682741903953204</v>
      </c>
    </row>
    <row r="1152" spans="1:8" x14ac:dyDescent="0.25">
      <c r="A1152">
        <v>2292</v>
      </c>
      <c r="B1152">
        <v>2</v>
      </c>
      <c r="C1152">
        <v>1</v>
      </c>
      <c r="D1152">
        <v>0</v>
      </c>
      <c r="E1152">
        <v>0</v>
      </c>
      <c r="F1152">
        <v>0</v>
      </c>
      <c r="G1152">
        <v>0</v>
      </c>
      <c r="H1152" s="3">
        <f>H1151+$H$2*(Table1[[#This Row],[debug'[0']]]-H1151)</f>
        <v>-0.20716184550790895</v>
      </c>
    </row>
    <row r="1153" spans="1:8" x14ac:dyDescent="0.25">
      <c r="A1153">
        <v>2294</v>
      </c>
      <c r="B1153">
        <v>-1</v>
      </c>
      <c r="C1153">
        <v>1</v>
      </c>
      <c r="D1153">
        <v>0</v>
      </c>
      <c r="E1153">
        <v>0</v>
      </c>
      <c r="F1153">
        <v>0</v>
      </c>
      <c r="G1153">
        <v>0</v>
      </c>
      <c r="H1153" s="3">
        <f>H1152+$H$2*(Table1[[#This Row],[debug'[0']]]-H1152)</f>
        <v>-0.28188508115705024</v>
      </c>
    </row>
    <row r="1154" spans="1:8" x14ac:dyDescent="0.25">
      <c r="A1154">
        <v>2296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 s="3">
        <f>H1153+$H$2*(Table1[[#This Row],[debug'[0']]]-H1153)</f>
        <v>-0.1610702585457699</v>
      </c>
    </row>
    <row r="1155" spans="1:8" x14ac:dyDescent="0.25">
      <c r="A1155">
        <v>2298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  <c r="H1155" s="3">
        <f>H1154+$H$2*(Table1[[#This Row],[debug'[0']]]-H1154)</f>
        <v>-0.14588974431699392</v>
      </c>
    </row>
    <row r="1156" spans="1:8" x14ac:dyDescent="0.25">
      <c r="A1156">
        <v>2300</v>
      </c>
      <c r="B1156">
        <v>1</v>
      </c>
      <c r="C1156">
        <v>0</v>
      </c>
      <c r="D1156">
        <v>1</v>
      </c>
      <c r="E1156">
        <v>0</v>
      </c>
      <c r="F1156">
        <v>0</v>
      </c>
      <c r="G1156">
        <v>0</v>
      </c>
      <c r="H1156" s="3">
        <f>H1155+$H$2*(Table1[[#This Row],[debug'[0']]]-H1155)</f>
        <v>-3.7892180239889287E-2</v>
      </c>
    </row>
    <row r="1157" spans="1:8" x14ac:dyDescent="0.25">
      <c r="A1157">
        <v>2302</v>
      </c>
      <c r="B1157">
        <v>0</v>
      </c>
      <c r="C1157">
        <v>1</v>
      </c>
      <c r="D1157">
        <v>0</v>
      </c>
      <c r="E1157">
        <v>0</v>
      </c>
      <c r="F1157">
        <v>1</v>
      </c>
      <c r="G1157">
        <v>0</v>
      </c>
      <c r="H1157" s="3">
        <f>H1156+$H$2*(Table1[[#This Row],[debug'[0']]]-H1156)</f>
        <v>-3.4320926387785194E-2</v>
      </c>
    </row>
    <row r="1158" spans="1:8" x14ac:dyDescent="0.25">
      <c r="A1158">
        <v>2304</v>
      </c>
      <c r="B1158">
        <v>2</v>
      </c>
      <c r="C1158">
        <v>0</v>
      </c>
      <c r="D1158">
        <v>1</v>
      </c>
      <c r="E1158">
        <v>0</v>
      </c>
      <c r="F1158">
        <v>1</v>
      </c>
      <c r="G1158">
        <v>0</v>
      </c>
      <c r="H1158" s="3">
        <f>H1157+$H$2*(Table1[[#This Row],[debug'[0']]]-H1157)</f>
        <v>0.15740930393373026</v>
      </c>
    </row>
    <row r="1159" spans="1:8" x14ac:dyDescent="0.25">
      <c r="A1159">
        <v>2306</v>
      </c>
      <c r="B1159">
        <v>0</v>
      </c>
      <c r="C1159">
        <v>1</v>
      </c>
      <c r="D1159">
        <v>0</v>
      </c>
      <c r="E1159">
        <v>0</v>
      </c>
      <c r="F1159">
        <v>1</v>
      </c>
      <c r="G1159">
        <v>0</v>
      </c>
      <c r="H1159" s="3">
        <f>H1158+$H$2*(Table1[[#This Row],[debug'[0']]]-H1158)</f>
        <v>0.14257382654838358</v>
      </c>
    </row>
    <row r="1160" spans="1:8" x14ac:dyDescent="0.25">
      <c r="A1160">
        <v>2308</v>
      </c>
      <c r="B1160">
        <v>0</v>
      </c>
      <c r="C1160">
        <v>1</v>
      </c>
      <c r="D1160">
        <v>0</v>
      </c>
      <c r="E1160">
        <v>0</v>
      </c>
      <c r="F1160">
        <v>1</v>
      </c>
      <c r="G1160">
        <v>0</v>
      </c>
      <c r="H1160" s="3">
        <f>H1159+$H$2*(Table1[[#This Row],[debug'[0']]]-H1159)</f>
        <v>0.12913655996602597</v>
      </c>
    </row>
    <row r="1161" spans="1:8" x14ac:dyDescent="0.25">
      <c r="A1161">
        <v>2310</v>
      </c>
      <c r="B1161">
        <v>1</v>
      </c>
      <c r="C1161">
        <v>1</v>
      </c>
      <c r="D1161">
        <v>0</v>
      </c>
      <c r="E1161">
        <v>0</v>
      </c>
      <c r="F1161">
        <v>1</v>
      </c>
      <c r="G1161">
        <v>0</v>
      </c>
      <c r="H1161" s="3">
        <f>H1160+$H$2*(Table1[[#This Row],[debug'[0']]]-H1160)</f>
        <v>0.21121350553074603</v>
      </c>
    </row>
    <row r="1162" spans="1:8" x14ac:dyDescent="0.25">
      <c r="A1162">
        <v>2312</v>
      </c>
      <c r="B1162">
        <v>-1</v>
      </c>
      <c r="C1162">
        <v>2</v>
      </c>
      <c r="D1162">
        <v>-1</v>
      </c>
      <c r="E1162">
        <v>0</v>
      </c>
      <c r="F1162">
        <v>1</v>
      </c>
      <c r="G1162">
        <v>0</v>
      </c>
      <c r="H1162" s="3">
        <f>H1161+$H$2*(Table1[[#This Row],[debug'[0']]]-H1161)</f>
        <v>9.7059322003622078E-2</v>
      </c>
    </row>
    <row r="1163" spans="1:8" x14ac:dyDescent="0.25">
      <c r="A1163">
        <v>2314</v>
      </c>
      <c r="B1163">
        <v>1</v>
      </c>
      <c r="C1163">
        <v>1</v>
      </c>
      <c r="D1163">
        <v>0</v>
      </c>
      <c r="E1163">
        <v>0</v>
      </c>
      <c r="F1163">
        <v>1</v>
      </c>
      <c r="G1163">
        <v>0</v>
      </c>
      <c r="H1163" s="3">
        <f>H1162+$H$2*(Table1[[#This Row],[debug'[0']]]-H1162)</f>
        <v>0.1821594760222463</v>
      </c>
    </row>
    <row r="1164" spans="1:8" x14ac:dyDescent="0.25">
      <c r="A1164">
        <v>2316</v>
      </c>
      <c r="B1164">
        <v>-1</v>
      </c>
      <c r="C1164">
        <v>2</v>
      </c>
      <c r="D1164">
        <v>-1</v>
      </c>
      <c r="E1164">
        <v>0</v>
      </c>
      <c r="F1164">
        <v>1</v>
      </c>
      <c r="G1164">
        <v>0</v>
      </c>
      <c r="H1164" s="3">
        <f>H1163+$H$2*(Table1[[#This Row],[debug'[0']]]-H1163)</f>
        <v>7.0743570264954869E-2</v>
      </c>
    </row>
    <row r="1165" spans="1:8" x14ac:dyDescent="0.25">
      <c r="A1165">
        <v>2318</v>
      </c>
      <c r="B1165">
        <v>1</v>
      </c>
      <c r="C1165">
        <v>1</v>
      </c>
      <c r="D1165">
        <v>0</v>
      </c>
      <c r="E1165">
        <v>0</v>
      </c>
      <c r="F1165">
        <v>1</v>
      </c>
      <c r="G1165">
        <v>0</v>
      </c>
      <c r="H1165" s="3">
        <f>H1164+$H$2*(Table1[[#This Row],[debug'[0']]]-H1164)</f>
        <v>0.15832392545365581</v>
      </c>
    </row>
    <row r="1166" spans="1:8" x14ac:dyDescent="0.25">
      <c r="A1166">
        <v>2320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 s="3">
        <f>H1165+$H$2*(Table1[[#This Row],[debug'[0']]]-H1165)</f>
        <v>0.14340224702087473</v>
      </c>
    </row>
    <row r="1167" spans="1:8" x14ac:dyDescent="0.25">
      <c r="A1167">
        <v>2322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 s="3">
        <f>H1166+$H$2*(Table1[[#This Row],[debug'[0']]]-H1166)</f>
        <v>0.12988690364840327</v>
      </c>
    </row>
    <row r="1168" spans="1:8" x14ac:dyDescent="0.25">
      <c r="A1168">
        <v>2324</v>
      </c>
      <c r="B1168">
        <v>1</v>
      </c>
      <c r="C1168">
        <v>0</v>
      </c>
      <c r="D1168">
        <v>0</v>
      </c>
      <c r="E1168">
        <v>0</v>
      </c>
      <c r="F1168">
        <v>1</v>
      </c>
      <c r="G1168">
        <v>0</v>
      </c>
      <c r="H1168" s="3">
        <f>H1167+$H$2*(Table1[[#This Row],[debug'[0']]]-H1167)</f>
        <v>0.2118931309871166</v>
      </c>
    </row>
    <row r="1169" spans="1:8" x14ac:dyDescent="0.25">
      <c r="A1169">
        <v>2326</v>
      </c>
      <c r="B1169">
        <v>1</v>
      </c>
      <c r="C1169">
        <v>0</v>
      </c>
      <c r="D1169">
        <v>0</v>
      </c>
      <c r="E1169">
        <v>0</v>
      </c>
      <c r="F1169">
        <v>1</v>
      </c>
      <c r="G1169">
        <v>0</v>
      </c>
      <c r="H1169" s="3">
        <f>H1168+$H$2*(Table1[[#This Row],[debug'[0']]]-H1168)</f>
        <v>0.28617045348515241</v>
      </c>
    </row>
    <row r="1170" spans="1:8" x14ac:dyDescent="0.25">
      <c r="A1170">
        <v>2328</v>
      </c>
      <c r="B1170">
        <v>-1</v>
      </c>
      <c r="C1170">
        <v>-1</v>
      </c>
      <c r="D1170">
        <v>0</v>
      </c>
      <c r="E1170">
        <v>0</v>
      </c>
      <c r="F1170">
        <v>1</v>
      </c>
      <c r="G1170">
        <v>0</v>
      </c>
      <c r="H1170" s="3">
        <f>H1169+$H$2*(Table1[[#This Row],[debug'[0']]]-H1169)</f>
        <v>0.16495174404715618</v>
      </c>
    </row>
    <row r="1171" spans="1:8" x14ac:dyDescent="0.25">
      <c r="A1171">
        <v>2330</v>
      </c>
      <c r="B1171">
        <v>-2</v>
      </c>
      <c r="C1171">
        <v>-1</v>
      </c>
      <c r="D1171">
        <v>0</v>
      </c>
      <c r="E1171">
        <v>0</v>
      </c>
      <c r="F1171">
        <v>1</v>
      </c>
      <c r="G1171">
        <v>0</v>
      </c>
      <c r="H1171" s="3">
        <f>H1170+$H$2*(Table1[[#This Row],[debug'[0']]]-H1170)</f>
        <v>-3.9090150787092492E-2</v>
      </c>
    </row>
    <row r="1172" spans="1:8" x14ac:dyDescent="0.25">
      <c r="A1172">
        <v>2332</v>
      </c>
      <c r="B1172">
        <v>-1</v>
      </c>
      <c r="C1172">
        <v>-1</v>
      </c>
      <c r="D1172">
        <v>1</v>
      </c>
      <c r="E1172">
        <v>0</v>
      </c>
      <c r="F1172">
        <v>1</v>
      </c>
      <c r="G1172">
        <v>0</v>
      </c>
      <c r="H1172" s="3">
        <f>H1171+$H$2*(Table1[[#This Row],[debug'[0']]]-H1171)</f>
        <v>-0.12965377047857288</v>
      </c>
    </row>
    <row r="1173" spans="1:8" x14ac:dyDescent="0.25">
      <c r="A1173">
        <v>2334</v>
      </c>
      <c r="B1173">
        <v>2</v>
      </c>
      <c r="C1173">
        <v>-2</v>
      </c>
      <c r="D1173">
        <v>1</v>
      </c>
      <c r="E1173">
        <v>0</v>
      </c>
      <c r="F1173">
        <v>1</v>
      </c>
      <c r="G1173">
        <v>0</v>
      </c>
      <c r="H1173" s="3">
        <f>H1172+$H$2*(Table1[[#This Row],[debug'[0']]]-H1172)</f>
        <v>7.1061368722185742E-2</v>
      </c>
    </row>
    <row r="1174" spans="1:8" x14ac:dyDescent="0.25">
      <c r="A1174">
        <v>2336</v>
      </c>
      <c r="B1174">
        <v>1</v>
      </c>
      <c r="C1174">
        <v>-2</v>
      </c>
      <c r="D1174">
        <v>0</v>
      </c>
      <c r="E1174">
        <v>0</v>
      </c>
      <c r="F1174">
        <v>1</v>
      </c>
      <c r="G1174">
        <v>0</v>
      </c>
      <c r="H1174" s="3">
        <f>H1173+$H$2*(Table1[[#This Row],[debug'[0']]]-H1173)</f>
        <v>0.15861177211192989</v>
      </c>
    </row>
    <row r="1175" spans="1:8" x14ac:dyDescent="0.25">
      <c r="A1175">
        <v>2338</v>
      </c>
      <c r="B1175">
        <v>1</v>
      </c>
      <c r="C1175">
        <v>-1</v>
      </c>
      <c r="D1175">
        <v>0</v>
      </c>
      <c r="E1175">
        <v>0</v>
      </c>
      <c r="F1175">
        <v>1</v>
      </c>
      <c r="G1175">
        <v>0</v>
      </c>
      <c r="H1175" s="3">
        <f>H1174+$H$2*(Table1[[#This Row],[debug'[0']]]-H1174)</f>
        <v>0.23791074437843276</v>
      </c>
    </row>
    <row r="1176" spans="1:8" x14ac:dyDescent="0.25">
      <c r="A1176">
        <v>2340</v>
      </c>
      <c r="B1176">
        <v>0</v>
      </c>
      <c r="C1176">
        <v>-1</v>
      </c>
      <c r="D1176">
        <v>0</v>
      </c>
      <c r="E1176">
        <v>0</v>
      </c>
      <c r="F1176">
        <v>1</v>
      </c>
      <c r="G1176">
        <v>0</v>
      </c>
      <c r="H1176" s="3">
        <f>H1175+$H$2*(Table1[[#This Row],[debug'[0']]]-H1175)</f>
        <v>0.21548818497595185</v>
      </c>
    </row>
    <row r="1177" spans="1:8" x14ac:dyDescent="0.25">
      <c r="A1177">
        <v>2342</v>
      </c>
      <c r="B1177">
        <v>0</v>
      </c>
      <c r="C1177">
        <v>0</v>
      </c>
      <c r="D1177">
        <v>-1</v>
      </c>
      <c r="E1177">
        <v>0</v>
      </c>
      <c r="F1177">
        <v>0</v>
      </c>
      <c r="G1177">
        <v>0</v>
      </c>
      <c r="H1177" s="3">
        <f>H1176+$H$2*(Table1[[#This Row],[debug'[0']]]-H1176)</f>
        <v>0.19517890201027638</v>
      </c>
    </row>
    <row r="1178" spans="1:8" x14ac:dyDescent="0.25">
      <c r="A1178">
        <v>2344</v>
      </c>
      <c r="B1178">
        <v>1</v>
      </c>
      <c r="C1178">
        <v>-1</v>
      </c>
      <c r="D1178">
        <v>0</v>
      </c>
      <c r="E1178">
        <v>0</v>
      </c>
      <c r="F1178">
        <v>0</v>
      </c>
      <c r="G1178">
        <v>0</v>
      </c>
      <c r="H1178" s="3">
        <f>H1177+$H$2*(Table1[[#This Row],[debug'[0']]]-H1177)</f>
        <v>0.27103150347723398</v>
      </c>
    </row>
    <row r="1179" spans="1:8" x14ac:dyDescent="0.25">
      <c r="A1179">
        <v>2346</v>
      </c>
      <c r="B1179">
        <v>-1</v>
      </c>
      <c r="C1179">
        <v>0</v>
      </c>
      <c r="D1179">
        <v>0</v>
      </c>
      <c r="E1179">
        <v>0</v>
      </c>
      <c r="F1179">
        <v>0</v>
      </c>
      <c r="G1179">
        <v>0</v>
      </c>
      <c r="H1179" s="3">
        <f>H1178+$H$2*(Table1[[#This Row],[debug'[0']]]-H1178)</f>
        <v>0.15123960646307594</v>
      </c>
    </row>
    <row r="1180" spans="1:8" x14ac:dyDescent="0.25">
      <c r="A1180">
        <v>2348</v>
      </c>
      <c r="B1180">
        <v>1</v>
      </c>
      <c r="C1180">
        <v>-1</v>
      </c>
      <c r="D1180">
        <v>0</v>
      </c>
      <c r="E1180">
        <v>0</v>
      </c>
      <c r="F1180">
        <v>0</v>
      </c>
      <c r="G1180">
        <v>0</v>
      </c>
      <c r="H1180" s="3">
        <f>H1179+$H$2*(Table1[[#This Row],[debug'[0']]]-H1179)</f>
        <v>0.23123338897288342</v>
      </c>
    </row>
    <row r="1181" spans="1:8" x14ac:dyDescent="0.25">
      <c r="A1181">
        <v>2350</v>
      </c>
      <c r="B1181">
        <v>-1</v>
      </c>
      <c r="C1181">
        <v>0</v>
      </c>
      <c r="D1181">
        <v>0</v>
      </c>
      <c r="E1181">
        <v>0</v>
      </c>
      <c r="F1181">
        <v>0</v>
      </c>
      <c r="G1181">
        <v>0</v>
      </c>
      <c r="H1181" s="3">
        <f>H1180+$H$2*(Table1[[#This Row],[debug'[0']]]-H1180)</f>
        <v>0.11519237588333318</v>
      </c>
    </row>
    <row r="1182" spans="1:8" x14ac:dyDescent="0.25">
      <c r="A1182">
        <v>2352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 s="3">
        <f>H1181+$H$2*(Table1[[#This Row],[debug'[0']]]-H1181)</f>
        <v>0.10433575022859418</v>
      </c>
    </row>
    <row r="1183" spans="1:8" x14ac:dyDescent="0.25">
      <c r="A1183">
        <v>2354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 s="3">
        <f>H1182+$H$2*(Table1[[#This Row],[debug'[0']]]-H1182)</f>
        <v>9.450233743584624E-2</v>
      </c>
    </row>
    <row r="1184" spans="1:8" x14ac:dyDescent="0.25">
      <c r="A1184">
        <v>2356</v>
      </c>
      <c r="B1184">
        <v>-1</v>
      </c>
      <c r="C1184">
        <v>0</v>
      </c>
      <c r="D1184">
        <v>0</v>
      </c>
      <c r="E1184">
        <v>0</v>
      </c>
      <c r="F1184">
        <v>0</v>
      </c>
      <c r="G1184">
        <v>0</v>
      </c>
      <c r="H1184" s="3">
        <f>H1183+$H$2*(Table1[[#This Row],[debug'[0']]]-H1183)</f>
        <v>-8.6520776429130919E-3</v>
      </c>
    </row>
    <row r="1185" spans="1:8" x14ac:dyDescent="0.25">
      <c r="A1185">
        <v>2358</v>
      </c>
      <c r="B1185">
        <v>2</v>
      </c>
      <c r="C1185">
        <v>-1</v>
      </c>
      <c r="D1185">
        <v>0</v>
      </c>
      <c r="E1185">
        <v>0</v>
      </c>
      <c r="F1185">
        <v>0</v>
      </c>
      <c r="G1185">
        <v>0</v>
      </c>
      <c r="H1185" s="3">
        <f>H1184+$H$2*(Table1[[#This Row],[debug'[0']]]-H1184)</f>
        <v>0.18065892067931241</v>
      </c>
    </row>
    <row r="1186" spans="1:8" x14ac:dyDescent="0.25">
      <c r="A1186">
        <v>2360</v>
      </c>
      <c r="B1186">
        <v>0</v>
      </c>
      <c r="C1186">
        <v>-1</v>
      </c>
      <c r="D1186">
        <v>0</v>
      </c>
      <c r="E1186">
        <v>0</v>
      </c>
      <c r="F1186">
        <v>0</v>
      </c>
      <c r="G1186">
        <v>0</v>
      </c>
      <c r="H1186" s="3">
        <f>H1185+$H$2*(Table1[[#This Row],[debug'[0']]]-H1185)</f>
        <v>0.16363221853896476</v>
      </c>
    </row>
    <row r="1187" spans="1:8" x14ac:dyDescent="0.25">
      <c r="A1187">
        <v>2362</v>
      </c>
      <c r="B1187">
        <v>0</v>
      </c>
      <c r="C1187">
        <v>-1</v>
      </c>
      <c r="D1187">
        <v>0</v>
      </c>
      <c r="E1187">
        <v>0</v>
      </c>
      <c r="F1187">
        <v>0</v>
      </c>
      <c r="G1187">
        <v>0</v>
      </c>
      <c r="H1187" s="3">
        <f>H1186+$H$2*(Table1[[#This Row],[debug'[0']]]-H1186)</f>
        <v>0.14821024526938642</v>
      </c>
    </row>
    <row r="1188" spans="1:8" x14ac:dyDescent="0.25">
      <c r="A1188">
        <v>2364</v>
      </c>
      <c r="B1188">
        <v>0</v>
      </c>
      <c r="C1188">
        <v>-1</v>
      </c>
      <c r="D1188">
        <v>0</v>
      </c>
      <c r="E1188">
        <v>0</v>
      </c>
      <c r="F1188">
        <v>0</v>
      </c>
      <c r="G1188">
        <v>0</v>
      </c>
      <c r="H1188" s="3">
        <f>H1187+$H$2*(Table1[[#This Row],[debug'[0']]]-H1187)</f>
        <v>0.13424175873763505</v>
      </c>
    </row>
    <row r="1189" spans="1:8" x14ac:dyDescent="0.25">
      <c r="A1189">
        <v>2366</v>
      </c>
      <c r="B1189">
        <v>1</v>
      </c>
      <c r="C1189">
        <v>-1</v>
      </c>
      <c r="D1189">
        <v>0</v>
      </c>
      <c r="E1189">
        <v>0</v>
      </c>
      <c r="F1189">
        <v>0</v>
      </c>
      <c r="G1189">
        <v>0</v>
      </c>
      <c r="H1189" s="3">
        <f>H1188+$H$2*(Table1[[#This Row],[debug'[0']]]-H1188)</f>
        <v>0.21583755065367502</v>
      </c>
    </row>
    <row r="1190" spans="1:8" x14ac:dyDescent="0.25">
      <c r="A1190">
        <v>2368</v>
      </c>
      <c r="B1190">
        <v>2</v>
      </c>
      <c r="C1190">
        <v>-1</v>
      </c>
      <c r="D1190">
        <v>0</v>
      </c>
      <c r="E1190">
        <v>0</v>
      </c>
      <c r="F1190">
        <v>0</v>
      </c>
      <c r="G1190">
        <v>0</v>
      </c>
      <c r="H1190" s="3">
        <f>H1189+$H$2*(Table1[[#This Row],[debug'[0']]]-H1189)</f>
        <v>0.38399089996399061</v>
      </c>
    </row>
    <row r="1191" spans="1:8" x14ac:dyDescent="0.25">
      <c r="A1191">
        <v>2370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 s="3">
        <f>H1190+$H$2*(Table1[[#This Row],[debug'[0']]]-H1190)</f>
        <v>0.34780061025282444</v>
      </c>
    </row>
    <row r="1192" spans="1:8" x14ac:dyDescent="0.25">
      <c r="A1192">
        <v>2372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 s="3">
        <f>H1191+$H$2*(Table1[[#This Row],[debug'[0']]]-H1191)</f>
        <v>0.31502117499029481</v>
      </c>
    </row>
    <row r="1193" spans="1:8" x14ac:dyDescent="0.25">
      <c r="A1193">
        <v>2374</v>
      </c>
      <c r="B1193">
        <v>0</v>
      </c>
      <c r="C1193">
        <v>1</v>
      </c>
      <c r="D1193">
        <v>0</v>
      </c>
      <c r="E1193">
        <v>0</v>
      </c>
      <c r="F1193">
        <v>0</v>
      </c>
      <c r="G1193">
        <v>0</v>
      </c>
      <c r="H1193" s="3">
        <f>H1192+$H$2*(Table1[[#This Row],[debug'[0']]]-H1192)</f>
        <v>0.28533112871805277</v>
      </c>
    </row>
    <row r="1194" spans="1:8" x14ac:dyDescent="0.25">
      <c r="A1194">
        <v>2376</v>
      </c>
      <c r="B1194">
        <v>-1</v>
      </c>
      <c r="C1194">
        <v>2</v>
      </c>
      <c r="D1194">
        <v>0</v>
      </c>
      <c r="E1194">
        <v>0</v>
      </c>
      <c r="F1194">
        <v>0</v>
      </c>
      <c r="G1194">
        <v>0</v>
      </c>
      <c r="H1194" s="3">
        <f>H1193+$H$2*(Table1[[#This Row],[debug'[0']]]-H1193)</f>
        <v>0.16419152377572543</v>
      </c>
    </row>
    <row r="1195" spans="1:8" x14ac:dyDescent="0.25">
      <c r="A1195">
        <v>2378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0</v>
      </c>
      <c r="H1195" s="3">
        <f>H1194+$H$2*(Table1[[#This Row],[debug'[0']]]-H1194)</f>
        <v>0.14871683722945944</v>
      </c>
    </row>
    <row r="1196" spans="1:8" x14ac:dyDescent="0.25">
      <c r="A1196">
        <v>2380</v>
      </c>
      <c r="B1196">
        <v>-1</v>
      </c>
      <c r="C1196">
        <v>2</v>
      </c>
      <c r="D1196">
        <v>0</v>
      </c>
      <c r="E1196">
        <v>0</v>
      </c>
      <c r="F1196">
        <v>0</v>
      </c>
      <c r="G1196">
        <v>0</v>
      </c>
      <c r="H1196" s="3">
        <f>H1195+$H$2*(Table1[[#This Row],[debug'[0']]]-H1195)</f>
        <v>4.0452825922610292E-2</v>
      </c>
    </row>
    <row r="1197" spans="1:8" x14ac:dyDescent="0.25">
      <c r="A1197">
        <v>2382</v>
      </c>
      <c r="B1197">
        <v>0</v>
      </c>
      <c r="C1197">
        <v>1</v>
      </c>
      <c r="D1197">
        <v>0</v>
      </c>
      <c r="E1197">
        <v>0</v>
      </c>
      <c r="F1197">
        <v>0</v>
      </c>
      <c r="G1197">
        <v>0</v>
      </c>
      <c r="H1197" s="3">
        <f>H1196+$H$2*(Table1[[#This Row],[debug'[0']]]-H1196)</f>
        <v>3.6640236900547712E-2</v>
      </c>
    </row>
    <row r="1198" spans="1:8" x14ac:dyDescent="0.25">
      <c r="A1198">
        <v>2384</v>
      </c>
      <c r="B1198">
        <v>-2</v>
      </c>
      <c r="C1198">
        <v>1</v>
      </c>
      <c r="D1198">
        <v>0</v>
      </c>
      <c r="E1198">
        <v>0</v>
      </c>
      <c r="F1198">
        <v>0</v>
      </c>
      <c r="G1198">
        <v>0</v>
      </c>
      <c r="H1198" s="3">
        <f>H1197+$H$2*(Table1[[#This Row],[debug'[0']]]-H1197)</f>
        <v>-0.15530858328701638</v>
      </c>
    </row>
    <row r="1199" spans="1:8" x14ac:dyDescent="0.25">
      <c r="A1199">
        <v>2386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 s="3">
        <f>H1198+$H$2*(Table1[[#This Row],[debug'[0']]]-H1198)</f>
        <v>-0.14067109415819851</v>
      </c>
    </row>
    <row r="1200" spans="1:8" x14ac:dyDescent="0.25">
      <c r="A1200">
        <v>2388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 s="3">
        <f>H1199+$H$2*(Table1[[#This Row],[debug'[0']]]-H1199)</f>
        <v>-3.3165376271109673E-2</v>
      </c>
    </row>
    <row r="1201" spans="1:8" x14ac:dyDescent="0.25">
      <c r="A1201">
        <v>2390</v>
      </c>
      <c r="B1201">
        <v>-1</v>
      </c>
      <c r="C1201">
        <v>0</v>
      </c>
      <c r="D1201">
        <v>0</v>
      </c>
      <c r="E1201">
        <v>0</v>
      </c>
      <c r="F1201">
        <v>0</v>
      </c>
      <c r="G1201">
        <v>0</v>
      </c>
      <c r="H1201" s="3">
        <f>H1200+$H$2*(Table1[[#This Row],[debug'[0']]]-H1200)</f>
        <v>-0.12428739280539768</v>
      </c>
    </row>
    <row r="1202" spans="1:8" x14ac:dyDescent="0.25">
      <c r="A1202">
        <v>2392</v>
      </c>
      <c r="B1202">
        <v>2</v>
      </c>
      <c r="C1202">
        <v>0</v>
      </c>
      <c r="D1202">
        <v>0</v>
      </c>
      <c r="E1202">
        <v>0</v>
      </c>
      <c r="F1202">
        <v>0</v>
      </c>
      <c r="G1202">
        <v>0</v>
      </c>
      <c r="H1202" s="3">
        <f>H1201+$H$2*(Table1[[#This Row],[debug'[0']]]-H1201)</f>
        <v>7.5921977215127903E-2</v>
      </c>
    </row>
    <row r="1203" spans="1:8" x14ac:dyDescent="0.25">
      <c r="A1203">
        <v>2394</v>
      </c>
      <c r="B1203">
        <v>-1</v>
      </c>
      <c r="C1203">
        <v>1</v>
      </c>
      <c r="D1203">
        <v>0</v>
      </c>
      <c r="E1203">
        <v>0</v>
      </c>
      <c r="F1203">
        <v>0</v>
      </c>
      <c r="G1203">
        <v>0</v>
      </c>
      <c r="H1203" s="3">
        <f>H1202+$H$2*(Table1[[#This Row],[debug'[0']]]-H1202)</f>
        <v>-2.5481280168517598E-2</v>
      </c>
    </row>
    <row r="1204" spans="1:8" x14ac:dyDescent="0.25">
      <c r="A1204">
        <v>2396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 s="3">
        <f>H1203+$H$2*(Table1[[#This Row],[debug'[0']]]-H1203)</f>
        <v>7.1168053516620533E-2</v>
      </c>
    </row>
    <row r="1205" spans="1:8" x14ac:dyDescent="0.25">
      <c r="A1205">
        <v>2398</v>
      </c>
      <c r="B1205">
        <v>0</v>
      </c>
      <c r="C1205">
        <v>-1</v>
      </c>
      <c r="D1205">
        <v>0</v>
      </c>
      <c r="E1205">
        <v>0</v>
      </c>
      <c r="F1205">
        <v>0</v>
      </c>
      <c r="G1205">
        <v>0</v>
      </c>
      <c r="H1205" s="3">
        <f>H1204+$H$2*(Table1[[#This Row],[debug'[0']]]-H1204)</f>
        <v>6.4460622493677525E-2</v>
      </c>
    </row>
    <row r="1206" spans="1:8" x14ac:dyDescent="0.25">
      <c r="A1206">
        <v>2400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 s="3">
        <f>H1205+$H$2*(Table1[[#This Row],[debug'[0']]]-H1205)</f>
        <v>0.15263313155921243</v>
      </c>
    </row>
    <row r="1207" spans="1:8" x14ac:dyDescent="0.25">
      <c r="A1207">
        <v>2402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 s="3">
        <f>H1206+$H$2*(Table1[[#This Row],[debug'[0']]]-H1206)</f>
        <v>0.13824779781518765</v>
      </c>
    </row>
    <row r="1208" spans="1:8" x14ac:dyDescent="0.25">
      <c r="A1208">
        <v>2404</v>
      </c>
      <c r="B1208">
        <v>-1</v>
      </c>
      <c r="C1208">
        <v>1</v>
      </c>
      <c r="D1208">
        <v>0</v>
      </c>
      <c r="E1208">
        <v>0</v>
      </c>
      <c r="F1208">
        <v>0</v>
      </c>
      <c r="G1208">
        <v>0</v>
      </c>
      <c r="H1208" s="3">
        <f>H1207+$H$2*(Table1[[#This Row],[debug'[0']]]-H1207)</f>
        <v>3.0970470227759034E-2</v>
      </c>
    </row>
    <row r="1209" spans="1:8" x14ac:dyDescent="0.25">
      <c r="A1209">
        <v>2406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 s="3">
        <f>H1208+$H$2*(Table1[[#This Row],[debug'[0']]]-H1208)</f>
        <v>2.805157217538656E-2</v>
      </c>
    </row>
    <row r="1210" spans="1:8" x14ac:dyDescent="0.25">
      <c r="A1210">
        <v>2408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 s="3">
        <f>H1209+$H$2*(Table1[[#This Row],[debug'[0']]]-H1209)</f>
        <v>0.11965555339104521</v>
      </c>
    </row>
    <row r="1211" spans="1:8" x14ac:dyDescent="0.25">
      <c r="A1211">
        <v>2410</v>
      </c>
      <c r="B1211">
        <v>-1</v>
      </c>
      <c r="C1211">
        <v>0</v>
      </c>
      <c r="D1211">
        <v>0</v>
      </c>
      <c r="E1211">
        <v>0</v>
      </c>
      <c r="F1211">
        <v>0</v>
      </c>
      <c r="G1211">
        <v>0</v>
      </c>
      <c r="H1211" s="3">
        <f>H1210+$H$2*(Table1[[#This Row],[debug'[0']]]-H1210)</f>
        <v>1.4130503558515542E-2</v>
      </c>
    </row>
    <row r="1212" spans="1:8" x14ac:dyDescent="0.25">
      <c r="A1212">
        <v>2412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 s="3">
        <f>H1211+$H$2*(Table1[[#This Row],[debug'[0']]]-H1211)</f>
        <v>0.10704651458108062</v>
      </c>
    </row>
    <row r="1213" spans="1:8" x14ac:dyDescent="0.25">
      <c r="A1213">
        <v>2414</v>
      </c>
      <c r="B1213">
        <v>-1</v>
      </c>
      <c r="C1213">
        <v>0</v>
      </c>
      <c r="D1213">
        <v>0</v>
      </c>
      <c r="E1213">
        <v>0</v>
      </c>
      <c r="F1213">
        <v>0</v>
      </c>
      <c r="G1213">
        <v>0</v>
      </c>
      <c r="H1213" s="3">
        <f>H1212+$H$2*(Table1[[#This Row],[debug'[0']]]-H1212)</f>
        <v>2.7098386593773643E-3</v>
      </c>
    </row>
    <row r="1214" spans="1:8" x14ac:dyDescent="0.25">
      <c r="A1214">
        <v>2416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 s="3">
        <f>H1213+$H$2*(Table1[[#This Row],[debug'[0']]]-H1213)</f>
        <v>2.4544423826359579E-3</v>
      </c>
    </row>
    <row r="1215" spans="1:8" x14ac:dyDescent="0.25">
      <c r="A1215">
        <v>2418</v>
      </c>
      <c r="B1215">
        <v>-1</v>
      </c>
      <c r="C1215">
        <v>0</v>
      </c>
      <c r="D1215">
        <v>0</v>
      </c>
      <c r="E1215">
        <v>0</v>
      </c>
      <c r="F1215">
        <v>0</v>
      </c>
      <c r="G1215">
        <v>0</v>
      </c>
      <c r="H1215" s="3">
        <f>H1214+$H$2*(Table1[[#This Row],[debug'[0']]]-H1214)</f>
        <v>-9.2024662969796306E-2</v>
      </c>
    </row>
    <row r="1216" spans="1:8" x14ac:dyDescent="0.25">
      <c r="A1216">
        <v>2420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 s="3">
        <f>H1215+$H$2*(Table1[[#This Row],[debug'[0']]]-H1215)</f>
        <v>-8.3351542815746638E-2</v>
      </c>
    </row>
    <row r="1217" spans="1:8" x14ac:dyDescent="0.25">
      <c r="A1217">
        <v>2422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 s="3">
        <f>H1216+$H$2*(Table1[[#This Row],[debug'[0']]]-H1216)</f>
        <v>-7.5495844978486895E-2</v>
      </c>
    </row>
    <row r="1218" spans="1:8" x14ac:dyDescent="0.25">
      <c r="A1218">
        <v>2424</v>
      </c>
      <c r="B1218">
        <v>-1</v>
      </c>
      <c r="C1218">
        <v>-1</v>
      </c>
      <c r="D1218">
        <v>0</v>
      </c>
      <c r="E1218">
        <v>0</v>
      </c>
      <c r="F1218">
        <v>0</v>
      </c>
      <c r="G1218">
        <v>0</v>
      </c>
      <c r="H1218" s="3">
        <f>H1217+$H$2*(Table1[[#This Row],[debug'[0']]]-H1217)</f>
        <v>-0.16262830882735163</v>
      </c>
    </row>
    <row r="1219" spans="1:8" x14ac:dyDescent="0.25">
      <c r="A1219">
        <v>2426</v>
      </c>
      <c r="B1219">
        <v>1</v>
      </c>
      <c r="C1219">
        <v>-1</v>
      </c>
      <c r="D1219">
        <v>0</v>
      </c>
      <c r="E1219">
        <v>0</v>
      </c>
      <c r="F1219">
        <v>0</v>
      </c>
      <c r="G1219">
        <v>0</v>
      </c>
      <c r="H1219" s="3">
        <f>H1218+$H$2*(Table1[[#This Row],[debug'[0']]]-H1218)</f>
        <v>-5.3053172211325633E-2</v>
      </c>
    </row>
    <row r="1220" spans="1:8" x14ac:dyDescent="0.25">
      <c r="A1220">
        <v>2428</v>
      </c>
      <c r="B1220">
        <v>-2</v>
      </c>
      <c r="C1220">
        <v>-1</v>
      </c>
      <c r="D1220">
        <v>0</v>
      </c>
      <c r="E1220">
        <v>0</v>
      </c>
      <c r="F1220">
        <v>0</v>
      </c>
      <c r="G1220">
        <v>0</v>
      </c>
      <c r="H1220" s="3">
        <f>H1219+$H$2*(Table1[[#This Row],[debug'[0']]]-H1219)</f>
        <v>-0.23654858774465115</v>
      </c>
    </row>
    <row r="1221" spans="1:8" x14ac:dyDescent="0.25">
      <c r="A1221">
        <v>2430</v>
      </c>
      <c r="B1221">
        <v>0</v>
      </c>
      <c r="C1221">
        <v>-2</v>
      </c>
      <c r="D1221">
        <v>0</v>
      </c>
      <c r="E1221">
        <v>0</v>
      </c>
      <c r="F1221">
        <v>0</v>
      </c>
      <c r="G1221">
        <v>0</v>
      </c>
      <c r="H1221" s="3">
        <f>H1220+$H$2*(Table1[[#This Row],[debug'[0']]]-H1220)</f>
        <v>-0.21425440858038206</v>
      </c>
    </row>
    <row r="1222" spans="1:8" x14ac:dyDescent="0.25">
      <c r="A1222">
        <v>2432</v>
      </c>
      <c r="B1222">
        <v>-1</v>
      </c>
      <c r="C1222">
        <v>-1</v>
      </c>
      <c r="D1222">
        <v>0</v>
      </c>
      <c r="E1222">
        <v>0</v>
      </c>
      <c r="F1222">
        <v>0</v>
      </c>
      <c r="G1222">
        <v>0</v>
      </c>
      <c r="H1222" s="3">
        <f>H1221+$H$2*(Table1[[#This Row],[debug'[0']]]-H1221)</f>
        <v>-0.28830918590821519</v>
      </c>
    </row>
    <row r="1223" spans="1:8" x14ac:dyDescent="0.25">
      <c r="A1223">
        <v>2434</v>
      </c>
      <c r="B1223">
        <v>-1</v>
      </c>
      <c r="C1223">
        <v>-1</v>
      </c>
      <c r="D1223">
        <v>0</v>
      </c>
      <c r="E1223">
        <v>0</v>
      </c>
      <c r="F1223">
        <v>0</v>
      </c>
      <c r="G1223">
        <v>0</v>
      </c>
      <c r="H1223" s="3">
        <f>H1222+$H$2*(Table1[[#This Row],[debug'[0']]]-H1222)</f>
        <v>-0.35538446490355791</v>
      </c>
    </row>
    <row r="1224" spans="1:8" x14ac:dyDescent="0.25">
      <c r="A1224">
        <v>2436</v>
      </c>
      <c r="B1224">
        <v>-2</v>
      </c>
      <c r="C1224">
        <v>0</v>
      </c>
      <c r="D1224">
        <v>0</v>
      </c>
      <c r="E1224">
        <v>0</v>
      </c>
      <c r="F1224">
        <v>0</v>
      </c>
      <c r="G1224">
        <v>0</v>
      </c>
      <c r="H1224" s="3">
        <f>H1223+$H$2*(Table1[[#This Row],[debug'[0']]]-H1223)</f>
        <v>-0.51038582739471683</v>
      </c>
    </row>
    <row r="1225" spans="1:8" x14ac:dyDescent="0.25">
      <c r="A1225">
        <v>2438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 s="3">
        <f>H1224+$H$2*(Table1[[#This Row],[debug'[0']]]-H1224)</f>
        <v>-0.46228309641952914</v>
      </c>
    </row>
    <row r="1226" spans="1:8" x14ac:dyDescent="0.25">
      <c r="A1226">
        <v>2440</v>
      </c>
      <c r="B1226">
        <v>-2</v>
      </c>
      <c r="C1226">
        <v>0</v>
      </c>
      <c r="D1226">
        <v>0</v>
      </c>
      <c r="E1226">
        <v>0</v>
      </c>
      <c r="F1226">
        <v>0</v>
      </c>
      <c r="G1226">
        <v>0</v>
      </c>
      <c r="H1226" s="3">
        <f>H1225+$H$2*(Table1[[#This Row],[debug'[0']]]-H1225)</f>
        <v>-0.60720950024720666</v>
      </c>
    </row>
    <row r="1227" spans="1:8" x14ac:dyDescent="0.25">
      <c r="A1227">
        <v>2442</v>
      </c>
      <c r="B1227">
        <v>-1</v>
      </c>
      <c r="C1227">
        <v>-1</v>
      </c>
      <c r="D1227">
        <v>0</v>
      </c>
      <c r="E1227">
        <v>0</v>
      </c>
      <c r="F1227">
        <v>0</v>
      </c>
      <c r="G1227">
        <v>0</v>
      </c>
      <c r="H1227" s="3">
        <f>H1226+$H$2*(Table1[[#This Row],[debug'[0']]]-H1226)</f>
        <v>-0.64422913269990378</v>
      </c>
    </row>
    <row r="1228" spans="1:8" x14ac:dyDescent="0.25">
      <c r="A1228">
        <v>2444</v>
      </c>
      <c r="B1228">
        <v>-2</v>
      </c>
      <c r="C1228">
        <v>-1</v>
      </c>
      <c r="D1228">
        <v>0</v>
      </c>
      <c r="E1228">
        <v>0</v>
      </c>
      <c r="F1228">
        <v>0</v>
      </c>
      <c r="G1228">
        <v>0</v>
      </c>
      <c r="H1228" s="3">
        <f>H1227+$H$2*(Table1[[#This Row],[debug'[0']]]-H1227)</f>
        <v>-0.77200752659973515</v>
      </c>
    </row>
    <row r="1229" spans="1:8" x14ac:dyDescent="0.25">
      <c r="A1229">
        <v>2446</v>
      </c>
      <c r="B1229">
        <v>2</v>
      </c>
      <c r="C1229">
        <v>-1</v>
      </c>
      <c r="D1229">
        <v>0</v>
      </c>
      <c r="E1229">
        <v>0</v>
      </c>
      <c r="F1229">
        <v>0</v>
      </c>
      <c r="G1229">
        <v>0</v>
      </c>
      <c r="H1229" s="3">
        <f>H1228+$H$2*(Table1[[#This Row],[debug'[0']]]-H1228)</f>
        <v>-0.51075197216189494</v>
      </c>
    </row>
    <row r="1230" spans="1:8" x14ac:dyDescent="0.25">
      <c r="A1230">
        <v>2448</v>
      </c>
      <c r="B1230">
        <v>-1</v>
      </c>
      <c r="C1230">
        <v>-1</v>
      </c>
      <c r="D1230">
        <v>0</v>
      </c>
      <c r="E1230">
        <v>0</v>
      </c>
      <c r="F1230">
        <v>0</v>
      </c>
      <c r="G1230">
        <v>0</v>
      </c>
      <c r="H1230" s="3">
        <f>H1229+$H$2*(Table1[[#This Row],[debug'[0']]]-H1229)</f>
        <v>-0.5568625124630795</v>
      </c>
    </row>
    <row r="1231" spans="1:8" x14ac:dyDescent="0.25">
      <c r="A1231">
        <v>2450</v>
      </c>
      <c r="B1231">
        <v>1</v>
      </c>
      <c r="C1231">
        <v>-1</v>
      </c>
      <c r="D1231">
        <v>0</v>
      </c>
      <c r="E1231">
        <v>0</v>
      </c>
      <c r="F1231">
        <v>0</v>
      </c>
      <c r="G1231">
        <v>0</v>
      </c>
      <c r="H1231" s="3">
        <f>H1230+$H$2*(Table1[[#This Row],[debug'[0']]]-H1230)</f>
        <v>-0.41013167750897872</v>
      </c>
    </row>
    <row r="1232" spans="1:8" x14ac:dyDescent="0.25">
      <c r="A1232">
        <v>2452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 s="3">
        <f>H1231+$H$2*(Table1[[#This Row],[debug'[0']]]-H1231)</f>
        <v>-0.37147767755697875</v>
      </c>
    </row>
    <row r="1233" spans="1:8" x14ac:dyDescent="0.25">
      <c r="A1233">
        <v>2454</v>
      </c>
      <c r="B1233">
        <v>0</v>
      </c>
      <c r="C1233">
        <v>-1</v>
      </c>
      <c r="D1233">
        <v>0</v>
      </c>
      <c r="E1233">
        <v>0</v>
      </c>
      <c r="F1233">
        <v>0</v>
      </c>
      <c r="G1233">
        <v>0</v>
      </c>
      <c r="H1233" s="3">
        <f>H1232+$H$2*(Table1[[#This Row],[debug'[0']]]-H1232)</f>
        <v>-0.33646673127341065</v>
      </c>
    </row>
    <row r="1234" spans="1:8" x14ac:dyDescent="0.25">
      <c r="A1234">
        <v>2456</v>
      </c>
      <c r="B1234">
        <v>2</v>
      </c>
      <c r="C1234">
        <v>-1</v>
      </c>
      <c r="D1234">
        <v>0</v>
      </c>
      <c r="E1234">
        <v>0</v>
      </c>
      <c r="F1234">
        <v>-1</v>
      </c>
      <c r="G1234">
        <v>0</v>
      </c>
      <c r="H1234" s="3">
        <f>H1233+$H$2*(Table1[[#This Row],[debug'[0']]]-H1233)</f>
        <v>-0.11625992972364554</v>
      </c>
    </row>
    <row r="1235" spans="1:8" x14ac:dyDescent="0.25">
      <c r="A1235">
        <v>2458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 s="3">
        <f>H1234+$H$2*(Table1[[#This Row],[debug'[0']]]-H1234)</f>
        <v>-0.10530268948984543</v>
      </c>
    </row>
    <row r="1236" spans="1:8" x14ac:dyDescent="0.25">
      <c r="A1236">
        <v>2460</v>
      </c>
      <c r="B1236">
        <v>2</v>
      </c>
      <c r="C1236">
        <v>0</v>
      </c>
      <c r="D1236">
        <v>0</v>
      </c>
      <c r="E1236">
        <v>0</v>
      </c>
      <c r="F1236">
        <v>-1</v>
      </c>
      <c r="G1236">
        <v>0</v>
      </c>
      <c r="H1236" s="3">
        <f>H1235+$H$2*(Table1[[#This Row],[debug'[0']]]-H1235)</f>
        <v>9.3117414396678491E-2</v>
      </c>
    </row>
    <row r="1237" spans="1:8" x14ac:dyDescent="0.25">
      <c r="A1237">
        <v>2462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0</v>
      </c>
      <c r="H1237" s="3">
        <f>H1236+$H$2*(Table1[[#This Row],[debug'[0']]]-H1236)</f>
        <v>8.4341304846982046E-2</v>
      </c>
    </row>
    <row r="1238" spans="1:8" x14ac:dyDescent="0.25">
      <c r="A1238">
        <v>2464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 s="3">
        <f>H1237+$H$2*(Table1[[#This Row],[debug'[0']]]-H1237)</f>
        <v>7.6392324135938369E-2</v>
      </c>
    </row>
    <row r="1239" spans="1:8" x14ac:dyDescent="0.25">
      <c r="A1239">
        <v>2466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 s="3">
        <f>H1238+$H$2*(Table1[[#This Row],[debug'[0']]]-H1238)</f>
        <v>0.16344029681474875</v>
      </c>
    </row>
    <row r="1240" spans="1:8" x14ac:dyDescent="0.25">
      <c r="A1240">
        <v>2468</v>
      </c>
      <c r="B1240">
        <v>-1</v>
      </c>
      <c r="C1240">
        <v>1</v>
      </c>
      <c r="D1240">
        <v>0</v>
      </c>
      <c r="E1240">
        <v>0</v>
      </c>
      <c r="F1240">
        <v>0</v>
      </c>
      <c r="G1240">
        <v>0</v>
      </c>
      <c r="H1240" s="3">
        <f>H1239+$H$2*(Table1[[#This Row],[debug'[0']]]-H1239)</f>
        <v>5.3788632133842468E-2</v>
      </c>
    </row>
    <row r="1241" spans="1:8" x14ac:dyDescent="0.25">
      <c r="A1241">
        <v>2470</v>
      </c>
      <c r="B1241">
        <v>2</v>
      </c>
      <c r="C1241">
        <v>1</v>
      </c>
      <c r="D1241">
        <v>0</v>
      </c>
      <c r="E1241">
        <v>0</v>
      </c>
      <c r="F1241">
        <v>0</v>
      </c>
      <c r="G1241">
        <v>0</v>
      </c>
      <c r="H1241" s="3">
        <f>H1240+$H$2*(Table1[[#This Row],[debug'[0']]]-H1240)</f>
        <v>0.23721473220248032</v>
      </c>
    </row>
    <row r="1242" spans="1:8" x14ac:dyDescent="0.25">
      <c r="A1242">
        <v>2472</v>
      </c>
      <c r="B1242">
        <v>-2</v>
      </c>
      <c r="C1242">
        <v>1</v>
      </c>
      <c r="D1242">
        <v>0</v>
      </c>
      <c r="E1242">
        <v>0</v>
      </c>
      <c r="F1242">
        <v>0</v>
      </c>
      <c r="G1242">
        <v>0</v>
      </c>
      <c r="H1242" s="3">
        <f>H1241+$H$2*(Table1[[#This Row],[debug'[0']]]-H1241)</f>
        <v>2.6362211186775286E-2</v>
      </c>
    </row>
    <row r="1243" spans="1:8" x14ac:dyDescent="0.25">
      <c r="A1243">
        <v>2474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0</v>
      </c>
      <c r="H1243" s="3">
        <f>H1242+$H$2*(Table1[[#This Row],[debug'[0']]]-H1242)</f>
        <v>2.3877631316872608E-2</v>
      </c>
    </row>
    <row r="1244" spans="1:8" x14ac:dyDescent="0.25">
      <c r="A1244">
        <v>2476</v>
      </c>
      <c r="B1244">
        <v>-1</v>
      </c>
      <c r="C1244">
        <v>1</v>
      </c>
      <c r="D1244">
        <v>0</v>
      </c>
      <c r="E1244">
        <v>0</v>
      </c>
      <c r="F1244">
        <v>0</v>
      </c>
      <c r="G1244">
        <v>0</v>
      </c>
      <c r="H1244" s="3">
        <f>H1243+$H$2*(Table1[[#This Row],[debug'[0']]]-H1243)</f>
        <v>-7.2620562024727567E-2</v>
      </c>
    </row>
    <row r="1245" spans="1:8" x14ac:dyDescent="0.25">
      <c r="A1245">
        <v>2478</v>
      </c>
      <c r="B1245">
        <v>-1</v>
      </c>
      <c r="C1245">
        <v>1</v>
      </c>
      <c r="D1245">
        <v>0</v>
      </c>
      <c r="E1245">
        <v>0</v>
      </c>
      <c r="F1245">
        <v>0</v>
      </c>
      <c r="G1245">
        <v>0</v>
      </c>
      <c r="H1245" s="3">
        <f>H1244+$H$2*(Table1[[#This Row],[debug'[0']]]-H1244)</f>
        <v>-0.160024014907728</v>
      </c>
    </row>
    <row r="1246" spans="1:8" x14ac:dyDescent="0.25">
      <c r="A1246">
        <v>2480</v>
      </c>
      <c r="B1246">
        <v>-2</v>
      </c>
      <c r="C1246">
        <v>1</v>
      </c>
      <c r="D1246">
        <v>0</v>
      </c>
      <c r="E1246">
        <v>0</v>
      </c>
      <c r="F1246">
        <v>0</v>
      </c>
      <c r="G1246">
        <v>0</v>
      </c>
      <c r="H1246" s="3">
        <f>H1245+$H$2*(Table1[[#This Row],[debug'[0']]]-H1245)</f>
        <v>-0.3334376660341537</v>
      </c>
    </row>
    <row r="1247" spans="1:8" x14ac:dyDescent="0.25">
      <c r="A1247">
        <v>2482</v>
      </c>
      <c r="B1247">
        <v>0</v>
      </c>
      <c r="C1247">
        <v>1</v>
      </c>
      <c r="D1247">
        <v>0</v>
      </c>
      <c r="E1247">
        <v>0</v>
      </c>
      <c r="F1247">
        <v>0</v>
      </c>
      <c r="G1247">
        <v>0</v>
      </c>
      <c r="H1247" s="3">
        <f>H1246+$H$2*(Table1[[#This Row],[debug'[0']]]-H1246)</f>
        <v>-0.30201190637286296</v>
      </c>
    </row>
    <row r="1248" spans="1:8" x14ac:dyDescent="0.25">
      <c r="A1248">
        <v>2484</v>
      </c>
      <c r="B1248">
        <v>-1</v>
      </c>
      <c r="C1248">
        <v>1</v>
      </c>
      <c r="D1248">
        <v>0</v>
      </c>
      <c r="E1248">
        <v>0</v>
      </c>
      <c r="F1248">
        <v>0</v>
      </c>
      <c r="G1248">
        <v>0</v>
      </c>
      <c r="H1248" s="3">
        <f>H1247+$H$2*(Table1[[#This Row],[debug'[0']]]-H1247)</f>
        <v>-0.36779573438982771</v>
      </c>
    </row>
    <row r="1249" spans="1:8" x14ac:dyDescent="0.25">
      <c r="A1249">
        <v>2486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 s="3">
        <f>H1248+$H$2*(Table1[[#This Row],[debug'[0']]]-H1248)</f>
        <v>-0.33313180307440537</v>
      </c>
    </row>
    <row r="1250" spans="1:8" x14ac:dyDescent="0.25">
      <c r="A1250">
        <v>2488</v>
      </c>
      <c r="B1250">
        <v>-1</v>
      </c>
      <c r="C1250">
        <v>1</v>
      </c>
      <c r="D1250">
        <v>0</v>
      </c>
      <c r="E1250">
        <v>0</v>
      </c>
      <c r="F1250">
        <v>0</v>
      </c>
      <c r="G1250">
        <v>0</v>
      </c>
      <c r="H1250" s="3">
        <f>H1249+$H$2*(Table1[[#This Row],[debug'[0']]]-H1249)</f>
        <v>-0.39598264992562893</v>
      </c>
    </row>
    <row r="1251" spans="1:8" x14ac:dyDescent="0.25">
      <c r="A1251">
        <v>2490</v>
      </c>
      <c r="B1251">
        <v>1</v>
      </c>
      <c r="C1251">
        <v>1</v>
      </c>
      <c r="D1251">
        <v>0</v>
      </c>
      <c r="E1251">
        <v>0</v>
      </c>
      <c r="F1251">
        <v>0</v>
      </c>
      <c r="G1251">
        <v>0</v>
      </c>
      <c r="H1251" s="3">
        <f>H1250+$H$2*(Table1[[#This Row],[debug'[0']]]-H1250)</f>
        <v>-0.26441438479927393</v>
      </c>
    </row>
    <row r="1252" spans="1:8" x14ac:dyDescent="0.25">
      <c r="A1252">
        <v>2492</v>
      </c>
      <c r="B1252">
        <v>-1</v>
      </c>
      <c r="C1252">
        <v>2</v>
      </c>
      <c r="D1252">
        <v>0</v>
      </c>
      <c r="E1252">
        <v>0</v>
      </c>
      <c r="F1252">
        <v>0</v>
      </c>
      <c r="G1252">
        <v>0</v>
      </c>
      <c r="H1252" s="3">
        <f>H1251+$H$2*(Table1[[#This Row],[debug'[0']]]-H1251)</f>
        <v>-0.33374169574330181</v>
      </c>
    </row>
    <row r="1253" spans="1:8" x14ac:dyDescent="0.25">
      <c r="A1253">
        <v>2494</v>
      </c>
      <c r="B1253">
        <v>1</v>
      </c>
      <c r="C1253">
        <v>1</v>
      </c>
      <c r="D1253">
        <v>0</v>
      </c>
      <c r="E1253">
        <v>0</v>
      </c>
      <c r="F1253">
        <v>1</v>
      </c>
      <c r="G1253">
        <v>0</v>
      </c>
      <c r="H1253" s="3">
        <f>H1252+$H$2*(Table1[[#This Row],[debug'[0']]]-H1252)</f>
        <v>-0.2080395023492953</v>
      </c>
    </row>
    <row r="1254" spans="1:8" x14ac:dyDescent="0.25">
      <c r="A1254">
        <v>2496</v>
      </c>
      <c r="B1254">
        <v>0</v>
      </c>
      <c r="C1254">
        <v>1</v>
      </c>
      <c r="D1254">
        <v>0</v>
      </c>
      <c r="E1254">
        <v>0</v>
      </c>
      <c r="F1254">
        <v>1</v>
      </c>
      <c r="G1254">
        <v>0</v>
      </c>
      <c r="H1254" s="3">
        <f>H1253+$H$2*(Table1[[#This Row],[debug'[0']]]-H1253)</f>
        <v>-0.18843224118218463</v>
      </c>
    </row>
    <row r="1255" spans="1:8" x14ac:dyDescent="0.25">
      <c r="A1255">
        <v>2498</v>
      </c>
      <c r="B1255">
        <v>0</v>
      </c>
      <c r="C1255">
        <v>1</v>
      </c>
      <c r="D1255">
        <v>0</v>
      </c>
      <c r="E1255">
        <v>0</v>
      </c>
      <c r="F1255">
        <v>1</v>
      </c>
      <c r="G1255">
        <v>0</v>
      </c>
      <c r="H1255" s="3">
        <f>H1254+$H$2*(Table1[[#This Row],[debug'[0']]]-H1254)</f>
        <v>-0.17067292084426228</v>
      </c>
    </row>
    <row r="1256" spans="1:8" x14ac:dyDescent="0.25">
      <c r="A1256">
        <v>2500</v>
      </c>
      <c r="B1256">
        <v>1</v>
      </c>
      <c r="C1256">
        <v>1</v>
      </c>
      <c r="D1256">
        <v>0</v>
      </c>
      <c r="E1256">
        <v>0</v>
      </c>
      <c r="F1256">
        <v>1</v>
      </c>
      <c r="G1256">
        <v>0</v>
      </c>
      <c r="H1256" s="3">
        <f>H1255+$H$2*(Table1[[#This Row],[debug'[0']]]-H1255)</f>
        <v>-6.0339597407837092E-2</v>
      </c>
    </row>
    <row r="1257" spans="1:8" x14ac:dyDescent="0.25">
      <c r="A1257">
        <v>2502</v>
      </c>
      <c r="B1257">
        <v>-1</v>
      </c>
      <c r="C1257">
        <v>1</v>
      </c>
      <c r="D1257">
        <v>0</v>
      </c>
      <c r="E1257">
        <v>0</v>
      </c>
      <c r="F1257">
        <v>1</v>
      </c>
      <c r="G1257">
        <v>0</v>
      </c>
      <c r="H1257" s="3">
        <f>H1256+$H$2*(Table1[[#This Row],[debug'[0']]]-H1256)</f>
        <v>-0.14890050393742008</v>
      </c>
    </row>
    <row r="1258" spans="1:8" x14ac:dyDescent="0.25">
      <c r="A1258">
        <v>2504</v>
      </c>
      <c r="B1258">
        <v>2</v>
      </c>
      <c r="C1258">
        <v>0</v>
      </c>
      <c r="D1258">
        <v>0</v>
      </c>
      <c r="E1258">
        <v>0</v>
      </c>
      <c r="F1258">
        <v>1</v>
      </c>
      <c r="G1258">
        <v>0</v>
      </c>
      <c r="H1258" s="3">
        <f>H1257+$H$2*(Table1[[#This Row],[debug'[0']]]-H1257)</f>
        <v>5.3628597156536006E-2</v>
      </c>
    </row>
    <row r="1259" spans="1:8" x14ac:dyDescent="0.25">
      <c r="A1259">
        <v>2506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0</v>
      </c>
      <c r="H1259" s="3">
        <f>H1258+$H$2*(Table1[[#This Row],[debug'[0']]]-H1258)</f>
        <v>4.8574220951057005E-2</v>
      </c>
    </row>
    <row r="1260" spans="1:8" x14ac:dyDescent="0.25">
      <c r="A1260">
        <v>2508</v>
      </c>
      <c r="B1260">
        <v>1</v>
      </c>
      <c r="C1260">
        <v>-1</v>
      </c>
      <c r="D1260">
        <v>0</v>
      </c>
      <c r="E1260">
        <v>0</v>
      </c>
      <c r="F1260">
        <v>1</v>
      </c>
      <c r="G1260">
        <v>0</v>
      </c>
      <c r="H1260" s="3">
        <f>H1259+$H$2*(Table1[[#This Row],[debug'[0']]]-H1259)</f>
        <v>0.13824398808794014</v>
      </c>
    </row>
    <row r="1261" spans="1:8" x14ac:dyDescent="0.25">
      <c r="A1261">
        <v>2510</v>
      </c>
      <c r="B1261">
        <v>0</v>
      </c>
      <c r="C1261">
        <v>-1</v>
      </c>
      <c r="D1261">
        <v>0</v>
      </c>
      <c r="E1261">
        <v>0</v>
      </c>
      <c r="F1261">
        <v>1</v>
      </c>
      <c r="G1261">
        <v>0</v>
      </c>
      <c r="H1261" s="3">
        <f>H1260+$H$2*(Table1[[#This Row],[debug'[0']]]-H1260)</f>
        <v>0.12521479916653933</v>
      </c>
    </row>
    <row r="1262" spans="1:8" x14ac:dyDescent="0.25">
      <c r="A1262">
        <v>2512</v>
      </c>
      <c r="B1262">
        <v>-1</v>
      </c>
      <c r="C1262">
        <v>-1</v>
      </c>
      <c r="D1262">
        <v>0</v>
      </c>
      <c r="E1262">
        <v>0</v>
      </c>
      <c r="F1262">
        <v>1</v>
      </c>
      <c r="G1262">
        <v>0</v>
      </c>
      <c r="H1262" s="3">
        <f>H1261+$H$2*(Table1[[#This Row],[debug'[0']]]-H1261)</f>
        <v>1.91658027633759E-2</v>
      </c>
    </row>
    <row r="1263" spans="1:8" x14ac:dyDescent="0.25">
      <c r="A1263">
        <v>2514</v>
      </c>
      <c r="B1263">
        <v>0</v>
      </c>
      <c r="C1263">
        <v>-1</v>
      </c>
      <c r="D1263">
        <v>0</v>
      </c>
      <c r="E1263">
        <v>0</v>
      </c>
      <c r="F1263">
        <v>1</v>
      </c>
      <c r="G1263">
        <v>0</v>
      </c>
      <c r="H1263" s="3">
        <f>H1262+$H$2*(Table1[[#This Row],[debug'[0']]]-H1262)</f>
        <v>1.7359468408528721E-2</v>
      </c>
    </row>
    <row r="1264" spans="1:8" x14ac:dyDescent="0.25">
      <c r="A1264">
        <v>2516</v>
      </c>
      <c r="B1264">
        <v>0</v>
      </c>
      <c r="C1264">
        <v>-1</v>
      </c>
      <c r="D1264">
        <v>0</v>
      </c>
      <c r="E1264">
        <v>0</v>
      </c>
      <c r="F1264">
        <v>1</v>
      </c>
      <c r="G1264">
        <v>0</v>
      </c>
      <c r="H1264" s="3">
        <f>H1263+$H$2*(Table1[[#This Row],[debug'[0']]]-H1263)</f>
        <v>1.5723377055854984E-2</v>
      </c>
    </row>
    <row r="1265" spans="1:8" x14ac:dyDescent="0.25">
      <c r="A1265">
        <v>2518</v>
      </c>
      <c r="B1265">
        <v>-1</v>
      </c>
      <c r="C1265">
        <v>0</v>
      </c>
      <c r="D1265">
        <v>0</v>
      </c>
      <c r="E1265">
        <v>0</v>
      </c>
      <c r="F1265">
        <v>1</v>
      </c>
      <c r="G1265">
        <v>0</v>
      </c>
      <c r="H1265" s="3">
        <f>H1264+$H$2*(Table1[[#This Row],[debug'[0']]]-H1264)</f>
        <v>-8.0006295927287682E-2</v>
      </c>
    </row>
    <row r="1266" spans="1:8" x14ac:dyDescent="0.25">
      <c r="A1266">
        <v>2520</v>
      </c>
      <c r="B1266">
        <v>0</v>
      </c>
      <c r="C1266">
        <v>0</v>
      </c>
      <c r="D1266">
        <v>0</v>
      </c>
      <c r="E1266">
        <v>0</v>
      </c>
      <c r="F1266">
        <v>1</v>
      </c>
      <c r="G1266">
        <v>0</v>
      </c>
      <c r="H1266" s="3">
        <f>H1265+$H$2*(Table1[[#This Row],[debug'[0']]]-H1265)</f>
        <v>-7.2465880181504738E-2</v>
      </c>
    </row>
    <row r="1267" spans="1:8" x14ac:dyDescent="0.25">
      <c r="A1267">
        <v>2522</v>
      </c>
      <c r="B1267">
        <v>-1</v>
      </c>
      <c r="C1267">
        <v>1</v>
      </c>
      <c r="D1267">
        <v>0</v>
      </c>
      <c r="E1267">
        <v>0</v>
      </c>
      <c r="F1267">
        <v>1</v>
      </c>
      <c r="G1267">
        <v>0</v>
      </c>
      <c r="H1267" s="3">
        <f>H1266+$H$2*(Table1[[#This Row],[debug'[0']]]-H1266)</f>
        <v>-0.15988391148477452</v>
      </c>
    </row>
    <row r="1268" spans="1:8" x14ac:dyDescent="0.25">
      <c r="A1268">
        <v>2524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 s="3">
        <f>H1267+$H$2*(Table1[[#This Row],[debug'[0']]]-H1267)</f>
        <v>-0.14481520783234147</v>
      </c>
    </row>
    <row r="1269" spans="1:8" x14ac:dyDescent="0.25">
      <c r="A1269">
        <v>2526</v>
      </c>
      <c r="B1269">
        <v>-1</v>
      </c>
      <c r="C1269">
        <v>1</v>
      </c>
      <c r="D1269">
        <v>0</v>
      </c>
      <c r="E1269">
        <v>0</v>
      </c>
      <c r="F1269">
        <v>0</v>
      </c>
      <c r="G1269">
        <v>0</v>
      </c>
      <c r="H1269" s="3">
        <f>H1268+$H$2*(Table1[[#This Row],[debug'[0']]]-H1268)</f>
        <v>-0.22541447564841038</v>
      </c>
    </row>
    <row r="1270" spans="1:8" x14ac:dyDescent="0.25">
      <c r="A1270">
        <v>2528</v>
      </c>
      <c r="B1270">
        <v>1</v>
      </c>
      <c r="C1270">
        <v>1</v>
      </c>
      <c r="D1270">
        <v>0</v>
      </c>
      <c r="E1270">
        <v>0</v>
      </c>
      <c r="F1270">
        <v>0</v>
      </c>
      <c r="G1270">
        <v>0</v>
      </c>
      <c r="H1270" s="3">
        <f>H1269+$H$2*(Table1[[#This Row],[debug'[0']]]-H1269)</f>
        <v>-0.10992188221942135</v>
      </c>
    </row>
    <row r="1271" spans="1:8" x14ac:dyDescent="0.25">
      <c r="A1271">
        <v>2530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 s="3">
        <f>H1270+$H$2*(Table1[[#This Row],[debug'[0']]]-H1270)</f>
        <v>-9.9561988889942457E-2</v>
      </c>
    </row>
    <row r="1272" spans="1:8" x14ac:dyDescent="0.25">
      <c r="A1272">
        <v>2532</v>
      </c>
      <c r="B1272">
        <v>-1</v>
      </c>
      <c r="C1272">
        <v>0</v>
      </c>
      <c r="D1272">
        <v>0</v>
      </c>
      <c r="E1272">
        <v>0</v>
      </c>
      <c r="F1272">
        <v>0</v>
      </c>
      <c r="G1272">
        <v>0</v>
      </c>
      <c r="H1272" s="3">
        <f>H1271+$H$2*(Table1[[#This Row],[debug'[0']]]-H1271)</f>
        <v>-0.18442627211143328</v>
      </c>
    </row>
    <row r="1273" spans="1:8" x14ac:dyDescent="0.25">
      <c r="A1273">
        <v>2534</v>
      </c>
      <c r="B1273">
        <v>2</v>
      </c>
      <c r="C1273">
        <v>-1</v>
      </c>
      <c r="D1273">
        <v>0</v>
      </c>
      <c r="E1273">
        <v>0</v>
      </c>
      <c r="F1273">
        <v>0</v>
      </c>
      <c r="G1273">
        <v>0</v>
      </c>
      <c r="H1273" s="3">
        <f>H1272+$H$2*(Table1[[#This Row],[debug'[0']]]-H1272)</f>
        <v>2.1451053751781218E-2</v>
      </c>
    </row>
    <row r="1274" spans="1:8" x14ac:dyDescent="0.25">
      <c r="A1274">
        <v>2536</v>
      </c>
      <c r="B1274">
        <v>-1</v>
      </c>
      <c r="C1274">
        <v>0</v>
      </c>
      <c r="D1274">
        <v>0</v>
      </c>
      <c r="E1274">
        <v>0</v>
      </c>
      <c r="F1274">
        <v>0</v>
      </c>
      <c r="G1274">
        <v>0</v>
      </c>
      <c r="H1274" s="3">
        <f>H1273+$H$2*(Table1[[#This Row],[debug'[0']]]-H1273)</f>
        <v>-7.4818440042263235E-2</v>
      </c>
    </row>
    <row r="1275" spans="1:8" x14ac:dyDescent="0.25">
      <c r="A1275">
        <v>2538</v>
      </c>
      <c r="B1275">
        <v>2</v>
      </c>
      <c r="C1275">
        <v>-2</v>
      </c>
      <c r="D1275">
        <v>0</v>
      </c>
      <c r="E1275">
        <v>0</v>
      </c>
      <c r="F1275">
        <v>0</v>
      </c>
      <c r="G1275">
        <v>0</v>
      </c>
      <c r="H1275" s="3">
        <f>H1274+$H$2*(Table1[[#This Row],[debug'[0']]]-H1274)</f>
        <v>0.12072859102081901</v>
      </c>
    </row>
    <row r="1276" spans="1:8" x14ac:dyDescent="0.25">
      <c r="A1276">
        <v>2540</v>
      </c>
      <c r="B1276">
        <v>1</v>
      </c>
      <c r="C1276">
        <v>-1</v>
      </c>
      <c r="D1276">
        <v>1</v>
      </c>
      <c r="E1276">
        <v>0</v>
      </c>
      <c r="F1276">
        <v>0</v>
      </c>
      <c r="G1276">
        <v>0</v>
      </c>
      <c r="H1276" s="3">
        <f>H1275+$H$2*(Table1[[#This Row],[debug'[0']]]-H1275)</f>
        <v>0.20359796898963525</v>
      </c>
    </row>
    <row r="1277" spans="1:8" x14ac:dyDescent="0.25">
      <c r="A1277">
        <v>2542</v>
      </c>
      <c r="B1277">
        <v>1</v>
      </c>
      <c r="C1277">
        <v>-2</v>
      </c>
      <c r="D1277">
        <v>0</v>
      </c>
      <c r="E1277">
        <v>0</v>
      </c>
      <c r="F1277">
        <v>0</v>
      </c>
      <c r="G1277">
        <v>0</v>
      </c>
      <c r="H1277" s="3">
        <f>H1276+$H$2*(Table1[[#This Row],[debug'[0']]]-H1276)</f>
        <v>0.27865709208741984</v>
      </c>
    </row>
    <row r="1278" spans="1:8" x14ac:dyDescent="0.25">
      <c r="A1278">
        <v>2544</v>
      </c>
      <c r="B1278">
        <v>1</v>
      </c>
      <c r="C1278">
        <v>-2</v>
      </c>
      <c r="D1278">
        <v>0</v>
      </c>
      <c r="E1278">
        <v>0</v>
      </c>
      <c r="F1278">
        <v>0</v>
      </c>
      <c r="G1278">
        <v>0</v>
      </c>
      <c r="H1278" s="3">
        <f>H1277+$H$2*(Table1[[#This Row],[debug'[0']]]-H1277)</f>
        <v>0.34664205949393767</v>
      </c>
    </row>
    <row r="1279" spans="1:8" x14ac:dyDescent="0.25">
      <c r="A1279">
        <v>2546</v>
      </c>
      <c r="B1279">
        <v>-1</v>
      </c>
      <c r="C1279">
        <v>-1</v>
      </c>
      <c r="D1279">
        <v>0</v>
      </c>
      <c r="E1279">
        <v>0</v>
      </c>
      <c r="F1279">
        <v>0</v>
      </c>
      <c r="G1279">
        <v>0</v>
      </c>
      <c r="H1279" s="3">
        <f>H1278+$H$2*(Table1[[#This Row],[debug'[0']]]-H1278)</f>
        <v>0.21972403546030217</v>
      </c>
    </row>
    <row r="1280" spans="1:8" x14ac:dyDescent="0.25">
      <c r="A1280">
        <v>2548</v>
      </c>
      <c r="B1280">
        <v>1</v>
      </c>
      <c r="C1280">
        <v>-2</v>
      </c>
      <c r="D1280">
        <v>0</v>
      </c>
      <c r="E1280">
        <v>0</v>
      </c>
      <c r="F1280">
        <v>0</v>
      </c>
      <c r="G1280">
        <v>0</v>
      </c>
      <c r="H1280" s="3">
        <f>H1279+$H$2*(Table1[[#This Row],[debug'[0']]]-H1279)</f>
        <v>0.29326331259942029</v>
      </c>
    </row>
    <row r="1281" spans="1:8" x14ac:dyDescent="0.25">
      <c r="A1281">
        <v>2550</v>
      </c>
      <c r="B1281">
        <v>0</v>
      </c>
      <c r="C1281">
        <v>-1</v>
      </c>
      <c r="D1281">
        <v>0</v>
      </c>
      <c r="E1281">
        <v>0</v>
      </c>
      <c r="F1281">
        <v>0</v>
      </c>
      <c r="G1281">
        <v>0</v>
      </c>
      <c r="H1281" s="3">
        <f>H1280+$H$2*(Table1[[#This Row],[debug'[0']]]-H1280)</f>
        <v>0.2656238965465279</v>
      </c>
    </row>
    <row r="1282" spans="1:8" x14ac:dyDescent="0.25">
      <c r="A1282">
        <v>2552</v>
      </c>
      <c r="B1282">
        <v>0</v>
      </c>
      <c r="C1282">
        <v>-1</v>
      </c>
      <c r="D1282">
        <v>0</v>
      </c>
      <c r="E1282">
        <v>0</v>
      </c>
      <c r="F1282">
        <v>0</v>
      </c>
      <c r="G1282">
        <v>0</v>
      </c>
      <c r="H1282" s="3">
        <f>H1281+$H$2*(Table1[[#This Row],[debug'[0']]]-H1281)</f>
        <v>0.2405894340862739</v>
      </c>
    </row>
    <row r="1283" spans="1:8" x14ac:dyDescent="0.25">
      <c r="A1283">
        <v>2554</v>
      </c>
      <c r="B1283">
        <v>-1</v>
      </c>
      <c r="C1283">
        <v>0</v>
      </c>
      <c r="D1283">
        <v>0</v>
      </c>
      <c r="E1283">
        <v>0</v>
      </c>
      <c r="F1283">
        <v>0</v>
      </c>
      <c r="G1283">
        <v>0</v>
      </c>
      <c r="H1283" s="3">
        <f>H1282+$H$2*(Table1[[#This Row],[debug'[0']]]-H1282)</f>
        <v>0.12366663451887719</v>
      </c>
    </row>
    <row r="1284" spans="1:8" x14ac:dyDescent="0.25">
      <c r="A1284">
        <v>2556</v>
      </c>
      <c r="B1284">
        <v>1</v>
      </c>
      <c r="C1284">
        <v>-1</v>
      </c>
      <c r="D1284">
        <v>-1</v>
      </c>
      <c r="E1284">
        <v>0</v>
      </c>
      <c r="F1284">
        <v>-1</v>
      </c>
      <c r="G1284">
        <v>0</v>
      </c>
      <c r="H1284" s="3">
        <f>H1283+$H$2*(Table1[[#This Row],[debug'[0']]]-H1283)</f>
        <v>0.20625910841161063</v>
      </c>
    </row>
    <row r="1285" spans="1:8" x14ac:dyDescent="0.25">
      <c r="A1285">
        <v>2558</v>
      </c>
      <c r="B1285">
        <v>-1</v>
      </c>
      <c r="C1285">
        <v>1</v>
      </c>
      <c r="D1285">
        <v>0</v>
      </c>
      <c r="E1285">
        <v>0</v>
      </c>
      <c r="F1285">
        <v>0</v>
      </c>
      <c r="G1285">
        <v>0</v>
      </c>
      <c r="H1285" s="3">
        <f>H1284+$H$2*(Table1[[#This Row],[debug'[0']]]-H1284)</f>
        <v>9.2571865812259957E-2</v>
      </c>
    </row>
    <row r="1286" spans="1:8" x14ac:dyDescent="0.25">
      <c r="A1286">
        <v>2560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0</v>
      </c>
      <c r="H1286" s="3">
        <f>H1285+$H$2*(Table1[[#This Row],[debug'[0']]]-H1285)</f>
        <v>0.17809495261300687</v>
      </c>
    </row>
    <row r="1287" spans="1:8" x14ac:dyDescent="0.25">
      <c r="A1287">
        <v>2562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0</v>
      </c>
      <c r="H1287" s="3">
        <f>H1286+$H$2*(Table1[[#This Row],[debug'[0']]]-H1286)</f>
        <v>0.16130989876989352</v>
      </c>
    </row>
    <row r="1288" spans="1:8" x14ac:dyDescent="0.25">
      <c r="A1288">
        <v>2564</v>
      </c>
      <c r="B1288">
        <v>1</v>
      </c>
      <c r="C1288">
        <v>1</v>
      </c>
      <c r="D1288">
        <v>0</v>
      </c>
      <c r="E1288">
        <v>0</v>
      </c>
      <c r="F1288">
        <v>-1</v>
      </c>
      <c r="G1288">
        <v>0</v>
      </c>
      <c r="H1288" s="3">
        <f>H1287+$H$2*(Table1[[#This Row],[debug'[0']]]-H1287)</f>
        <v>0.24035457858978299</v>
      </c>
    </row>
    <row r="1289" spans="1:8" x14ac:dyDescent="0.25">
      <c r="A1289">
        <v>2566</v>
      </c>
      <c r="B1289">
        <v>-2</v>
      </c>
      <c r="C1289">
        <v>1</v>
      </c>
      <c r="D1289">
        <v>0</v>
      </c>
      <c r="E1289">
        <v>0</v>
      </c>
      <c r="F1289">
        <v>0</v>
      </c>
      <c r="G1289">
        <v>0</v>
      </c>
      <c r="H1289" s="3">
        <f>H1288+$H$2*(Table1[[#This Row],[debug'[0']]]-H1288)</f>
        <v>2.9206134023765401E-2</v>
      </c>
    </row>
    <row r="1290" spans="1:8" x14ac:dyDescent="0.25">
      <c r="A1290">
        <v>2568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0</v>
      </c>
      <c r="H1290" s="3">
        <f>H1289+$H$2*(Table1[[#This Row],[debug'[0']]]-H1289)</f>
        <v>2.6453520741100793E-2</v>
      </c>
    </row>
    <row r="1291" spans="1:8" x14ac:dyDescent="0.25">
      <c r="A1291">
        <v>2570</v>
      </c>
      <c r="B1291">
        <v>-1</v>
      </c>
      <c r="C1291">
        <v>1</v>
      </c>
      <c r="D1291">
        <v>0</v>
      </c>
      <c r="E1291">
        <v>0</v>
      </c>
      <c r="F1291">
        <v>0</v>
      </c>
      <c r="G1291">
        <v>0</v>
      </c>
      <c r="H1291" s="3">
        <f>H1290+$H$2*(Table1[[#This Row],[debug'[0']]]-H1290)</f>
        <v>-7.0287444459247811E-2</v>
      </c>
    </row>
    <row r="1292" spans="1:8" x14ac:dyDescent="0.25">
      <c r="A1292">
        <v>2572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 s="3">
        <f>H1291+$H$2*(Table1[[#This Row],[debug'[0']]]-H1291)</f>
        <v>3.0584770723029189E-2</v>
      </c>
    </row>
    <row r="1293" spans="1:8" x14ac:dyDescent="0.25">
      <c r="A1293">
        <v>2574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 s="3">
        <f>H1292+$H$2*(Table1[[#This Row],[debug'[0']]]-H1292)</f>
        <v>2.7702223992573289E-2</v>
      </c>
    </row>
    <row r="1294" spans="1:8" x14ac:dyDescent="0.25">
      <c r="A1294">
        <v>2576</v>
      </c>
      <c r="B1294">
        <v>-1</v>
      </c>
      <c r="C1294">
        <v>0</v>
      </c>
      <c r="D1294">
        <v>1</v>
      </c>
      <c r="E1294">
        <v>0</v>
      </c>
      <c r="F1294">
        <v>0</v>
      </c>
      <c r="G1294">
        <v>0</v>
      </c>
      <c r="H1294" s="3">
        <f>H1293+$H$2*(Table1[[#This Row],[debug'[0']]]-H1293)</f>
        <v>-6.9156428716615509E-2</v>
      </c>
    </row>
    <row r="1295" spans="1:8" x14ac:dyDescent="0.25">
      <c r="A1295">
        <v>2578</v>
      </c>
      <c r="B1295">
        <v>2</v>
      </c>
      <c r="C1295">
        <v>-1</v>
      </c>
      <c r="D1295">
        <v>1</v>
      </c>
      <c r="E1295">
        <v>0</v>
      </c>
      <c r="F1295">
        <v>0</v>
      </c>
      <c r="G1295">
        <v>0</v>
      </c>
      <c r="H1295" s="3">
        <f>H1294+$H$2*(Table1[[#This Row],[debug'[0']]]-H1294)</f>
        <v>0.12585697035091084</v>
      </c>
    </row>
    <row r="1296" spans="1:8" x14ac:dyDescent="0.25">
      <c r="A1296">
        <v>2580</v>
      </c>
      <c r="B1296">
        <v>-1</v>
      </c>
      <c r="C1296">
        <v>0</v>
      </c>
      <c r="D1296">
        <v>0</v>
      </c>
      <c r="E1296">
        <v>0</v>
      </c>
      <c r="F1296">
        <v>0</v>
      </c>
      <c r="G1296">
        <v>0</v>
      </c>
      <c r="H1296" s="3">
        <f>H1295+$H$2*(Table1[[#This Row],[debug'[0']]]-H1295)</f>
        <v>1.9747450739492342E-2</v>
      </c>
    </row>
    <row r="1297" spans="1:8" x14ac:dyDescent="0.25">
      <c r="A1297">
        <v>2582</v>
      </c>
      <c r="B1297">
        <v>2</v>
      </c>
      <c r="C1297">
        <v>-1</v>
      </c>
      <c r="D1297">
        <v>0</v>
      </c>
      <c r="E1297">
        <v>0</v>
      </c>
      <c r="F1297">
        <v>0</v>
      </c>
      <c r="G1297">
        <v>0</v>
      </c>
      <c r="H1297" s="3">
        <f>H1296+$H$2*(Table1[[#This Row],[debug'[0']]]-H1296)</f>
        <v>0.20638185656977043</v>
      </c>
    </row>
    <row r="1298" spans="1:8" x14ac:dyDescent="0.25">
      <c r="A1298">
        <v>2584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 s="3">
        <f>H1297+$H$2*(Table1[[#This Row],[debug'[0']]]-H1297)</f>
        <v>0.18693082483675605</v>
      </c>
    </row>
    <row r="1299" spans="1:8" x14ac:dyDescent="0.25">
      <c r="A1299">
        <v>2586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 s="3">
        <f>H1298+$H$2*(Table1[[#This Row],[debug'[0']]]-H1298)</f>
        <v>0.16931300965565704</v>
      </c>
    </row>
    <row r="1300" spans="1:8" x14ac:dyDescent="0.25">
      <c r="A1300">
        <v>2588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  <c r="H1300" s="3">
        <f>H1299+$H$2*(Table1[[#This Row],[debug'[0']]]-H1299)</f>
        <v>0.15335563443691536</v>
      </c>
    </row>
    <row r="1301" spans="1:8" x14ac:dyDescent="0.25">
      <c r="A1301">
        <v>2590</v>
      </c>
      <c r="B1301">
        <v>0</v>
      </c>
      <c r="C1301">
        <v>1</v>
      </c>
      <c r="D1301">
        <v>0</v>
      </c>
      <c r="E1301">
        <v>0</v>
      </c>
      <c r="F1301">
        <v>0</v>
      </c>
      <c r="G1301">
        <v>0</v>
      </c>
      <c r="H1301" s="3">
        <f>H1300+$H$2*(Table1[[#This Row],[debug'[0']]]-H1300)</f>
        <v>0.13890220640090689</v>
      </c>
    </row>
    <row r="1302" spans="1:8" x14ac:dyDescent="0.25">
      <c r="A1302">
        <v>2592</v>
      </c>
      <c r="B1302">
        <v>-2</v>
      </c>
      <c r="C1302">
        <v>1</v>
      </c>
      <c r="D1302">
        <v>0</v>
      </c>
      <c r="E1302">
        <v>0</v>
      </c>
      <c r="F1302">
        <v>0</v>
      </c>
      <c r="G1302">
        <v>0</v>
      </c>
      <c r="H1302" s="3">
        <f>H1301+$H$2*(Table1[[#This Row],[debug'[0']]]-H1301)</f>
        <v>-6.2684577350375748E-2</v>
      </c>
    </row>
    <row r="1303" spans="1:8" x14ac:dyDescent="0.25">
      <c r="A1303">
        <v>2594</v>
      </c>
      <c r="B1303">
        <v>1</v>
      </c>
      <c r="C1303">
        <v>1</v>
      </c>
      <c r="D1303">
        <v>0</v>
      </c>
      <c r="E1303">
        <v>0</v>
      </c>
      <c r="F1303">
        <v>0</v>
      </c>
      <c r="G1303">
        <v>0</v>
      </c>
      <c r="H1303" s="3">
        <f>H1302+$H$2*(Table1[[#This Row],[debug'[0']]]-H1302)</f>
        <v>3.7471084488237688E-2</v>
      </c>
    </row>
    <row r="1304" spans="1:8" x14ac:dyDescent="0.25">
      <c r="A1304">
        <v>2596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0</v>
      </c>
      <c r="H1304" s="3">
        <f>H1303+$H$2*(Table1[[#This Row],[debug'[0']]]-H1303)</f>
        <v>3.3939517975728986E-2</v>
      </c>
    </row>
    <row r="1305" spans="1:8" x14ac:dyDescent="0.25">
      <c r="A1305">
        <v>2598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0</v>
      </c>
      <c r="H1305" s="3">
        <f>H1304+$H$2*(Table1[[#This Row],[debug'[0']]]-H1304)</f>
        <v>0.1249885733732549</v>
      </c>
    </row>
    <row r="1306" spans="1:8" x14ac:dyDescent="0.25">
      <c r="A1306">
        <v>2600</v>
      </c>
      <c r="B1306">
        <v>-1</v>
      </c>
      <c r="C1306">
        <v>1</v>
      </c>
      <c r="D1306">
        <v>0</v>
      </c>
      <c r="E1306">
        <v>0</v>
      </c>
      <c r="F1306">
        <v>0</v>
      </c>
      <c r="G1306">
        <v>0</v>
      </c>
      <c r="H1306" s="3">
        <f>H1305+$H$2*(Table1[[#This Row],[debug'[0']]]-H1305)</f>
        <v>1.8960898248798513E-2</v>
      </c>
    </row>
    <row r="1307" spans="1:8" x14ac:dyDescent="0.25">
      <c r="A1307">
        <v>2602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 s="3">
        <f>H1306+$H$2*(Table1[[#This Row],[debug'[0']]]-H1306)</f>
        <v>1.7173875689481845E-2</v>
      </c>
    </row>
    <row r="1308" spans="1:8" x14ac:dyDescent="0.25">
      <c r="A1308">
        <v>2604</v>
      </c>
      <c r="B1308">
        <v>1</v>
      </c>
      <c r="C1308">
        <v>0</v>
      </c>
      <c r="D1308">
        <v>0</v>
      </c>
      <c r="E1308">
        <v>0</v>
      </c>
      <c r="F1308">
        <v>0</v>
      </c>
      <c r="G1308">
        <v>0</v>
      </c>
      <c r="H1308" s="3">
        <f>H1307+$H$2*(Table1[[#This Row],[debug'[0']]]-H1307)</f>
        <v>0.10980305564618342</v>
      </c>
    </row>
    <row r="1309" spans="1:8" x14ac:dyDescent="0.25">
      <c r="A1309">
        <v>2606</v>
      </c>
      <c r="B1309">
        <v>-2</v>
      </c>
      <c r="C1309">
        <v>0</v>
      </c>
      <c r="D1309">
        <v>0</v>
      </c>
      <c r="E1309">
        <v>0</v>
      </c>
      <c r="F1309">
        <v>0</v>
      </c>
      <c r="G1309">
        <v>0</v>
      </c>
      <c r="H1309" s="3">
        <f>H1308+$H$2*(Table1[[#This Row],[debug'[0']]]-H1308)</f>
        <v>-8.9041197757996987E-2</v>
      </c>
    </row>
    <row r="1310" spans="1:8" x14ac:dyDescent="0.25">
      <c r="A1310">
        <v>2608</v>
      </c>
      <c r="B1310">
        <v>1</v>
      </c>
      <c r="C1310">
        <v>-1</v>
      </c>
      <c r="D1310">
        <v>1</v>
      </c>
      <c r="E1310">
        <v>0</v>
      </c>
      <c r="F1310">
        <v>0</v>
      </c>
      <c r="G1310">
        <v>0</v>
      </c>
      <c r="H1310" s="3">
        <f>H1309+$H$2*(Table1[[#This Row],[debug'[0']]]-H1309)</f>
        <v>1.3598517031997576E-2</v>
      </c>
    </row>
    <row r="1311" spans="1:8" x14ac:dyDescent="0.25">
      <c r="A1311">
        <v>2610</v>
      </c>
      <c r="B1311">
        <v>-1</v>
      </c>
      <c r="C1311">
        <v>-1</v>
      </c>
      <c r="D1311">
        <v>0</v>
      </c>
      <c r="E1311">
        <v>0</v>
      </c>
      <c r="F1311">
        <v>0</v>
      </c>
      <c r="G1311">
        <v>0</v>
      </c>
      <c r="H1311" s="3">
        <f>H1310+$H$2*(Table1[[#This Row],[debug'[0']]]-H1310)</f>
        <v>-8.1930892611919395E-2</v>
      </c>
    </row>
    <row r="1312" spans="1:8" x14ac:dyDescent="0.25">
      <c r="A1312">
        <v>2612</v>
      </c>
      <c r="B1312">
        <v>1</v>
      </c>
      <c r="C1312">
        <v>-2</v>
      </c>
      <c r="D1312">
        <v>0</v>
      </c>
      <c r="E1312">
        <v>0</v>
      </c>
      <c r="F1312">
        <v>0</v>
      </c>
      <c r="G1312">
        <v>0</v>
      </c>
      <c r="H1312" s="3">
        <f>H1311+$H$2*(Table1[[#This Row],[debug'[0']]]-H1311)</f>
        <v>2.0038691705724199E-2</v>
      </c>
    </row>
    <row r="1313" spans="1:8" x14ac:dyDescent="0.25">
      <c r="A1313">
        <v>2614</v>
      </c>
      <c r="B1313">
        <v>-2</v>
      </c>
      <c r="C1313">
        <v>-1</v>
      </c>
      <c r="D1313">
        <v>0</v>
      </c>
      <c r="E1313">
        <v>0</v>
      </c>
      <c r="F1313">
        <v>0</v>
      </c>
      <c r="G1313">
        <v>0</v>
      </c>
      <c r="H1313" s="3">
        <f>H1312+$H$2*(Table1[[#This Row],[debug'[0']]]-H1312)</f>
        <v>-0.170345469709171</v>
      </c>
    </row>
    <row r="1314" spans="1:8" x14ac:dyDescent="0.25">
      <c r="A1314">
        <v>2616</v>
      </c>
      <c r="B1314">
        <v>1</v>
      </c>
      <c r="C1314">
        <v>-1</v>
      </c>
      <c r="D1314">
        <v>0</v>
      </c>
      <c r="E1314">
        <v>0</v>
      </c>
      <c r="F1314">
        <v>0</v>
      </c>
      <c r="G1314">
        <v>0</v>
      </c>
      <c r="H1314" s="3">
        <f>H1313+$H$2*(Table1[[#This Row],[debug'[0']]]-H1313)</f>
        <v>-6.0043007815158173E-2</v>
      </c>
    </row>
    <row r="1315" spans="1:8" x14ac:dyDescent="0.25">
      <c r="A1315">
        <v>2618</v>
      </c>
      <c r="B1315">
        <v>-1</v>
      </c>
      <c r="C1315">
        <v>0</v>
      </c>
      <c r="D1315">
        <v>0</v>
      </c>
      <c r="E1315">
        <v>0</v>
      </c>
      <c r="F1315">
        <v>0</v>
      </c>
      <c r="G1315">
        <v>0</v>
      </c>
      <c r="H1315" s="3">
        <f>H1314+$H$2*(Table1[[#This Row],[debug'[0']]]-H1314)</f>
        <v>-0.14863186725530592</v>
      </c>
    </row>
    <row r="1316" spans="1:8" x14ac:dyDescent="0.25">
      <c r="A1316">
        <v>2620</v>
      </c>
      <c r="B1316">
        <v>-3</v>
      </c>
      <c r="C1316">
        <v>0</v>
      </c>
      <c r="D1316">
        <v>0</v>
      </c>
      <c r="E1316">
        <v>0</v>
      </c>
      <c r="F1316">
        <v>0</v>
      </c>
      <c r="G1316">
        <v>0</v>
      </c>
      <c r="H1316" s="3">
        <f>H1315+$H$2*(Table1[[#This Row],[debug'[0']]]-H1315)</f>
        <v>-0.41736698261062921</v>
      </c>
    </row>
    <row r="1317" spans="1:8" x14ac:dyDescent="0.25">
      <c r="A1317">
        <v>2622</v>
      </c>
      <c r="B1317">
        <v>0</v>
      </c>
      <c r="C1317">
        <v>-1</v>
      </c>
      <c r="D1317">
        <v>0</v>
      </c>
      <c r="E1317">
        <v>0</v>
      </c>
      <c r="F1317">
        <v>0</v>
      </c>
      <c r="G1317">
        <v>0</v>
      </c>
      <c r="H1317" s="3">
        <f>H1316+$H$2*(Table1[[#This Row],[debug'[0']]]-H1316)</f>
        <v>-0.37803107121801449</v>
      </c>
    </row>
    <row r="1318" spans="1:8" x14ac:dyDescent="0.25">
      <c r="A1318">
        <v>2624</v>
      </c>
      <c r="B1318">
        <v>-3</v>
      </c>
      <c r="C1318">
        <v>0</v>
      </c>
      <c r="D1318">
        <v>0</v>
      </c>
      <c r="E1318">
        <v>0</v>
      </c>
      <c r="F1318">
        <v>0</v>
      </c>
      <c r="G1318">
        <v>0</v>
      </c>
      <c r="H1318" s="3">
        <f>H1317+$H$2*(Table1[[#This Row],[debug'[0']]]-H1317)</f>
        <v>-0.62514582095608007</v>
      </c>
    </row>
    <row r="1319" spans="1:8" x14ac:dyDescent="0.25">
      <c r="A1319">
        <v>2626</v>
      </c>
      <c r="B1319">
        <v>2</v>
      </c>
      <c r="C1319">
        <v>-1</v>
      </c>
      <c r="D1319">
        <v>0</v>
      </c>
      <c r="E1319">
        <v>0</v>
      </c>
      <c r="F1319">
        <v>0</v>
      </c>
      <c r="G1319">
        <v>0</v>
      </c>
      <c r="H1319" s="3">
        <f>H1318+$H$2*(Table1[[#This Row],[debug'[0']]]-H1318)</f>
        <v>-0.37773165618455307</v>
      </c>
    </row>
    <row r="1320" spans="1:8" x14ac:dyDescent="0.25">
      <c r="A1320">
        <v>2628</v>
      </c>
      <c r="B1320">
        <v>-2</v>
      </c>
      <c r="C1320">
        <v>0</v>
      </c>
      <c r="D1320">
        <v>0</v>
      </c>
      <c r="E1320">
        <v>0</v>
      </c>
      <c r="F1320">
        <v>0</v>
      </c>
      <c r="G1320">
        <v>0</v>
      </c>
      <c r="H1320" s="3">
        <f>H1319+$H$2*(Table1[[#This Row],[debug'[0']]]-H1319)</f>
        <v>-0.53062684551700967</v>
      </c>
    </row>
    <row r="1321" spans="1:8" x14ac:dyDescent="0.25">
      <c r="A1321">
        <v>2630</v>
      </c>
      <c r="B1321">
        <v>2</v>
      </c>
      <c r="C1321">
        <v>-1</v>
      </c>
      <c r="D1321">
        <v>0</v>
      </c>
      <c r="E1321">
        <v>0</v>
      </c>
      <c r="F1321">
        <v>0</v>
      </c>
      <c r="G1321">
        <v>0</v>
      </c>
      <c r="H1321" s="3">
        <f>H1320+$H$2*(Table1[[#This Row],[debug'[0']]]-H1320)</f>
        <v>-0.2921208843114092</v>
      </c>
    </row>
    <row r="1322" spans="1:8" x14ac:dyDescent="0.25">
      <c r="A1322">
        <v>2632</v>
      </c>
      <c r="B1322">
        <v>-1</v>
      </c>
      <c r="C1322">
        <v>-1</v>
      </c>
      <c r="D1322">
        <v>0</v>
      </c>
      <c r="E1322">
        <v>0</v>
      </c>
      <c r="F1322">
        <v>0</v>
      </c>
      <c r="G1322">
        <v>0</v>
      </c>
      <c r="H1322" s="3">
        <f>H1321+$H$2*(Table1[[#This Row],[debug'[0']]]-H1321)</f>
        <v>-0.3588369191957167</v>
      </c>
    </row>
    <row r="1323" spans="1:8" x14ac:dyDescent="0.25">
      <c r="A1323">
        <v>2634</v>
      </c>
      <c r="B1323">
        <v>0</v>
      </c>
      <c r="C1323">
        <v>-1</v>
      </c>
      <c r="D1323">
        <v>0</v>
      </c>
      <c r="E1323">
        <v>0</v>
      </c>
      <c r="F1323">
        <v>0</v>
      </c>
      <c r="G1323">
        <v>0</v>
      </c>
      <c r="H1323" s="3">
        <f>H1322+$H$2*(Table1[[#This Row],[debug'[0']]]-H1322)</f>
        <v>-0.32501733632025498</v>
      </c>
    </row>
    <row r="1324" spans="1:8" x14ac:dyDescent="0.25">
      <c r="A1324">
        <v>2636</v>
      </c>
      <c r="B1324">
        <v>0</v>
      </c>
      <c r="C1324">
        <v>-2</v>
      </c>
      <c r="D1324">
        <v>0</v>
      </c>
      <c r="E1324">
        <v>0</v>
      </c>
      <c r="F1324">
        <v>-1</v>
      </c>
      <c r="G1324">
        <v>0</v>
      </c>
      <c r="H1324" s="3">
        <f>H1323+$H$2*(Table1[[#This Row],[debug'[0']]]-H1323)</f>
        <v>-0.29438517403806391</v>
      </c>
    </row>
    <row r="1325" spans="1:8" x14ac:dyDescent="0.25">
      <c r="A1325">
        <v>2638</v>
      </c>
      <c r="B1325">
        <v>-1</v>
      </c>
      <c r="C1325">
        <v>-1</v>
      </c>
      <c r="D1325">
        <v>0</v>
      </c>
      <c r="E1325">
        <v>0</v>
      </c>
      <c r="F1325">
        <v>-1</v>
      </c>
      <c r="G1325">
        <v>0</v>
      </c>
      <c r="H1325" s="3">
        <f>H1324+$H$2*(Table1[[#This Row],[debug'[0']]]-H1324)</f>
        <v>-0.36088780464324566</v>
      </c>
    </row>
    <row r="1326" spans="1:8" x14ac:dyDescent="0.25">
      <c r="A1326">
        <v>2640</v>
      </c>
      <c r="B1326">
        <v>-2</v>
      </c>
      <c r="C1326">
        <v>-1</v>
      </c>
      <c r="D1326">
        <v>0</v>
      </c>
      <c r="E1326">
        <v>0</v>
      </c>
      <c r="F1326">
        <v>-1</v>
      </c>
      <c r="G1326">
        <v>0</v>
      </c>
      <c r="H1326" s="3">
        <f>H1325+$H$2*(Table1[[#This Row],[debug'[0']]]-H1325)</f>
        <v>-0.51537048958351217</v>
      </c>
    </row>
    <row r="1327" spans="1:8" x14ac:dyDescent="0.25">
      <c r="A1327">
        <v>2642</v>
      </c>
      <c r="B1327">
        <v>1</v>
      </c>
      <c r="C1327">
        <v>-1</v>
      </c>
      <c r="D1327">
        <v>0</v>
      </c>
      <c r="E1327">
        <v>0</v>
      </c>
      <c r="F1327">
        <v>-1</v>
      </c>
      <c r="G1327">
        <v>0</v>
      </c>
      <c r="H1327" s="3">
        <f>H1326+$H$2*(Table1[[#This Row],[debug'[0']]]-H1326)</f>
        <v>-0.37255018565724229</v>
      </c>
    </row>
    <row r="1328" spans="1:8" x14ac:dyDescent="0.25">
      <c r="A1328">
        <v>2644</v>
      </c>
      <c r="B1328">
        <v>-2</v>
      </c>
      <c r="C1328">
        <v>0</v>
      </c>
      <c r="D1328">
        <v>0</v>
      </c>
      <c r="E1328">
        <v>0</v>
      </c>
      <c r="F1328">
        <v>-1</v>
      </c>
      <c r="G1328">
        <v>0</v>
      </c>
      <c r="H1328" s="3">
        <f>H1327+$H$2*(Table1[[#This Row],[debug'[0']]]-H1327)</f>
        <v>-0.52593371708200065</v>
      </c>
    </row>
    <row r="1329" spans="1:8" x14ac:dyDescent="0.25">
      <c r="A1329">
        <v>2646</v>
      </c>
      <c r="B1329">
        <v>2</v>
      </c>
      <c r="C1329">
        <v>0</v>
      </c>
      <c r="D1329">
        <v>0</v>
      </c>
      <c r="E1329">
        <v>0</v>
      </c>
      <c r="F1329">
        <v>-1</v>
      </c>
      <c r="G1329">
        <v>0</v>
      </c>
      <c r="H1329" s="3">
        <f>H1328+$H$2*(Table1[[#This Row],[debug'[0']]]-H1328)</f>
        <v>-0.2878700728108135</v>
      </c>
    </row>
    <row r="1330" spans="1:8" x14ac:dyDescent="0.25">
      <c r="A1330">
        <v>2648</v>
      </c>
      <c r="B1330">
        <v>0</v>
      </c>
      <c r="C1330">
        <v>1</v>
      </c>
      <c r="D1330">
        <v>0</v>
      </c>
      <c r="E1330">
        <v>0</v>
      </c>
      <c r="F1330">
        <v>-1</v>
      </c>
      <c r="G1330">
        <v>0</v>
      </c>
      <c r="H1330" s="3">
        <f>H1329+$H$2*(Table1[[#This Row],[debug'[0']]]-H1329)</f>
        <v>-0.26073895763288918</v>
      </c>
    </row>
    <row r="1331" spans="1:8" x14ac:dyDescent="0.25">
      <c r="A1331">
        <v>2650</v>
      </c>
      <c r="B1331">
        <v>0</v>
      </c>
      <c r="C1331">
        <v>1</v>
      </c>
      <c r="D1331">
        <v>0</v>
      </c>
      <c r="E1331">
        <v>0</v>
      </c>
      <c r="F1331">
        <v>-1</v>
      </c>
      <c r="G1331">
        <v>0</v>
      </c>
      <c r="H1331" s="3">
        <f>H1330+$H$2*(Table1[[#This Row],[debug'[0']]]-H1330)</f>
        <v>-0.23616488981876482</v>
      </c>
    </row>
    <row r="1332" spans="1:8" x14ac:dyDescent="0.25">
      <c r="A1332">
        <v>2652</v>
      </c>
      <c r="B1332">
        <v>-1</v>
      </c>
      <c r="C1332">
        <v>2</v>
      </c>
      <c r="D1332">
        <v>0</v>
      </c>
      <c r="E1332">
        <v>0</v>
      </c>
      <c r="F1332">
        <v>-1</v>
      </c>
      <c r="G1332">
        <v>0</v>
      </c>
      <c r="H1332" s="3">
        <f>H1331+$H$2*(Table1[[#This Row],[debug'[0']]]-H1331)</f>
        <v>-0.30815465293974437</v>
      </c>
    </row>
    <row r="1333" spans="1:8" x14ac:dyDescent="0.25">
      <c r="A1333">
        <v>2654</v>
      </c>
      <c r="B1333">
        <v>-2</v>
      </c>
      <c r="C1333">
        <v>2</v>
      </c>
      <c r="D1333">
        <v>0</v>
      </c>
      <c r="E1333">
        <v>0</v>
      </c>
      <c r="F1333">
        <v>0</v>
      </c>
      <c r="G1333">
        <v>0</v>
      </c>
      <c r="H1333" s="3">
        <f>H1332+$H$2*(Table1[[#This Row],[debug'[0']]]-H1332)</f>
        <v>-0.46760732033978158</v>
      </c>
    </row>
    <row r="1334" spans="1:8" x14ac:dyDescent="0.25">
      <c r="A1334">
        <v>2656</v>
      </c>
      <c r="B1334">
        <v>1</v>
      </c>
      <c r="C1334">
        <v>2</v>
      </c>
      <c r="D1334">
        <v>0</v>
      </c>
      <c r="E1334">
        <v>0</v>
      </c>
      <c r="F1334">
        <v>0</v>
      </c>
      <c r="G1334">
        <v>0</v>
      </c>
      <c r="H1334" s="3">
        <f>H1333+$H$2*(Table1[[#This Row],[debug'[0']]]-H1333)</f>
        <v>-0.32928858906175984</v>
      </c>
    </row>
    <row r="1335" spans="1:8" x14ac:dyDescent="0.25">
      <c r="A1335">
        <v>2658</v>
      </c>
      <c r="B1335">
        <v>-2</v>
      </c>
      <c r="C1335">
        <v>3</v>
      </c>
      <c r="D1335">
        <v>0</v>
      </c>
      <c r="E1335">
        <v>0</v>
      </c>
      <c r="F1335">
        <v>0</v>
      </c>
      <c r="G1335">
        <v>0</v>
      </c>
      <c r="H1335" s="3">
        <f>H1334+$H$2*(Table1[[#This Row],[debug'[0']]]-H1334)</f>
        <v>-0.48674942990792625</v>
      </c>
    </row>
    <row r="1336" spans="1:8" x14ac:dyDescent="0.25">
      <c r="A1336">
        <v>2660</v>
      </c>
      <c r="B1336">
        <v>1</v>
      </c>
      <c r="C1336">
        <v>2</v>
      </c>
      <c r="D1336">
        <v>0</v>
      </c>
      <c r="E1336">
        <v>0</v>
      </c>
      <c r="F1336">
        <v>0</v>
      </c>
      <c r="G1336">
        <v>0</v>
      </c>
      <c r="H1336" s="3">
        <f>H1335+$H$2*(Table1[[#This Row],[debug'[0']]]-H1335)</f>
        <v>-0.34662659730609963</v>
      </c>
    </row>
    <row r="1337" spans="1:8" x14ac:dyDescent="0.25">
      <c r="A1337">
        <v>2662</v>
      </c>
      <c r="B1337">
        <v>-1</v>
      </c>
      <c r="C1337">
        <v>2</v>
      </c>
      <c r="D1337">
        <v>0</v>
      </c>
      <c r="E1337">
        <v>0</v>
      </c>
      <c r="F1337">
        <v>0</v>
      </c>
      <c r="G1337">
        <v>0</v>
      </c>
      <c r="H1337" s="3">
        <f>H1336+$H$2*(Table1[[#This Row],[debug'[0']]]-H1336)</f>
        <v>-0.40820558976472332</v>
      </c>
    </row>
    <row r="1338" spans="1:8" x14ac:dyDescent="0.25">
      <c r="A1338">
        <v>2664</v>
      </c>
      <c r="B1338">
        <v>2</v>
      </c>
      <c r="C1338">
        <v>2</v>
      </c>
      <c r="D1338">
        <v>0</v>
      </c>
      <c r="E1338">
        <v>0</v>
      </c>
      <c r="F1338">
        <v>0</v>
      </c>
      <c r="G1338">
        <v>0</v>
      </c>
      <c r="H1338" s="3">
        <f>H1337+$H$2*(Table1[[#This Row],[debug'[0']]]-H1337)</f>
        <v>-0.18123756009056144</v>
      </c>
    </row>
    <row r="1339" spans="1:8" x14ac:dyDescent="0.25">
      <c r="A1339">
        <v>2666</v>
      </c>
      <c r="B1339">
        <v>-1</v>
      </c>
      <c r="C1339">
        <v>1</v>
      </c>
      <c r="D1339">
        <v>1</v>
      </c>
      <c r="E1339">
        <v>0</v>
      </c>
      <c r="F1339">
        <v>0</v>
      </c>
      <c r="G1339">
        <v>0</v>
      </c>
      <c r="H1339" s="3">
        <f>H1338+$H$2*(Table1[[#This Row],[debug'[0']]]-H1338)</f>
        <v>-0.25840410207820386</v>
      </c>
    </row>
    <row r="1340" spans="1:8" x14ac:dyDescent="0.25">
      <c r="A1340">
        <v>2668</v>
      </c>
      <c r="B1340">
        <v>2</v>
      </c>
      <c r="C1340">
        <v>1</v>
      </c>
      <c r="D1340">
        <v>1</v>
      </c>
      <c r="E1340">
        <v>0</v>
      </c>
      <c r="F1340">
        <v>0</v>
      </c>
      <c r="G1340">
        <v>0</v>
      </c>
      <c r="H1340" s="3">
        <f>H1339+$H$2*(Table1[[#This Row],[debug'[0']]]-H1339)</f>
        <v>-4.5554530000425725E-2</v>
      </c>
    </row>
    <row r="1341" spans="1:8" x14ac:dyDescent="0.25">
      <c r="A1341">
        <v>2670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 s="3">
        <f>H1340+$H$2*(Table1[[#This Row],[debug'[0']]]-H1340)</f>
        <v>-4.1261116696813524E-2</v>
      </c>
    </row>
    <row r="1342" spans="1:8" x14ac:dyDescent="0.25">
      <c r="A1342">
        <v>2672</v>
      </c>
      <c r="B1342">
        <v>2</v>
      </c>
      <c r="C1342">
        <v>0</v>
      </c>
      <c r="D1342">
        <v>0</v>
      </c>
      <c r="E1342">
        <v>0</v>
      </c>
      <c r="F1342">
        <v>0</v>
      </c>
      <c r="G1342">
        <v>0</v>
      </c>
      <c r="H1342" s="3">
        <f>H1341+$H$2*(Table1[[#This Row],[debug'[0']]]-H1341)</f>
        <v>0.15112321115138266</v>
      </c>
    </row>
    <row r="1343" spans="1:8" x14ac:dyDescent="0.25">
      <c r="A1343">
        <v>2674</v>
      </c>
      <c r="B1343">
        <v>-1</v>
      </c>
      <c r="C1343">
        <v>0</v>
      </c>
      <c r="D1343">
        <v>0</v>
      </c>
      <c r="E1343">
        <v>0</v>
      </c>
      <c r="F1343">
        <v>1</v>
      </c>
      <c r="G1343">
        <v>0</v>
      </c>
      <c r="H1343" s="3">
        <f>H1342+$H$2*(Table1[[#This Row],[debug'[0']]]-H1342)</f>
        <v>4.2632404445486383E-2</v>
      </c>
    </row>
    <row r="1344" spans="1:8" x14ac:dyDescent="0.25">
      <c r="A1344">
        <v>2676</v>
      </c>
      <c r="B1344">
        <v>2</v>
      </c>
      <c r="C1344">
        <v>0</v>
      </c>
      <c r="D1344">
        <v>0</v>
      </c>
      <c r="E1344">
        <v>0</v>
      </c>
      <c r="F1344">
        <v>1</v>
      </c>
      <c r="G1344">
        <v>0</v>
      </c>
      <c r="H1344" s="3">
        <f>H1343+$H$2*(Table1[[#This Row],[debug'[0']]]-H1343)</f>
        <v>0.22710995420254967</v>
      </c>
    </row>
    <row r="1345" spans="1:8" x14ac:dyDescent="0.25">
      <c r="A1345">
        <v>2678</v>
      </c>
      <c r="B1345">
        <v>-1</v>
      </c>
      <c r="C1345">
        <v>1</v>
      </c>
      <c r="D1345">
        <v>0</v>
      </c>
      <c r="E1345">
        <v>0</v>
      </c>
      <c r="F1345">
        <v>1</v>
      </c>
      <c r="G1345">
        <v>0</v>
      </c>
      <c r="H1345" s="3">
        <f>H1344+$H$2*(Table1[[#This Row],[debug'[0']]]-H1344)</f>
        <v>0.11145756568446055</v>
      </c>
    </row>
    <row r="1346" spans="1:8" x14ac:dyDescent="0.25">
      <c r="A1346">
        <v>2680</v>
      </c>
      <c r="B1346">
        <v>2</v>
      </c>
      <c r="C1346">
        <v>1</v>
      </c>
      <c r="D1346">
        <v>0</v>
      </c>
      <c r="E1346">
        <v>0</v>
      </c>
      <c r="F1346">
        <v>1</v>
      </c>
      <c r="G1346">
        <v>0</v>
      </c>
      <c r="H1346" s="3">
        <f>H1345+$H$2*(Table1[[#This Row],[debug'[0']]]-H1345)</f>
        <v>0.28944849681360907</v>
      </c>
    </row>
    <row r="1347" spans="1:8" x14ac:dyDescent="0.25">
      <c r="A1347">
        <v>2682</v>
      </c>
      <c r="B1347">
        <v>0</v>
      </c>
      <c r="C1347">
        <v>1</v>
      </c>
      <c r="D1347">
        <v>0</v>
      </c>
      <c r="E1347">
        <v>0</v>
      </c>
      <c r="F1347">
        <v>1</v>
      </c>
      <c r="G1347">
        <v>0</v>
      </c>
      <c r="H1347" s="3">
        <f>H1346+$H$2*(Table1[[#This Row],[debug'[0']]]-H1346)</f>
        <v>0.26216861867814178</v>
      </c>
    </row>
    <row r="1348" spans="1:8" x14ac:dyDescent="0.25">
      <c r="A1348">
        <v>2684</v>
      </c>
      <c r="B1348">
        <v>-1</v>
      </c>
      <c r="C1348">
        <v>1</v>
      </c>
      <c r="D1348">
        <v>0</v>
      </c>
      <c r="E1348">
        <v>0</v>
      </c>
      <c r="F1348">
        <v>1</v>
      </c>
      <c r="G1348">
        <v>0</v>
      </c>
      <c r="H1348" s="3">
        <f>H1347+$H$2*(Table1[[#This Row],[debug'[0']]]-H1347)</f>
        <v>0.14321202887721696</v>
      </c>
    </row>
    <row r="1349" spans="1:8" x14ac:dyDescent="0.25">
      <c r="A1349">
        <v>2686</v>
      </c>
      <c r="B1349">
        <v>1</v>
      </c>
      <c r="C1349">
        <v>1</v>
      </c>
      <c r="D1349">
        <v>-1</v>
      </c>
      <c r="E1349">
        <v>0</v>
      </c>
      <c r="F1349">
        <v>1</v>
      </c>
      <c r="G1349">
        <v>0</v>
      </c>
      <c r="H1349" s="3">
        <f>H1348+$H$2*(Table1[[#This Row],[debug'[0']]]-H1348)</f>
        <v>0.22396239275012014</v>
      </c>
    </row>
    <row r="1350" spans="1:8" x14ac:dyDescent="0.25">
      <c r="A1350">
        <v>2688</v>
      </c>
      <c r="B1350">
        <v>-1</v>
      </c>
      <c r="C1350">
        <v>1</v>
      </c>
      <c r="D1350">
        <v>-1</v>
      </c>
      <c r="E1350">
        <v>0</v>
      </c>
      <c r="F1350">
        <v>1</v>
      </c>
      <c r="G1350">
        <v>0</v>
      </c>
      <c r="H1350" s="3">
        <f>H1349+$H$2*(Table1[[#This Row],[debug'[0']]]-H1349)</f>
        <v>0.10860665491010127</v>
      </c>
    </row>
    <row r="1351" spans="1:8" x14ac:dyDescent="0.25">
      <c r="A1351">
        <v>2690</v>
      </c>
      <c r="B1351">
        <v>1</v>
      </c>
      <c r="C1351">
        <v>1</v>
      </c>
      <c r="D1351">
        <v>-1</v>
      </c>
      <c r="E1351">
        <v>0</v>
      </c>
      <c r="F1351">
        <v>1</v>
      </c>
      <c r="G1351">
        <v>0</v>
      </c>
      <c r="H1351" s="3">
        <f>H1350+$H$2*(Table1[[#This Row],[debug'[0']]]-H1350)</f>
        <v>0.19261849844189899</v>
      </c>
    </row>
    <row r="1352" spans="1:8" x14ac:dyDescent="0.25">
      <c r="A1352">
        <v>2692</v>
      </c>
      <c r="B1352">
        <v>-1</v>
      </c>
      <c r="C1352">
        <v>1</v>
      </c>
      <c r="D1352">
        <v>0</v>
      </c>
      <c r="E1352">
        <v>0</v>
      </c>
      <c r="F1352">
        <v>1</v>
      </c>
      <c r="G1352">
        <v>0</v>
      </c>
      <c r="H1352" s="3">
        <f>H1351+$H$2*(Table1[[#This Row],[debug'[0']]]-H1351)</f>
        <v>8.0216853044688188E-2</v>
      </c>
    </row>
    <row r="1353" spans="1:8" x14ac:dyDescent="0.25">
      <c r="A1353">
        <v>2694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0</v>
      </c>
      <c r="H1353" s="3">
        <f>H1352+$H$2*(Table1[[#This Row],[debug'[0']]]-H1352)</f>
        <v>7.265659275810965E-2</v>
      </c>
    </row>
    <row r="1354" spans="1:8" x14ac:dyDescent="0.25">
      <c r="A1354">
        <v>2696</v>
      </c>
      <c r="B1354">
        <v>-1</v>
      </c>
      <c r="C1354">
        <v>0</v>
      </c>
      <c r="D1354">
        <v>0</v>
      </c>
      <c r="E1354">
        <v>0</v>
      </c>
      <c r="F1354">
        <v>1</v>
      </c>
      <c r="G1354">
        <v>0</v>
      </c>
      <c r="H1354" s="3">
        <f>H1353+$H$2*(Table1[[#This Row],[debug'[0']]]-H1353)</f>
        <v>-2.8438909390896411E-2</v>
      </c>
    </row>
    <row r="1355" spans="1:8" x14ac:dyDescent="0.25">
      <c r="A1355">
        <v>2698</v>
      </c>
      <c r="B1355">
        <v>0</v>
      </c>
      <c r="C1355">
        <v>-1</v>
      </c>
      <c r="D1355">
        <v>0</v>
      </c>
      <c r="E1355">
        <v>0</v>
      </c>
      <c r="F1355">
        <v>1</v>
      </c>
      <c r="G1355">
        <v>0</v>
      </c>
      <c r="H1355" s="3">
        <f>H1354+$H$2*(Table1[[#This Row],[debug'[0']]]-H1354)</f>
        <v>-2.5758605326340032E-2</v>
      </c>
    </row>
    <row r="1356" spans="1:8" x14ac:dyDescent="0.25">
      <c r="A1356">
        <v>2700</v>
      </c>
      <c r="B1356">
        <v>0</v>
      </c>
      <c r="C1356">
        <v>-1</v>
      </c>
      <c r="D1356">
        <v>0</v>
      </c>
      <c r="E1356">
        <v>0</v>
      </c>
      <c r="F1356">
        <v>1</v>
      </c>
      <c r="G1356">
        <v>0</v>
      </c>
      <c r="H1356" s="3">
        <f>H1355+$H$2*(Table1[[#This Row],[debug'[0']]]-H1355)</f>
        <v>-2.3330913968541568E-2</v>
      </c>
    </row>
    <row r="1357" spans="1:8" x14ac:dyDescent="0.25">
      <c r="A1357">
        <v>2702</v>
      </c>
      <c r="B1357">
        <v>1</v>
      </c>
      <c r="C1357">
        <v>-1</v>
      </c>
      <c r="D1357">
        <v>0</v>
      </c>
      <c r="E1357">
        <v>0</v>
      </c>
      <c r="F1357">
        <v>1</v>
      </c>
      <c r="G1357">
        <v>0</v>
      </c>
      <c r="H1357" s="3">
        <f>H1356+$H$2*(Table1[[#This Row],[debug'[0']]]-H1356)</f>
        <v>7.3115752476905382E-2</v>
      </c>
    </row>
    <row r="1358" spans="1:8" x14ac:dyDescent="0.25">
      <c r="A1358">
        <v>2704</v>
      </c>
      <c r="B1358">
        <v>-1</v>
      </c>
      <c r="C1358">
        <v>-1</v>
      </c>
      <c r="D1358">
        <v>0</v>
      </c>
      <c r="E1358">
        <v>0</v>
      </c>
      <c r="F1358">
        <v>1</v>
      </c>
      <c r="G1358">
        <v>0</v>
      </c>
      <c r="H1358" s="3">
        <f>H1357+$H$2*(Table1[[#This Row],[debug'[0']]]-H1357)</f>
        <v>-2.8023024456082471E-2</v>
      </c>
    </row>
    <row r="1359" spans="1:8" x14ac:dyDescent="0.25">
      <c r="A1359">
        <v>2706</v>
      </c>
      <c r="B1359">
        <v>-2</v>
      </c>
      <c r="C1359">
        <v>0</v>
      </c>
      <c r="D1359">
        <v>0</v>
      </c>
      <c r="E1359">
        <v>0</v>
      </c>
      <c r="F1359">
        <v>1</v>
      </c>
      <c r="G1359">
        <v>0</v>
      </c>
      <c r="H1359" s="3">
        <f>H1358+$H$2*(Table1[[#This Row],[debug'[0']]]-H1358)</f>
        <v>-0.21387747583859218</v>
      </c>
    </row>
    <row r="1360" spans="1:8" x14ac:dyDescent="0.25">
      <c r="A1360">
        <v>2708</v>
      </c>
      <c r="B1360">
        <v>-2</v>
      </c>
      <c r="C1360">
        <v>0</v>
      </c>
      <c r="D1360">
        <v>0</v>
      </c>
      <c r="E1360">
        <v>0</v>
      </c>
      <c r="F1360">
        <v>1</v>
      </c>
      <c r="G1360">
        <v>0</v>
      </c>
      <c r="H1360" s="3">
        <f>H1359+$H$2*(Table1[[#This Row],[debug'[0']]]-H1359)</f>
        <v>-0.38221555784809425</v>
      </c>
    </row>
    <row r="1361" spans="1:8" x14ac:dyDescent="0.25">
      <c r="A1361">
        <v>2710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 s="3">
        <f>H1360+$H$2*(Table1[[#This Row],[debug'[0']]]-H1360)</f>
        <v>-0.3461925901893953</v>
      </c>
    </row>
    <row r="1362" spans="1:8" x14ac:dyDescent="0.25">
      <c r="A1362">
        <v>2712</v>
      </c>
      <c r="B1362">
        <v>-1</v>
      </c>
      <c r="C1362">
        <v>0</v>
      </c>
      <c r="D1362">
        <v>0</v>
      </c>
      <c r="E1362">
        <v>0</v>
      </c>
      <c r="F1362">
        <v>0</v>
      </c>
      <c r="G1362">
        <v>0</v>
      </c>
      <c r="H1362" s="3">
        <f>H1361+$H$2*(Table1[[#This Row],[debug'[0']]]-H1361)</f>
        <v>-0.4078124868551023</v>
      </c>
    </row>
    <row r="1363" spans="1:8" x14ac:dyDescent="0.25">
      <c r="A1363">
        <v>2714</v>
      </c>
      <c r="B1363">
        <v>-1</v>
      </c>
      <c r="C1363">
        <v>0</v>
      </c>
      <c r="D1363">
        <v>0</v>
      </c>
      <c r="E1363">
        <v>0</v>
      </c>
      <c r="F1363">
        <v>0</v>
      </c>
      <c r="G1363">
        <v>0</v>
      </c>
      <c r="H1363" s="3">
        <f>H1362+$H$2*(Table1[[#This Row],[debug'[0']]]-H1362)</f>
        <v>-0.46362484508041091</v>
      </c>
    </row>
    <row r="1364" spans="1:8" x14ac:dyDescent="0.25">
      <c r="A1364">
        <v>2716</v>
      </c>
      <c r="B1364">
        <v>1</v>
      </c>
      <c r="C1364">
        <v>-1</v>
      </c>
      <c r="D1364">
        <v>0</v>
      </c>
      <c r="E1364">
        <v>0</v>
      </c>
      <c r="F1364">
        <v>0</v>
      </c>
      <c r="G1364">
        <v>0</v>
      </c>
      <c r="H1364" s="3">
        <f>H1363+$H$2*(Table1[[#This Row],[debug'[0']]]-H1363)</f>
        <v>-0.32568145325292741</v>
      </c>
    </row>
    <row r="1365" spans="1:8" x14ac:dyDescent="0.25">
      <c r="A1365">
        <v>2718</v>
      </c>
      <c r="B1365">
        <v>-1</v>
      </c>
      <c r="C1365">
        <v>0</v>
      </c>
      <c r="D1365">
        <v>0</v>
      </c>
      <c r="E1365">
        <v>0</v>
      </c>
      <c r="F1365">
        <v>0</v>
      </c>
      <c r="G1365">
        <v>0</v>
      </c>
      <c r="H1365" s="3">
        <f>H1364+$H$2*(Table1[[#This Row],[debug'[0']]]-H1364)</f>
        <v>-0.38923447903212588</v>
      </c>
    </row>
    <row r="1366" spans="1:8" x14ac:dyDescent="0.25">
      <c r="A1366">
        <v>2720</v>
      </c>
      <c r="B1366">
        <v>2</v>
      </c>
      <c r="C1366">
        <v>-1</v>
      </c>
      <c r="D1366">
        <v>0</v>
      </c>
      <c r="E1366">
        <v>0</v>
      </c>
      <c r="F1366">
        <v>0</v>
      </c>
      <c r="G1366">
        <v>0</v>
      </c>
      <c r="H1366" s="3">
        <f>H1365+$H$2*(Table1[[#This Row],[debug'[0']]]-H1365)</f>
        <v>-0.16405443442120299</v>
      </c>
    </row>
    <row r="1367" spans="1:8" x14ac:dyDescent="0.25">
      <c r="A1367">
        <v>2722</v>
      </c>
      <c r="B1367">
        <v>-1</v>
      </c>
      <c r="C1367">
        <v>0</v>
      </c>
      <c r="D1367">
        <v>0</v>
      </c>
      <c r="E1367">
        <v>0</v>
      </c>
      <c r="F1367">
        <v>0</v>
      </c>
      <c r="G1367">
        <v>0</v>
      </c>
      <c r="H1367" s="3">
        <f>H1366+$H$2*(Table1[[#This Row],[debug'[0']]]-H1366)</f>
        <v>-0.24284044784990239</v>
      </c>
    </row>
    <row r="1368" spans="1:8" x14ac:dyDescent="0.25">
      <c r="A1368">
        <v>2724</v>
      </c>
      <c r="B1368">
        <v>0</v>
      </c>
      <c r="C1368">
        <v>-1</v>
      </c>
      <c r="D1368">
        <v>0</v>
      </c>
      <c r="E1368">
        <v>0</v>
      </c>
      <c r="F1368">
        <v>0</v>
      </c>
      <c r="G1368">
        <v>0</v>
      </c>
      <c r="H1368" s="3">
        <f>H1367+$H$2*(Table1[[#This Row],[debug'[0']]]-H1367)</f>
        <v>-0.21995327484111113</v>
      </c>
    </row>
    <row r="1369" spans="1:8" x14ac:dyDescent="0.25">
      <c r="A1369">
        <v>2726</v>
      </c>
      <c r="B1369">
        <v>0</v>
      </c>
      <c r="C1369">
        <v>-1</v>
      </c>
      <c r="D1369">
        <v>0</v>
      </c>
      <c r="E1369">
        <v>0</v>
      </c>
      <c r="F1369">
        <v>0</v>
      </c>
      <c r="G1369">
        <v>0</v>
      </c>
      <c r="H1369" s="3">
        <f>H1368+$H$2*(Table1[[#This Row],[debug'[0']]]-H1368)</f>
        <v>-0.1992231670698956</v>
      </c>
    </row>
    <row r="1370" spans="1:8" x14ac:dyDescent="0.25">
      <c r="A1370">
        <v>2728</v>
      </c>
      <c r="B1370">
        <v>-1</v>
      </c>
      <c r="C1370">
        <v>-1</v>
      </c>
      <c r="D1370">
        <v>0</v>
      </c>
      <c r="E1370">
        <v>0</v>
      </c>
      <c r="F1370">
        <v>0</v>
      </c>
      <c r="G1370">
        <v>0</v>
      </c>
      <c r="H1370" s="3">
        <f>H1369+$H$2*(Table1[[#This Row],[debug'[0']]]-H1369)</f>
        <v>-0.2746946055348391</v>
      </c>
    </row>
    <row r="1371" spans="1:8" x14ac:dyDescent="0.25">
      <c r="A1371">
        <v>2730</v>
      </c>
      <c r="B1371">
        <v>0</v>
      </c>
      <c r="C1371">
        <v>-1</v>
      </c>
      <c r="D1371">
        <v>0</v>
      </c>
      <c r="E1371">
        <v>0</v>
      </c>
      <c r="F1371">
        <v>0</v>
      </c>
      <c r="G1371">
        <v>0</v>
      </c>
      <c r="H1371" s="3">
        <f>H1370+$H$2*(Table1[[#This Row],[debug'[0']]]-H1370)</f>
        <v>-0.24880524889296921</v>
      </c>
    </row>
    <row r="1372" spans="1:8" x14ac:dyDescent="0.25">
      <c r="A1372">
        <v>2732</v>
      </c>
      <c r="B1372">
        <v>0</v>
      </c>
      <c r="C1372">
        <v>-1</v>
      </c>
      <c r="D1372">
        <v>0</v>
      </c>
      <c r="E1372">
        <v>0</v>
      </c>
      <c r="F1372">
        <v>0</v>
      </c>
      <c r="G1372">
        <v>0</v>
      </c>
      <c r="H1372" s="3">
        <f>H1371+$H$2*(Table1[[#This Row],[debug'[0']]]-H1371)</f>
        <v>-0.22535590663006724</v>
      </c>
    </row>
    <row r="1373" spans="1:8" x14ac:dyDescent="0.25">
      <c r="A1373">
        <v>2734</v>
      </c>
      <c r="B1373">
        <v>1</v>
      </c>
      <c r="C1373">
        <v>-2</v>
      </c>
      <c r="D1373">
        <v>0</v>
      </c>
      <c r="E1373">
        <v>0</v>
      </c>
      <c r="F1373">
        <v>0</v>
      </c>
      <c r="G1373">
        <v>0</v>
      </c>
      <c r="H1373" s="3">
        <f>H1372+$H$2*(Table1[[#This Row],[debug'[0']]]-H1372)</f>
        <v>-0.10986883320101086</v>
      </c>
    </row>
    <row r="1374" spans="1:8" x14ac:dyDescent="0.25">
      <c r="A1374">
        <v>2736</v>
      </c>
      <c r="B1374">
        <v>0</v>
      </c>
      <c r="C1374">
        <v>-1</v>
      </c>
      <c r="D1374">
        <v>0</v>
      </c>
      <c r="E1374">
        <v>0</v>
      </c>
      <c r="F1374">
        <v>0</v>
      </c>
      <c r="G1374">
        <v>0</v>
      </c>
      <c r="H1374" s="3">
        <f>H1373+$H$2*(Table1[[#This Row],[debug'[0']]]-H1373)</f>
        <v>-9.9513939623727524E-2</v>
      </c>
    </row>
    <row r="1375" spans="1:8" x14ac:dyDescent="0.25">
      <c r="A1375">
        <v>2738</v>
      </c>
      <c r="B1375">
        <v>1</v>
      </c>
      <c r="C1375">
        <v>-1</v>
      </c>
      <c r="D1375">
        <v>0</v>
      </c>
      <c r="E1375">
        <v>0</v>
      </c>
      <c r="F1375">
        <v>0</v>
      </c>
      <c r="G1375">
        <v>0</v>
      </c>
      <c r="H1375" s="3">
        <f>H1374+$H$2*(Table1[[#This Row],[debug'[0']]]-H1374)</f>
        <v>4.1128078335166823E-3</v>
      </c>
    </row>
    <row r="1376" spans="1:8" x14ac:dyDescent="0.25">
      <c r="A1376">
        <v>2740</v>
      </c>
      <c r="B1376">
        <v>-1</v>
      </c>
      <c r="C1376">
        <v>0</v>
      </c>
      <c r="D1376">
        <v>0</v>
      </c>
      <c r="E1376">
        <v>0</v>
      </c>
      <c r="F1376">
        <v>0</v>
      </c>
      <c r="G1376">
        <v>0</v>
      </c>
      <c r="H1376" s="3">
        <f>H1375+$H$2*(Table1[[#This Row],[debug'[0']]]-H1375)</f>
        <v>-9.0522594780439183E-2</v>
      </c>
    </row>
    <row r="1377" spans="1:8" x14ac:dyDescent="0.25">
      <c r="A1377">
        <v>2742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 s="3">
        <f>H1376+$H$2*(Table1[[#This Row],[debug'[0']]]-H1376)</f>
        <v>1.2256738389638006E-2</v>
      </c>
    </row>
    <row r="1378" spans="1:8" x14ac:dyDescent="0.25">
      <c r="A1378">
        <v>2744</v>
      </c>
      <c r="B1378">
        <v>-1</v>
      </c>
      <c r="C1378">
        <v>1</v>
      </c>
      <c r="D1378">
        <v>0</v>
      </c>
      <c r="E1378">
        <v>0</v>
      </c>
      <c r="F1378">
        <v>0</v>
      </c>
      <c r="G1378">
        <v>0</v>
      </c>
      <c r="H1378" s="3">
        <f>H1377+$H$2*(Table1[[#This Row],[debug'[0']]]-H1377)</f>
        <v>-8.3146211596511532E-2</v>
      </c>
    </row>
    <row r="1379" spans="1:8" x14ac:dyDescent="0.25">
      <c r="A1379">
        <v>2746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 s="3">
        <f>H1378+$H$2*(Table1[[#This Row],[debug'[0']]]-H1378)</f>
        <v>-7.5309865770748843E-2</v>
      </c>
    </row>
    <row r="1380" spans="1:8" x14ac:dyDescent="0.25">
      <c r="A1380">
        <v>2748</v>
      </c>
      <c r="B1380">
        <v>-1</v>
      </c>
      <c r="C1380">
        <v>1</v>
      </c>
      <c r="D1380">
        <v>0</v>
      </c>
      <c r="E1380">
        <v>0</v>
      </c>
      <c r="F1380">
        <v>-1</v>
      </c>
      <c r="G1380">
        <v>0</v>
      </c>
      <c r="H1380" s="3">
        <f>H1379+$H$2*(Table1[[#This Row],[debug'[0']]]-H1379)</f>
        <v>-0.16245985774699609</v>
      </c>
    </row>
    <row r="1381" spans="1:8" x14ac:dyDescent="0.25">
      <c r="A1381">
        <v>2750</v>
      </c>
      <c r="B1381">
        <v>1</v>
      </c>
      <c r="C1381">
        <v>1</v>
      </c>
      <c r="D1381">
        <v>0</v>
      </c>
      <c r="E1381">
        <v>0</v>
      </c>
      <c r="F1381">
        <v>-1</v>
      </c>
      <c r="G1381">
        <v>0</v>
      </c>
      <c r="H1381" s="3">
        <f>H1380+$H$2*(Table1[[#This Row],[debug'[0']]]-H1380)</f>
        <v>-5.2900597271266142E-2</v>
      </c>
    </row>
    <row r="1382" spans="1:8" x14ac:dyDescent="0.25">
      <c r="A1382">
        <v>2752</v>
      </c>
      <c r="B1382">
        <v>-1</v>
      </c>
      <c r="C1382">
        <v>1</v>
      </c>
      <c r="D1382">
        <v>0</v>
      </c>
      <c r="E1382">
        <v>0</v>
      </c>
      <c r="F1382">
        <v>-1</v>
      </c>
      <c r="G1382">
        <v>0</v>
      </c>
      <c r="H1382" s="3">
        <f>H1381+$H$2*(Table1[[#This Row],[debug'[0']]]-H1381)</f>
        <v>-0.14216261304622227</v>
      </c>
    </row>
    <row r="1383" spans="1:8" x14ac:dyDescent="0.25">
      <c r="A1383">
        <v>2754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 s="3">
        <f>H1382+$H$2*(Table1[[#This Row],[debug'[0']]]-H1382)</f>
        <v>-3.4516322815694264E-2</v>
      </c>
    </row>
    <row r="1384" spans="1:8" x14ac:dyDescent="0.25">
      <c r="A1384">
        <v>2756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  <c r="H1384" s="3">
        <f>H1383+$H$2*(Table1[[#This Row],[debug'[0']]]-H1383)</f>
        <v>-3.1263236030092699E-2</v>
      </c>
    </row>
    <row r="1385" spans="1:8" x14ac:dyDescent="0.25">
      <c r="A1385">
        <v>2758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 s="3">
        <f>H1384+$H$2*(Table1[[#This Row],[debug'[0']]]-H1384)</f>
        <v>-2.831674545090521E-2</v>
      </c>
    </row>
    <row r="1386" spans="1:8" x14ac:dyDescent="0.25">
      <c r="A1386">
        <v>2760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 s="3">
        <f>H1385+$H$2*(Table1[[#This Row],[debug'[0']]]-H1385)</f>
        <v>-2.564795506644113E-2</v>
      </c>
    </row>
    <row r="1387" spans="1:8" x14ac:dyDescent="0.25">
      <c r="A1387">
        <v>2762</v>
      </c>
      <c r="B1387">
        <v>-1</v>
      </c>
      <c r="C1387">
        <v>0</v>
      </c>
      <c r="D1387">
        <v>0</v>
      </c>
      <c r="E1387">
        <v>0</v>
      </c>
      <c r="F1387">
        <v>0</v>
      </c>
      <c r="G1387">
        <v>0</v>
      </c>
      <c r="H1387" s="3">
        <f>H1386+$H$2*(Table1[[#This Row],[debug'[0']]]-H1386)</f>
        <v>-0.11747847185764494</v>
      </c>
    </row>
    <row r="1388" spans="1:8" x14ac:dyDescent="0.25">
      <c r="A1388">
        <v>2764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 s="3">
        <f>H1387+$H$2*(Table1[[#This Row],[debug'[0']]]-H1387)</f>
        <v>-0.10640638673335696</v>
      </c>
    </row>
    <row r="1389" spans="1:8" x14ac:dyDescent="0.25">
      <c r="A1389">
        <v>2766</v>
      </c>
      <c r="B1389">
        <v>-1</v>
      </c>
      <c r="C1389">
        <v>0</v>
      </c>
      <c r="D1389">
        <v>0</v>
      </c>
      <c r="E1389">
        <v>0</v>
      </c>
      <c r="F1389">
        <v>0</v>
      </c>
      <c r="G1389">
        <v>0</v>
      </c>
      <c r="H1389" s="3">
        <f>H1388+$H$2*(Table1[[#This Row],[debug'[0']]]-H1388)</f>
        <v>-0.19062560065535428</v>
      </c>
    </row>
    <row r="1390" spans="1:8" x14ac:dyDescent="0.25">
      <c r="A1390">
        <v>2768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 s="3">
        <f>H1389+$H$2*(Table1[[#This Row],[debug'[0']]]-H1389)</f>
        <v>-0.1726595610572042</v>
      </c>
    </row>
    <row r="1391" spans="1:8" x14ac:dyDescent="0.25">
      <c r="A1391">
        <v>2770</v>
      </c>
      <c r="B1391">
        <v>-1</v>
      </c>
      <c r="C1391">
        <v>1</v>
      </c>
      <c r="D1391">
        <v>0</v>
      </c>
      <c r="E1391">
        <v>0</v>
      </c>
      <c r="F1391">
        <v>0</v>
      </c>
      <c r="G1391">
        <v>0</v>
      </c>
      <c r="H1391" s="3">
        <f>H1390+$H$2*(Table1[[#This Row],[debug'[0']]]-H1390)</f>
        <v>-0.25063456040721743</v>
      </c>
    </row>
    <row r="1392" spans="1:8" x14ac:dyDescent="0.25">
      <c r="A1392">
        <v>2772</v>
      </c>
      <c r="B1392">
        <v>-1</v>
      </c>
      <c r="C1392">
        <v>1</v>
      </c>
      <c r="D1392">
        <v>0</v>
      </c>
      <c r="E1392">
        <v>0</v>
      </c>
      <c r="F1392">
        <v>0</v>
      </c>
      <c r="G1392">
        <v>0</v>
      </c>
      <c r="H1392" s="3">
        <f>H1391+$H$2*(Table1[[#This Row],[debug'[0']]]-H1391)</f>
        <v>-0.32126058920358058</v>
      </c>
    </row>
    <row r="1393" spans="1:8" x14ac:dyDescent="0.25">
      <c r="A1393">
        <v>2774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0</v>
      </c>
      <c r="H1393" s="3">
        <f>H1392+$H$2*(Table1[[#This Row],[debug'[0']]]-H1392)</f>
        <v>-0.29098249199568366</v>
      </c>
    </row>
    <row r="1394" spans="1:8" x14ac:dyDescent="0.25">
      <c r="A1394">
        <v>2776</v>
      </c>
      <c r="B1394">
        <v>1</v>
      </c>
      <c r="C1394">
        <v>1</v>
      </c>
      <c r="D1394">
        <v>0</v>
      </c>
      <c r="E1394">
        <v>0</v>
      </c>
      <c r="F1394">
        <v>0</v>
      </c>
      <c r="G1394">
        <v>0</v>
      </c>
      <c r="H1394" s="3">
        <f>H1393+$H$2*(Table1[[#This Row],[debug'[0']]]-H1393)</f>
        <v>-0.16931025861268317</v>
      </c>
    </row>
    <row r="1395" spans="1:8" x14ac:dyDescent="0.25">
      <c r="A1395">
        <v>2778</v>
      </c>
      <c r="B1395">
        <v>-1</v>
      </c>
      <c r="C1395">
        <v>1</v>
      </c>
      <c r="D1395">
        <v>0</v>
      </c>
      <c r="E1395">
        <v>0</v>
      </c>
      <c r="F1395">
        <v>0</v>
      </c>
      <c r="G1395">
        <v>0</v>
      </c>
      <c r="H1395" s="3">
        <f>H1394+$H$2*(Table1[[#This Row],[debug'[0']]]-H1394)</f>
        <v>-0.24760092228132716</v>
      </c>
    </row>
    <row r="1396" spans="1:8" x14ac:dyDescent="0.25">
      <c r="A1396">
        <v>2780</v>
      </c>
      <c r="B1396">
        <v>1</v>
      </c>
      <c r="C1396">
        <v>1</v>
      </c>
      <c r="D1396">
        <v>0</v>
      </c>
      <c r="E1396">
        <v>0</v>
      </c>
      <c r="F1396">
        <v>0</v>
      </c>
      <c r="G1396">
        <v>0</v>
      </c>
      <c r="H1396" s="3">
        <f>H1395+$H$2*(Table1[[#This Row],[debug'[0']]]-H1395)</f>
        <v>-0.13001730551980112</v>
      </c>
    </row>
    <row r="1397" spans="1:8" x14ac:dyDescent="0.25">
      <c r="A1397">
        <v>2782</v>
      </c>
      <c r="B1397">
        <v>0</v>
      </c>
      <c r="C1397">
        <v>1</v>
      </c>
      <c r="D1397">
        <v>0</v>
      </c>
      <c r="E1397">
        <v>0</v>
      </c>
      <c r="F1397">
        <v>0</v>
      </c>
      <c r="G1397">
        <v>0</v>
      </c>
      <c r="H1397" s="3">
        <f>H1396+$H$2*(Table1[[#This Row],[debug'[0']]]-H1396)</f>
        <v>-0.11776346316398471</v>
      </c>
    </row>
    <row r="1398" spans="1:8" x14ac:dyDescent="0.25">
      <c r="A1398">
        <v>2784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 s="3">
        <f>H1397+$H$2*(Table1[[#This Row],[debug'[0']]]-H1397)</f>
        <v>-1.2416738634172919E-2</v>
      </c>
    </row>
    <row r="1399" spans="1:8" x14ac:dyDescent="0.25">
      <c r="A1399">
        <v>2786</v>
      </c>
      <c r="B1399">
        <v>-1</v>
      </c>
      <c r="C1399">
        <v>0</v>
      </c>
      <c r="D1399">
        <v>0</v>
      </c>
      <c r="E1399">
        <v>0</v>
      </c>
      <c r="F1399">
        <v>0</v>
      </c>
      <c r="G1399">
        <v>0</v>
      </c>
      <c r="H1399" s="3">
        <f>H1398+$H$2*(Table1[[#This Row],[debug'[0']]]-H1398)</f>
        <v>-0.10549426819562684</v>
      </c>
    </row>
    <row r="1400" spans="1:8" x14ac:dyDescent="0.25">
      <c r="A1400">
        <v>2788</v>
      </c>
      <c r="B1400">
        <v>1</v>
      </c>
      <c r="C1400">
        <v>-1</v>
      </c>
      <c r="D1400">
        <v>0</v>
      </c>
      <c r="E1400">
        <v>0</v>
      </c>
      <c r="F1400">
        <v>0</v>
      </c>
      <c r="G1400">
        <v>0</v>
      </c>
      <c r="H1400" s="3">
        <f>H1399+$H$2*(Table1[[#This Row],[debug'[0']]]-H1399)</f>
        <v>-1.3038880491566679E-3</v>
      </c>
    </row>
    <row r="1401" spans="1:8" x14ac:dyDescent="0.25">
      <c r="A1401">
        <v>2790</v>
      </c>
      <c r="B1401">
        <v>0</v>
      </c>
      <c r="C1401">
        <v>-1</v>
      </c>
      <c r="D1401">
        <v>0</v>
      </c>
      <c r="E1401">
        <v>0</v>
      </c>
      <c r="F1401">
        <v>0</v>
      </c>
      <c r="G1401">
        <v>0</v>
      </c>
      <c r="H1401" s="3">
        <f>H1400+$H$2*(Table1[[#This Row],[debug'[0']]]-H1400)</f>
        <v>-1.1809994956666445E-3</v>
      </c>
    </row>
    <row r="1402" spans="1:8" x14ac:dyDescent="0.25">
      <c r="A1402">
        <v>2792</v>
      </c>
      <c r="B1402">
        <v>1</v>
      </c>
      <c r="C1402">
        <v>-1</v>
      </c>
      <c r="D1402">
        <v>0</v>
      </c>
      <c r="E1402">
        <v>0</v>
      </c>
      <c r="F1402">
        <v>0</v>
      </c>
      <c r="G1402">
        <v>0</v>
      </c>
      <c r="H1402" s="3">
        <f>H1401+$H$2*(Table1[[#This Row],[debug'[0']]]-H1401)</f>
        <v>9.3178086692211531E-2</v>
      </c>
    </row>
    <row r="1403" spans="1:8" x14ac:dyDescent="0.25">
      <c r="A1403">
        <v>2794</v>
      </c>
      <c r="B1403">
        <v>1</v>
      </c>
      <c r="C1403">
        <v>-1</v>
      </c>
      <c r="D1403">
        <v>1</v>
      </c>
      <c r="E1403">
        <v>0</v>
      </c>
      <c r="F1403">
        <v>0</v>
      </c>
      <c r="G1403">
        <v>0</v>
      </c>
      <c r="H1403" s="3">
        <f>H1402+$H$2*(Table1[[#This Row],[debug'[0']]]-H1402)</f>
        <v>0.17864403852107119</v>
      </c>
    </row>
    <row r="1404" spans="1:8" x14ac:dyDescent="0.25">
      <c r="A1404">
        <v>2796</v>
      </c>
      <c r="B1404">
        <v>0</v>
      </c>
      <c r="C1404">
        <v>-1</v>
      </c>
      <c r="D1404">
        <v>0</v>
      </c>
      <c r="E1404">
        <v>0</v>
      </c>
      <c r="F1404">
        <v>0</v>
      </c>
      <c r="G1404">
        <v>0</v>
      </c>
      <c r="H1404" s="3">
        <f>H1403+$H$2*(Table1[[#This Row],[debug'[0']]]-H1403)</f>
        <v>0.1618072345503089</v>
      </c>
    </row>
    <row r="1405" spans="1:8" x14ac:dyDescent="0.25">
      <c r="A1405">
        <v>2798</v>
      </c>
      <c r="B1405">
        <v>1</v>
      </c>
      <c r="C1405">
        <v>-1</v>
      </c>
      <c r="D1405">
        <v>0</v>
      </c>
      <c r="E1405">
        <v>0</v>
      </c>
      <c r="F1405">
        <v>0</v>
      </c>
      <c r="G1405">
        <v>0</v>
      </c>
      <c r="H1405" s="3">
        <f>H1404+$H$2*(Table1[[#This Row],[debug'[0']]]-H1404)</f>
        <v>0.24080504157717475</v>
      </c>
    </row>
    <row r="1406" spans="1:8" x14ac:dyDescent="0.25">
      <c r="A1406">
        <v>2800</v>
      </c>
      <c r="B1406">
        <v>-1</v>
      </c>
      <c r="C1406">
        <v>-1</v>
      </c>
      <c r="D1406">
        <v>0</v>
      </c>
      <c r="E1406">
        <v>0</v>
      </c>
      <c r="F1406">
        <v>0</v>
      </c>
      <c r="G1406">
        <v>0</v>
      </c>
      <c r="H1406" s="3">
        <f>H1405+$H$2*(Table1[[#This Row],[debug'[0']]]-H1405)</f>
        <v>0.12386192148249385</v>
      </c>
    </row>
    <row r="1407" spans="1:8" x14ac:dyDescent="0.25">
      <c r="A1407">
        <v>2802</v>
      </c>
      <c r="B1407">
        <v>0</v>
      </c>
      <c r="C1407">
        <v>-1</v>
      </c>
      <c r="D1407">
        <v>0</v>
      </c>
      <c r="E1407">
        <v>0</v>
      </c>
      <c r="F1407">
        <v>0</v>
      </c>
      <c r="G1407">
        <v>0</v>
      </c>
      <c r="H1407" s="3">
        <f>H1406+$H$2*(Table1[[#This Row],[debug'[0']]]-H1406)</f>
        <v>0.11218821040482629</v>
      </c>
    </row>
    <row r="1408" spans="1:8" x14ac:dyDescent="0.25">
      <c r="A1408">
        <v>2804</v>
      </c>
      <c r="B1408">
        <v>-1</v>
      </c>
      <c r="C1408">
        <v>0</v>
      </c>
      <c r="D1408">
        <v>0</v>
      </c>
      <c r="E1408">
        <v>0</v>
      </c>
      <c r="F1408">
        <v>0</v>
      </c>
      <c r="G1408">
        <v>0</v>
      </c>
      <c r="H1408" s="3">
        <f>H1407+$H$2*(Table1[[#This Row],[debug'[0']]]-H1407)</f>
        <v>7.3669410683168679E-3</v>
      </c>
    </row>
    <row r="1409" spans="1:8" x14ac:dyDescent="0.25">
      <c r="A1409">
        <v>2806</v>
      </c>
      <c r="B1409">
        <v>-1</v>
      </c>
      <c r="C1409">
        <v>0</v>
      </c>
      <c r="D1409">
        <v>0</v>
      </c>
      <c r="E1409">
        <v>0</v>
      </c>
      <c r="F1409">
        <v>0</v>
      </c>
      <c r="G1409">
        <v>0</v>
      </c>
      <c r="H1409" s="3">
        <f>H1408+$H$2*(Table1[[#This Row],[debug'[0']]]-H1408)</f>
        <v>-8.7575156377566507E-2</v>
      </c>
    </row>
    <row r="1410" spans="1:8" x14ac:dyDescent="0.25">
      <c r="A1410">
        <v>2808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 s="3">
        <f>H1409+$H$2*(Table1[[#This Row],[debug'[0']]]-H1409)</f>
        <v>-7.9321392340184302E-2</v>
      </c>
    </row>
    <row r="1411" spans="1:8" x14ac:dyDescent="0.25">
      <c r="A1411">
        <v>2810</v>
      </c>
      <c r="B1411">
        <v>-2</v>
      </c>
      <c r="C1411">
        <v>0</v>
      </c>
      <c r="D1411">
        <v>0</v>
      </c>
      <c r="E1411">
        <v>0</v>
      </c>
      <c r="F1411">
        <v>0</v>
      </c>
      <c r="G1411">
        <v>0</v>
      </c>
      <c r="H1411" s="3">
        <f>H1410+$H$2*(Table1[[#This Row],[debug'[0']]]-H1410)</f>
        <v>-0.26034108645211879</v>
      </c>
    </row>
    <row r="1412" spans="1:8" x14ac:dyDescent="0.25">
      <c r="A1412">
        <v>2812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 s="3">
        <f>H1411+$H$2*(Table1[[#This Row],[debug'[0']]]-H1411)</f>
        <v>-0.14155673750565817</v>
      </c>
    </row>
    <row r="1413" spans="1:8" x14ac:dyDescent="0.25">
      <c r="A1413">
        <v>2814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 s="3">
        <f>H1412+$H$2*(Table1[[#This Row],[debug'[0']]]-H1412)</f>
        <v>-0.12821532930724075</v>
      </c>
    </row>
    <row r="1414" spans="1:8" x14ac:dyDescent="0.25">
      <c r="A1414">
        <v>2816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 s="3">
        <f>H1413+$H$2*(Table1[[#This Row],[debug'[0']]]-H1413)</f>
        <v>-0.11613131920836404</v>
      </c>
    </row>
    <row r="1415" spans="1:8" x14ac:dyDescent="0.25">
      <c r="A1415">
        <v>2818</v>
      </c>
      <c r="B1415">
        <v>-1</v>
      </c>
      <c r="C1415">
        <v>0</v>
      </c>
      <c r="D1415">
        <v>0</v>
      </c>
      <c r="E1415">
        <v>0</v>
      </c>
      <c r="F1415">
        <v>0</v>
      </c>
      <c r="G1415">
        <v>0</v>
      </c>
      <c r="H1415" s="3">
        <f>H1414+$H$2*(Table1[[#This Row],[debug'[0']]]-H1414)</f>
        <v>-0.19943397983775718</v>
      </c>
    </row>
    <row r="1416" spans="1:8" x14ac:dyDescent="0.25">
      <c r="A1416">
        <v>2820</v>
      </c>
      <c r="B1416">
        <v>-2</v>
      </c>
      <c r="C1416">
        <v>0</v>
      </c>
      <c r="D1416">
        <v>0</v>
      </c>
      <c r="E1416">
        <v>0</v>
      </c>
      <c r="F1416">
        <v>0</v>
      </c>
      <c r="G1416">
        <v>0</v>
      </c>
      <c r="H1416" s="3">
        <f>H1415+$H$2*(Table1[[#This Row],[debug'[0']]]-H1415)</f>
        <v>-0.36913332927511056</v>
      </c>
    </row>
    <row r="1417" spans="1:8" x14ac:dyDescent="0.25">
      <c r="A1417">
        <v>2822</v>
      </c>
      <c r="B1417">
        <v>1</v>
      </c>
      <c r="C1417">
        <v>-1</v>
      </c>
      <c r="D1417">
        <v>0</v>
      </c>
      <c r="E1417">
        <v>0</v>
      </c>
      <c r="F1417">
        <v>0</v>
      </c>
      <c r="G1417">
        <v>0</v>
      </c>
      <c r="H1417" s="3">
        <f>H1416+$H$2*(Table1[[#This Row],[debug'[0']]]-H1416)</f>
        <v>-0.2400955530040419</v>
      </c>
    </row>
    <row r="1418" spans="1:8" x14ac:dyDescent="0.25">
      <c r="A1418">
        <v>2824</v>
      </c>
      <c r="B1418">
        <v>-1</v>
      </c>
      <c r="C1418">
        <v>-1</v>
      </c>
      <c r="D1418">
        <v>0</v>
      </c>
      <c r="E1418">
        <v>0</v>
      </c>
      <c r="F1418">
        <v>0</v>
      </c>
      <c r="G1418">
        <v>0</v>
      </c>
      <c r="H1418" s="3">
        <f>H1417+$H$2*(Table1[[#This Row],[debug'[0']]]-H1417)</f>
        <v>-0.31171485984742342</v>
      </c>
    </row>
    <row r="1419" spans="1:8" x14ac:dyDescent="0.25">
      <c r="A1419">
        <v>2826</v>
      </c>
      <c r="B1419">
        <v>0</v>
      </c>
      <c r="C1419">
        <v>-1</v>
      </c>
      <c r="D1419">
        <v>0</v>
      </c>
      <c r="E1419">
        <v>0</v>
      </c>
      <c r="F1419">
        <v>0</v>
      </c>
      <c r="G1419">
        <v>0</v>
      </c>
      <c r="H1419" s="3">
        <f>H1418+$H$2*(Table1[[#This Row],[debug'[0']]]-H1418)</f>
        <v>-0.28233642643608031</v>
      </c>
    </row>
    <row r="1420" spans="1:8" x14ac:dyDescent="0.25">
      <c r="A1420">
        <v>2828</v>
      </c>
      <c r="B1420">
        <v>1</v>
      </c>
      <c r="C1420">
        <v>-1</v>
      </c>
      <c r="D1420">
        <v>0</v>
      </c>
      <c r="E1420">
        <v>0</v>
      </c>
      <c r="F1420">
        <v>0</v>
      </c>
      <c r="G1420">
        <v>0</v>
      </c>
      <c r="H1420" s="3">
        <f>H1419+$H$2*(Table1[[#This Row],[debug'[0']]]-H1419)</f>
        <v>-0.16147906553441499</v>
      </c>
    </row>
    <row r="1421" spans="1:8" x14ac:dyDescent="0.25">
      <c r="A1421">
        <v>2830</v>
      </c>
      <c r="B1421">
        <v>-1</v>
      </c>
      <c r="C1421">
        <v>-1</v>
      </c>
      <c r="D1421">
        <v>0</v>
      </c>
      <c r="E1421">
        <v>0</v>
      </c>
      <c r="F1421">
        <v>0</v>
      </c>
      <c r="G1421">
        <v>0</v>
      </c>
      <c r="H1421" s="3">
        <f>H1420+$H$2*(Table1[[#This Row],[debug'[0']]]-H1420)</f>
        <v>-0.24050780176236491</v>
      </c>
    </row>
    <row r="1422" spans="1:8" x14ac:dyDescent="0.25">
      <c r="A1422">
        <v>2832</v>
      </c>
      <c r="B1422">
        <v>1</v>
      </c>
      <c r="C1422">
        <v>-1</v>
      </c>
      <c r="D1422">
        <v>0</v>
      </c>
      <c r="E1422">
        <v>0</v>
      </c>
      <c r="F1422">
        <v>0</v>
      </c>
      <c r="G1422">
        <v>0</v>
      </c>
      <c r="H1422" s="3">
        <f>H1421+$H$2*(Table1[[#This Row],[debug'[0']]]-H1421)</f>
        <v>-0.12359269586024084</v>
      </c>
    </row>
    <row r="1423" spans="1:8" x14ac:dyDescent="0.25">
      <c r="A1423">
        <v>2834</v>
      </c>
      <c r="B1423">
        <v>-2</v>
      </c>
      <c r="C1423">
        <v>0</v>
      </c>
      <c r="D1423">
        <v>0</v>
      </c>
      <c r="E1423">
        <v>0</v>
      </c>
      <c r="F1423">
        <v>0</v>
      </c>
      <c r="G1423">
        <v>0</v>
      </c>
      <c r="H1423" s="3">
        <f>H1422+$H$2*(Table1[[#This Row],[debug'[0']]]-H1422)</f>
        <v>-0.30043991791507169</v>
      </c>
    </row>
    <row r="1424" spans="1:8" x14ac:dyDescent="0.25">
      <c r="A1424">
        <v>2836</v>
      </c>
      <c r="B1424">
        <v>-1</v>
      </c>
      <c r="C1424">
        <v>0</v>
      </c>
      <c r="D1424">
        <v>0</v>
      </c>
      <c r="E1424">
        <v>0</v>
      </c>
      <c r="F1424">
        <v>0</v>
      </c>
      <c r="G1424">
        <v>0</v>
      </c>
      <c r="H1424" s="3">
        <f>H1423+$H$2*(Table1[[#This Row],[debug'[0']]]-H1423)</f>
        <v>-0.36637190235375217</v>
      </c>
    </row>
    <row r="1425" spans="1:8" x14ac:dyDescent="0.25">
      <c r="A1425">
        <v>2838</v>
      </c>
      <c r="B1425">
        <v>-1</v>
      </c>
      <c r="C1425">
        <v>1</v>
      </c>
      <c r="D1425">
        <v>0</v>
      </c>
      <c r="E1425">
        <v>0</v>
      </c>
      <c r="F1425">
        <v>0</v>
      </c>
      <c r="G1425">
        <v>0</v>
      </c>
      <c r="H1425" s="3">
        <f>H1424+$H$2*(Table1[[#This Row],[debug'[0']]]-H1424)</f>
        <v>-0.42608994365395803</v>
      </c>
    </row>
    <row r="1426" spans="1:8" x14ac:dyDescent="0.25">
      <c r="A1426">
        <v>2840</v>
      </c>
      <c r="B1426">
        <v>-1</v>
      </c>
      <c r="C1426">
        <v>1</v>
      </c>
      <c r="D1426">
        <v>0</v>
      </c>
      <c r="E1426">
        <v>0</v>
      </c>
      <c r="F1426">
        <v>0</v>
      </c>
      <c r="G1426">
        <v>0</v>
      </c>
      <c r="H1426" s="3">
        <f>H1425+$H$2*(Table1[[#This Row],[debug'[0']]]-H1425)</f>
        <v>-0.48017969215909889</v>
      </c>
    </row>
    <row r="1427" spans="1:8" x14ac:dyDescent="0.25">
      <c r="A1427">
        <v>2842</v>
      </c>
      <c r="B1427">
        <v>1</v>
      </c>
      <c r="C1427">
        <v>1</v>
      </c>
      <c r="D1427">
        <v>0</v>
      </c>
      <c r="E1427">
        <v>0</v>
      </c>
      <c r="F1427">
        <v>0</v>
      </c>
      <c r="G1427">
        <v>0</v>
      </c>
      <c r="H1427" s="3">
        <f>H1426+$H$2*(Table1[[#This Row],[debug'[0']]]-H1426)</f>
        <v>-0.34067604275270413</v>
      </c>
    </row>
    <row r="1428" spans="1:8" x14ac:dyDescent="0.25">
      <c r="A1428">
        <v>2844</v>
      </c>
      <c r="B1428">
        <v>-1</v>
      </c>
      <c r="C1428">
        <v>1</v>
      </c>
      <c r="D1428">
        <v>0</v>
      </c>
      <c r="E1428">
        <v>0</v>
      </c>
      <c r="F1428">
        <v>0</v>
      </c>
      <c r="G1428">
        <v>0</v>
      </c>
      <c r="H1428" s="3">
        <f>H1427+$H$2*(Table1[[#This Row],[debug'[0']]]-H1427)</f>
        <v>-0.40281586176541978</v>
      </c>
    </row>
    <row r="1429" spans="1:8" x14ac:dyDescent="0.25">
      <c r="A1429">
        <v>2846</v>
      </c>
      <c r="B1429">
        <v>2</v>
      </c>
      <c r="C1429">
        <v>1</v>
      </c>
      <c r="D1429">
        <v>0</v>
      </c>
      <c r="E1429">
        <v>0</v>
      </c>
      <c r="F1429">
        <v>0</v>
      </c>
      <c r="G1429">
        <v>0</v>
      </c>
      <c r="H1429" s="3">
        <f>H1428+$H$2*(Table1[[#This Row],[debug'[0']]]-H1428)</f>
        <v>-0.17635580198788167</v>
      </c>
    </row>
    <row r="1430" spans="1:8" x14ac:dyDescent="0.25">
      <c r="A1430">
        <v>2848</v>
      </c>
      <c r="B1430">
        <v>0</v>
      </c>
      <c r="C1430">
        <v>2</v>
      </c>
      <c r="D1430">
        <v>0</v>
      </c>
      <c r="E1430">
        <v>0</v>
      </c>
      <c r="F1430">
        <v>0</v>
      </c>
      <c r="G1430">
        <v>0</v>
      </c>
      <c r="H1430" s="3">
        <f>H1429+$H$2*(Table1[[#This Row],[debug'[0']]]-H1429)</f>
        <v>-0.15973465922958971</v>
      </c>
    </row>
    <row r="1431" spans="1:8" x14ac:dyDescent="0.25">
      <c r="A1431">
        <v>2850</v>
      </c>
      <c r="B1431">
        <v>1</v>
      </c>
      <c r="C1431">
        <v>2</v>
      </c>
      <c r="D1431">
        <v>0</v>
      </c>
      <c r="E1431">
        <v>0</v>
      </c>
      <c r="F1431">
        <v>0</v>
      </c>
      <c r="G1431">
        <v>0</v>
      </c>
      <c r="H1431" s="3">
        <f>H1430+$H$2*(Table1[[#This Row],[debug'[0']]]-H1430)</f>
        <v>-5.0432242663115481E-2</v>
      </c>
    </row>
    <row r="1432" spans="1:8" x14ac:dyDescent="0.25">
      <c r="A1432">
        <v>2852</v>
      </c>
      <c r="B1432">
        <v>0</v>
      </c>
      <c r="C1432">
        <v>2</v>
      </c>
      <c r="D1432">
        <v>0</v>
      </c>
      <c r="E1432">
        <v>0</v>
      </c>
      <c r="F1432">
        <v>0</v>
      </c>
      <c r="G1432">
        <v>0</v>
      </c>
      <c r="H1432" s="3">
        <f>H1431+$H$2*(Table1[[#This Row],[debug'[0']]]-H1431)</f>
        <v>-4.5679115771480441E-2</v>
      </c>
    </row>
    <row r="1433" spans="1:8" x14ac:dyDescent="0.25">
      <c r="A1433">
        <v>2854</v>
      </c>
      <c r="B1433">
        <v>2</v>
      </c>
      <c r="C1433">
        <v>2</v>
      </c>
      <c r="D1433">
        <v>0</v>
      </c>
      <c r="E1433">
        <v>0</v>
      </c>
      <c r="F1433">
        <v>0</v>
      </c>
      <c r="G1433">
        <v>0</v>
      </c>
      <c r="H1433" s="3">
        <f>H1432+$H$2*(Table1[[#This Row],[debug'[0']]]-H1432)</f>
        <v>0.14712159867981195</v>
      </c>
    </row>
    <row r="1434" spans="1:8" x14ac:dyDescent="0.25">
      <c r="A1434">
        <v>2856</v>
      </c>
      <c r="B1434">
        <v>1</v>
      </c>
      <c r="C1434">
        <v>1</v>
      </c>
      <c r="D1434">
        <v>0</v>
      </c>
      <c r="E1434">
        <v>0</v>
      </c>
      <c r="F1434">
        <v>0</v>
      </c>
      <c r="G1434">
        <v>0</v>
      </c>
      <c r="H1434" s="3">
        <f>H1433+$H$2*(Table1[[#This Row],[debug'[0']]]-H1433)</f>
        <v>0.22750349427959926</v>
      </c>
    </row>
    <row r="1435" spans="1:8" x14ac:dyDescent="0.25">
      <c r="A1435">
        <v>2858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v>0</v>
      </c>
      <c r="H1435" s="3">
        <f>H1434+$H$2*(Table1[[#This Row],[debug'[0']]]-H1434)</f>
        <v>0.20606179509075537</v>
      </c>
    </row>
    <row r="1436" spans="1:8" x14ac:dyDescent="0.25">
      <c r="A1436">
        <v>2860</v>
      </c>
      <c r="B1436">
        <v>-1</v>
      </c>
      <c r="C1436">
        <v>1</v>
      </c>
      <c r="D1436">
        <v>0</v>
      </c>
      <c r="E1436">
        <v>0</v>
      </c>
      <c r="F1436">
        <v>0</v>
      </c>
      <c r="G1436">
        <v>0</v>
      </c>
      <c r="H1436" s="3">
        <f>H1435+$H$2*(Table1[[#This Row],[debug'[0']]]-H1435)</f>
        <v>9.2393148833782315E-2</v>
      </c>
    </row>
    <row r="1437" spans="1:8" x14ac:dyDescent="0.25">
      <c r="A1437">
        <v>2862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  <c r="H1437" s="3">
        <f>H1436+$H$2*(Table1[[#This Row],[debug'[0']]]-H1436)</f>
        <v>0.17793307931292893</v>
      </c>
    </row>
    <row r="1438" spans="1:8" x14ac:dyDescent="0.25">
      <c r="A1438">
        <v>2864</v>
      </c>
      <c r="B1438">
        <v>-2</v>
      </c>
      <c r="C1438">
        <v>1</v>
      </c>
      <c r="D1438">
        <v>0</v>
      </c>
      <c r="E1438">
        <v>0</v>
      </c>
      <c r="F1438">
        <v>0</v>
      </c>
      <c r="G1438">
        <v>0</v>
      </c>
      <c r="H1438" s="3">
        <f>H1437+$H$2*(Table1[[#This Row],[debug'[0']]]-H1437)</f>
        <v>-2.7332277546461892E-2</v>
      </c>
    </row>
    <row r="1439" spans="1:8" x14ac:dyDescent="0.25">
      <c r="A1439">
        <v>2866</v>
      </c>
      <c r="B1439">
        <v>0</v>
      </c>
      <c r="C1439">
        <v>1</v>
      </c>
      <c r="D1439">
        <v>0</v>
      </c>
      <c r="E1439">
        <v>0</v>
      </c>
      <c r="F1439">
        <v>0</v>
      </c>
      <c r="G1439">
        <v>0</v>
      </c>
      <c r="H1439" s="3">
        <f>H1438+$H$2*(Table1[[#This Row],[debug'[0']]]-H1438)</f>
        <v>-2.4756271076086633E-2</v>
      </c>
    </row>
    <row r="1440" spans="1:8" x14ac:dyDescent="0.25">
      <c r="A1440">
        <v>2868</v>
      </c>
      <c r="B1440">
        <v>-2</v>
      </c>
      <c r="C1440">
        <v>1</v>
      </c>
      <c r="D1440">
        <v>0</v>
      </c>
      <c r="E1440">
        <v>0</v>
      </c>
      <c r="F1440">
        <v>1</v>
      </c>
      <c r="G1440">
        <v>0</v>
      </c>
      <c r="H1440" s="3">
        <f>H1439+$H$2*(Table1[[#This Row],[debug'[0']]]-H1439)</f>
        <v>-0.21091860671118687</v>
      </c>
    </row>
    <row r="1441" spans="1:8" x14ac:dyDescent="0.25">
      <c r="A1441">
        <v>2870</v>
      </c>
      <c r="B1441">
        <v>0</v>
      </c>
      <c r="C1441">
        <v>1</v>
      </c>
      <c r="D1441">
        <v>0</v>
      </c>
      <c r="E1441">
        <v>0</v>
      </c>
      <c r="F1441">
        <v>1</v>
      </c>
      <c r="G1441">
        <v>0</v>
      </c>
      <c r="H1441" s="3">
        <f>H1440+$H$2*(Table1[[#This Row],[debug'[0']]]-H1440)</f>
        <v>-0.19103999635070909</v>
      </c>
    </row>
    <row r="1442" spans="1:8" x14ac:dyDescent="0.25">
      <c r="A1442">
        <v>2872</v>
      </c>
      <c r="B1442">
        <v>0</v>
      </c>
      <c r="C1442">
        <v>1</v>
      </c>
      <c r="D1442">
        <v>0</v>
      </c>
      <c r="E1442">
        <v>0</v>
      </c>
      <c r="F1442">
        <v>1</v>
      </c>
      <c r="G1442">
        <v>0</v>
      </c>
      <c r="H1442" s="3">
        <f>H1441+$H$2*(Table1[[#This Row],[debug'[0']]]-H1441)</f>
        <v>-0.17303490087839285</v>
      </c>
    </row>
    <row r="1443" spans="1:8" x14ac:dyDescent="0.25">
      <c r="A1443">
        <v>2874</v>
      </c>
      <c r="B1443">
        <v>1</v>
      </c>
      <c r="C1443">
        <v>0</v>
      </c>
      <c r="D1443">
        <v>0</v>
      </c>
      <c r="E1443">
        <v>0</v>
      </c>
      <c r="F1443">
        <v>1</v>
      </c>
      <c r="G1443">
        <v>0</v>
      </c>
      <c r="H1443" s="3">
        <f>H1442+$H$2*(Table1[[#This Row],[debug'[0']]]-H1442)</f>
        <v>-6.2478966068273148E-2</v>
      </c>
    </row>
    <row r="1444" spans="1:8" x14ac:dyDescent="0.25">
      <c r="A1444">
        <v>2876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0</v>
      </c>
      <c r="H1444" s="3">
        <f>H1443+$H$2*(Table1[[#This Row],[debug'[0']]]-H1443)</f>
        <v>-5.6590462244153962E-2</v>
      </c>
    </row>
    <row r="1445" spans="1:8" x14ac:dyDescent="0.25">
      <c r="A1445">
        <v>2878</v>
      </c>
      <c r="B1445">
        <v>0</v>
      </c>
      <c r="C1445">
        <v>-1</v>
      </c>
      <c r="D1445">
        <v>0</v>
      </c>
      <c r="E1445">
        <v>0</v>
      </c>
      <c r="F1445">
        <v>1</v>
      </c>
      <c r="G1445">
        <v>0</v>
      </c>
      <c r="H1445" s="3">
        <f>H1444+$H$2*(Table1[[#This Row],[debug'[0']]]-H1444)</f>
        <v>-5.1256936830669425E-2</v>
      </c>
    </row>
    <row r="1446" spans="1:8" x14ac:dyDescent="0.25">
      <c r="A1446">
        <v>2880</v>
      </c>
      <c r="B1446">
        <v>1</v>
      </c>
      <c r="C1446">
        <v>-1</v>
      </c>
      <c r="D1446">
        <v>0</v>
      </c>
      <c r="E1446">
        <v>0</v>
      </c>
      <c r="F1446">
        <v>1</v>
      </c>
      <c r="G1446">
        <v>0</v>
      </c>
      <c r="H1446" s="3">
        <f>H1445+$H$2*(Table1[[#This Row],[debug'[0']]]-H1445)</f>
        <v>4.7821695262806774E-2</v>
      </c>
    </row>
    <row r="1447" spans="1:8" x14ac:dyDescent="0.25">
      <c r="A1447">
        <v>2882</v>
      </c>
      <c r="B1447">
        <v>-1</v>
      </c>
      <c r="C1447">
        <v>-1</v>
      </c>
      <c r="D1447">
        <v>0</v>
      </c>
      <c r="E1447">
        <v>0</v>
      </c>
      <c r="F1447">
        <v>1</v>
      </c>
      <c r="G1447">
        <v>0</v>
      </c>
      <c r="H1447" s="3">
        <f>H1446+$H$2*(Table1[[#This Row],[debug'[0']]]-H1446)</f>
        <v>-5.0933172940482316E-2</v>
      </c>
    </row>
    <row r="1448" spans="1:8" x14ac:dyDescent="0.25">
      <c r="A1448">
        <v>2884</v>
      </c>
      <c r="B1448">
        <v>1</v>
      </c>
      <c r="C1448">
        <v>-1</v>
      </c>
      <c r="D1448">
        <v>0</v>
      </c>
      <c r="E1448">
        <v>0</v>
      </c>
      <c r="F1448">
        <v>1</v>
      </c>
      <c r="G1448">
        <v>0</v>
      </c>
      <c r="H1448" s="3">
        <f>H1447+$H$2*(Table1[[#This Row],[debug'[0']]]-H1447)</f>
        <v>4.8114945125226599E-2</v>
      </c>
    </row>
    <row r="1449" spans="1:8" x14ac:dyDescent="0.25">
      <c r="A1449">
        <v>2886</v>
      </c>
      <c r="B1449">
        <v>-1</v>
      </c>
      <c r="C1449">
        <v>0</v>
      </c>
      <c r="D1449">
        <v>1</v>
      </c>
      <c r="E1449">
        <v>0</v>
      </c>
      <c r="F1449">
        <v>1</v>
      </c>
      <c r="G1449">
        <v>0</v>
      </c>
      <c r="H1449" s="3">
        <f>H1448+$H$2*(Table1[[#This Row],[debug'[0']]]-H1448)</f>
        <v>-5.0667561226465818E-2</v>
      </c>
    </row>
    <row r="1450" spans="1:8" x14ac:dyDescent="0.25">
      <c r="A1450">
        <v>2888</v>
      </c>
      <c r="B1450">
        <v>2</v>
      </c>
      <c r="C1450">
        <v>-1</v>
      </c>
      <c r="D1450">
        <v>1</v>
      </c>
      <c r="E1450">
        <v>0</v>
      </c>
      <c r="F1450">
        <v>1</v>
      </c>
      <c r="G1450">
        <v>0</v>
      </c>
      <c r="H1450" s="3">
        <f>H1449+$H$2*(Table1[[#This Row],[debug'[0']]]-H1449)</f>
        <v>0.14260330313265304</v>
      </c>
    </row>
    <row r="1451" spans="1:8" x14ac:dyDescent="0.25">
      <c r="A1451">
        <v>2890</v>
      </c>
      <c r="B1451">
        <v>-1</v>
      </c>
      <c r="C1451">
        <v>0</v>
      </c>
      <c r="D1451">
        <v>0</v>
      </c>
      <c r="E1451">
        <v>0</v>
      </c>
      <c r="F1451">
        <v>1</v>
      </c>
      <c r="G1451">
        <v>0</v>
      </c>
      <c r="H1451" s="3">
        <f>H1450+$H$2*(Table1[[#This Row],[debug'[0']]]-H1450)</f>
        <v>3.4915478839983818E-2</v>
      </c>
    </row>
    <row r="1452" spans="1:8" x14ac:dyDescent="0.25">
      <c r="A1452">
        <v>2892</v>
      </c>
      <c r="B1452">
        <v>1</v>
      </c>
      <c r="C1452">
        <v>-1</v>
      </c>
      <c r="D1452">
        <v>0</v>
      </c>
      <c r="E1452">
        <v>0</v>
      </c>
      <c r="F1452">
        <v>0</v>
      </c>
      <c r="G1452">
        <v>0</v>
      </c>
      <c r="H1452" s="3">
        <f>H1451+$H$2*(Table1[[#This Row],[debug'[0']]]-H1451)</f>
        <v>0.12587255209306972</v>
      </c>
    </row>
    <row r="1453" spans="1:8" x14ac:dyDescent="0.25">
      <c r="A1453">
        <v>2894</v>
      </c>
      <c r="B1453">
        <v>-1</v>
      </c>
      <c r="C1453">
        <v>-1</v>
      </c>
      <c r="D1453">
        <v>0</v>
      </c>
      <c r="E1453">
        <v>0</v>
      </c>
      <c r="F1453">
        <v>0</v>
      </c>
      <c r="G1453">
        <v>0</v>
      </c>
      <c r="H1453" s="3">
        <f>H1452+$H$2*(Table1[[#This Row],[debug'[0']]]-H1452)</f>
        <v>1.9761563937050336E-2</v>
      </c>
    </row>
    <row r="1454" spans="1:8" x14ac:dyDescent="0.25">
      <c r="A1454">
        <v>2896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 s="3">
        <f>H1453+$H$2*(Table1[[#This Row],[debug'[0']]]-H1453)</f>
        <v>0.11214686002210165</v>
      </c>
    </row>
    <row r="1455" spans="1:8" x14ac:dyDescent="0.25">
      <c r="A1455">
        <v>2898</v>
      </c>
      <c r="B1455">
        <v>-1</v>
      </c>
      <c r="C1455">
        <v>0</v>
      </c>
      <c r="D1455">
        <v>0</v>
      </c>
      <c r="E1455">
        <v>0</v>
      </c>
      <c r="F1455">
        <v>0</v>
      </c>
      <c r="G1455">
        <v>0</v>
      </c>
      <c r="H1455" s="3">
        <f>H1454+$H$2*(Table1[[#This Row],[debug'[0']]]-H1454)</f>
        <v>7.3294878673499514E-3</v>
      </c>
    </row>
    <row r="1456" spans="1:8" x14ac:dyDescent="0.25">
      <c r="A1456">
        <v>2900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 s="3">
        <f>H1455+$H$2*(Table1[[#This Row],[debug'[0']]]-H1455)</f>
        <v>0.10088647951788447</v>
      </c>
    </row>
    <row r="1457" spans="1:8" x14ac:dyDescent="0.25">
      <c r="A1457">
        <v>2902</v>
      </c>
      <c r="B1457">
        <v>0</v>
      </c>
      <c r="C1457">
        <v>1</v>
      </c>
      <c r="D1457">
        <v>0</v>
      </c>
      <c r="E1457">
        <v>0</v>
      </c>
      <c r="F1457">
        <v>0</v>
      </c>
      <c r="G1457">
        <v>0</v>
      </c>
      <c r="H1457" s="3">
        <f>H1456+$H$2*(Table1[[#This Row],[debug'[0']]]-H1456)</f>
        <v>9.137815283088678E-2</v>
      </c>
    </row>
    <row r="1458" spans="1:8" x14ac:dyDescent="0.25">
      <c r="A1458">
        <v>2904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 s="3">
        <f>H1457+$H$2*(Table1[[#This Row],[debug'[0']]]-H1457)</f>
        <v>0.17701374442961698</v>
      </c>
    </row>
    <row r="1459" spans="1:8" x14ac:dyDescent="0.25">
      <c r="A1459">
        <v>2906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 s="3">
        <f>H1458+$H$2*(Table1[[#This Row],[debug'[0']]]-H1458)</f>
        <v>0.16033059205708181</v>
      </c>
    </row>
    <row r="1460" spans="1:8" x14ac:dyDescent="0.25">
      <c r="A1460">
        <v>2908</v>
      </c>
      <c r="B1460">
        <v>-1</v>
      </c>
      <c r="C1460">
        <v>0</v>
      </c>
      <c r="D1460">
        <v>0</v>
      </c>
      <c r="E1460">
        <v>0</v>
      </c>
      <c r="F1460">
        <v>0</v>
      </c>
      <c r="G1460">
        <v>0</v>
      </c>
      <c r="H1460" s="3">
        <f>H1459+$H$2*(Table1[[#This Row],[debug'[0']]]-H1459)</f>
        <v>5.0972010144821098E-2</v>
      </c>
    </row>
    <row r="1461" spans="1:8" x14ac:dyDescent="0.25">
      <c r="A1461">
        <v>2910</v>
      </c>
      <c r="B1461">
        <v>1</v>
      </c>
      <c r="C1461">
        <v>-1</v>
      </c>
      <c r="D1461">
        <v>0</v>
      </c>
      <c r="E1461">
        <v>0</v>
      </c>
      <c r="F1461">
        <v>0</v>
      </c>
      <c r="G1461">
        <v>0</v>
      </c>
      <c r="H1461" s="3">
        <f>H1460+$H$2*(Table1[[#This Row],[debug'[0']]]-H1460)</f>
        <v>0.14041579097422466</v>
      </c>
    </row>
    <row r="1462" spans="1:8" x14ac:dyDescent="0.25">
      <c r="A1462">
        <v>2912</v>
      </c>
      <c r="B1462">
        <v>-1</v>
      </c>
      <c r="C1462">
        <v>-1</v>
      </c>
      <c r="D1462">
        <v>0</v>
      </c>
      <c r="E1462">
        <v>0</v>
      </c>
      <c r="F1462">
        <v>0</v>
      </c>
      <c r="G1462">
        <v>0</v>
      </c>
      <c r="H1462" s="3">
        <f>H1461+$H$2*(Table1[[#This Row],[debug'[0']]]-H1461)</f>
        <v>3.2934134845352139E-2</v>
      </c>
    </row>
    <row r="1463" spans="1:8" x14ac:dyDescent="0.25">
      <c r="A1463">
        <v>2914</v>
      </c>
      <c r="B1463">
        <v>1</v>
      </c>
      <c r="C1463">
        <v>-1</v>
      </c>
      <c r="D1463">
        <v>0</v>
      </c>
      <c r="E1463">
        <v>0</v>
      </c>
      <c r="F1463">
        <v>0</v>
      </c>
      <c r="G1463">
        <v>0</v>
      </c>
      <c r="H1463" s="3">
        <f>H1462+$H$2*(Table1[[#This Row],[debug'[0']]]-H1462)</f>
        <v>0.12407794537057111</v>
      </c>
    </row>
    <row r="1464" spans="1:8" x14ac:dyDescent="0.25">
      <c r="A1464">
        <v>2916</v>
      </c>
      <c r="B1464">
        <v>0</v>
      </c>
      <c r="C1464">
        <v>-1</v>
      </c>
      <c r="D1464">
        <v>0</v>
      </c>
      <c r="E1464">
        <v>0</v>
      </c>
      <c r="F1464">
        <v>0</v>
      </c>
      <c r="G1464">
        <v>0</v>
      </c>
      <c r="H1464" s="3">
        <f>H1463+$H$2*(Table1[[#This Row],[debug'[0']]]-H1463)</f>
        <v>0.11238387452111005</v>
      </c>
    </row>
    <row r="1465" spans="1:8" x14ac:dyDescent="0.25">
      <c r="A1465">
        <v>2918</v>
      </c>
      <c r="B1465">
        <v>1</v>
      </c>
      <c r="C1465">
        <v>-1</v>
      </c>
      <c r="D1465">
        <v>0</v>
      </c>
      <c r="E1465">
        <v>0</v>
      </c>
      <c r="F1465">
        <v>0</v>
      </c>
      <c r="G1465">
        <v>0</v>
      </c>
      <c r="H1465" s="3">
        <f>H1464+$H$2*(Table1[[#This Row],[debug'[0']]]-H1464)</f>
        <v>0.19603972349147952</v>
      </c>
    </row>
    <row r="1466" spans="1:8" x14ac:dyDescent="0.25">
      <c r="A1466">
        <v>2920</v>
      </c>
      <c r="B1466">
        <v>0</v>
      </c>
      <c r="C1466">
        <v>-1</v>
      </c>
      <c r="D1466">
        <v>0</v>
      </c>
      <c r="E1466">
        <v>0</v>
      </c>
      <c r="F1466">
        <v>0</v>
      </c>
      <c r="G1466">
        <v>0</v>
      </c>
      <c r="H1466" s="3">
        <f>H1465+$H$2*(Table1[[#This Row],[debug'[0']]]-H1465)</f>
        <v>0.17756341483750132</v>
      </c>
    </row>
    <row r="1467" spans="1:8" x14ac:dyDescent="0.25">
      <c r="A1467">
        <v>2922</v>
      </c>
      <c r="B1467">
        <v>-1</v>
      </c>
      <c r="C1467">
        <v>-1</v>
      </c>
      <c r="D1467">
        <v>0</v>
      </c>
      <c r="E1467">
        <v>0</v>
      </c>
      <c r="F1467">
        <v>0</v>
      </c>
      <c r="G1467">
        <v>0</v>
      </c>
      <c r="H1467" s="3">
        <f>H1466+$H$2*(Table1[[#This Row],[debug'[0']]]-H1466)</f>
        <v>6.6580677641813205E-2</v>
      </c>
    </row>
    <row r="1468" spans="1:8" x14ac:dyDescent="0.25">
      <c r="A1468">
        <v>2924</v>
      </c>
      <c r="B1468">
        <v>-2</v>
      </c>
      <c r="C1468">
        <v>0</v>
      </c>
      <c r="D1468">
        <v>0</v>
      </c>
      <c r="E1468">
        <v>0</v>
      </c>
      <c r="F1468">
        <v>0</v>
      </c>
      <c r="G1468">
        <v>0</v>
      </c>
      <c r="H1468" s="3">
        <f>H1467+$H$2*(Table1[[#This Row],[debug'[0']]]-H1467)</f>
        <v>-0.12818996260609089</v>
      </c>
    </row>
    <row r="1469" spans="1:8" x14ac:dyDescent="0.25">
      <c r="A1469">
        <v>2926</v>
      </c>
      <c r="B1469">
        <v>1</v>
      </c>
      <c r="C1469">
        <v>-1</v>
      </c>
      <c r="D1469">
        <v>0</v>
      </c>
      <c r="E1469">
        <v>0</v>
      </c>
      <c r="F1469">
        <v>0</v>
      </c>
      <c r="G1469">
        <v>0</v>
      </c>
      <c r="H1469" s="3">
        <f>H1468+$H$2*(Table1[[#This Row],[debug'[0']]]-H1468)</f>
        <v>-2.186056365477973E-2</v>
      </c>
    </row>
    <row r="1470" spans="1:8" x14ac:dyDescent="0.25">
      <c r="A1470">
        <v>2928</v>
      </c>
      <c r="B1470">
        <v>-1</v>
      </c>
      <c r="C1470">
        <v>0</v>
      </c>
      <c r="D1470">
        <v>0</v>
      </c>
      <c r="E1470">
        <v>0</v>
      </c>
      <c r="F1470">
        <v>0</v>
      </c>
      <c r="G1470">
        <v>0</v>
      </c>
      <c r="H1470" s="3">
        <f>H1469+$H$2*(Table1[[#This Row],[debug'[0']]]-H1469)</f>
        <v>-0.11404803367703788</v>
      </c>
    </row>
    <row r="1471" spans="1:8" x14ac:dyDescent="0.25">
      <c r="A1471">
        <v>2930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 s="3">
        <f>H1470+$H$2*(Table1[[#This Row],[debug'[0']]]-H1470)</f>
        <v>-9.0514801266597805E-3</v>
      </c>
    </row>
    <row r="1472" spans="1:8" x14ac:dyDescent="0.25">
      <c r="A1472">
        <v>2932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 s="3">
        <f>H1471+$H$2*(Table1[[#This Row],[debug'[0']]]-H1471)</f>
        <v>-8.1983982225589287E-3</v>
      </c>
    </row>
    <row r="1473" spans="1:8" x14ac:dyDescent="0.25">
      <c r="A1473">
        <v>2934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 s="3">
        <f>H1472+$H$2*(Table1[[#This Row],[debug'[0']]]-H1472)</f>
        <v>8.6822062213950696E-2</v>
      </c>
    </row>
    <row r="1474" spans="1:8" x14ac:dyDescent="0.25">
      <c r="A1474">
        <v>2936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 s="3">
        <f>H1473+$H$2*(Table1[[#This Row],[debug'[0']]]-H1473)</f>
        <v>7.8639275629324795E-2</v>
      </c>
    </row>
    <row r="1475" spans="1:8" x14ac:dyDescent="0.25">
      <c r="A1475">
        <v>2938</v>
      </c>
      <c r="B1475">
        <v>1</v>
      </c>
      <c r="C1475">
        <v>0</v>
      </c>
      <c r="D1475">
        <v>1</v>
      </c>
      <c r="E1475">
        <v>0</v>
      </c>
      <c r="F1475">
        <v>0</v>
      </c>
      <c r="G1475">
        <v>0</v>
      </c>
      <c r="H1475" s="3">
        <f>H1474+$H$2*(Table1[[#This Row],[debug'[0']]]-H1474)</f>
        <v>0.16547547811899729</v>
      </c>
    </row>
    <row r="1476" spans="1:8" x14ac:dyDescent="0.25">
      <c r="A1476">
        <v>2940</v>
      </c>
      <c r="B1476">
        <v>1</v>
      </c>
      <c r="C1476">
        <v>1</v>
      </c>
      <c r="D1476">
        <v>0</v>
      </c>
      <c r="E1476">
        <v>0</v>
      </c>
      <c r="F1476">
        <v>0</v>
      </c>
      <c r="G1476">
        <v>0</v>
      </c>
      <c r="H1476" s="3">
        <f>H1475+$H$2*(Table1[[#This Row],[debug'[0']]]-H1475)</f>
        <v>0.24412756133445407</v>
      </c>
    </row>
    <row r="1477" spans="1:8" x14ac:dyDescent="0.25">
      <c r="A1477">
        <v>2942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 s="3">
        <f>H1476+$H$2*(Table1[[#This Row],[debug'[0']]]-H1476)</f>
        <v>0.31536686034533445</v>
      </c>
    </row>
    <row r="1478" spans="1:8" x14ac:dyDescent="0.25">
      <c r="A1478">
        <v>2944</v>
      </c>
      <c r="B1478">
        <v>2</v>
      </c>
      <c r="C1478">
        <v>0</v>
      </c>
      <c r="D1478">
        <v>0</v>
      </c>
      <c r="E1478">
        <v>0</v>
      </c>
      <c r="F1478">
        <v>0</v>
      </c>
      <c r="G1478">
        <v>0</v>
      </c>
      <c r="H1478" s="3">
        <f>H1477+$H$2*(Table1[[#This Row],[debug'[0']]]-H1477)</f>
        <v>0.4741397932113246</v>
      </c>
    </row>
    <row r="1479" spans="1:8" x14ac:dyDescent="0.25">
      <c r="A1479">
        <v>2946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 s="3">
        <f>H1478+$H$2*(Table1[[#This Row],[debug'[0']]]-H1478)</f>
        <v>0.4294531704775062</v>
      </c>
    </row>
    <row r="1480" spans="1:8" x14ac:dyDescent="0.25">
      <c r="A1480">
        <v>2948</v>
      </c>
      <c r="B1480">
        <v>2</v>
      </c>
      <c r="C1480">
        <v>0</v>
      </c>
      <c r="D1480">
        <v>0</v>
      </c>
      <c r="E1480">
        <v>0</v>
      </c>
      <c r="F1480">
        <v>0</v>
      </c>
      <c r="G1480">
        <v>0</v>
      </c>
      <c r="H1480" s="3">
        <f>H1479+$H$2*(Table1[[#This Row],[debug'[0']]]-H1479)</f>
        <v>0.57747372192990443</v>
      </c>
    </row>
    <row r="1481" spans="1:8" x14ac:dyDescent="0.25">
      <c r="A1481">
        <v>2950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 s="3">
        <f>H1480+$H$2*(Table1[[#This Row],[debug'[0']]]-H1480)</f>
        <v>0.52304810585622019</v>
      </c>
    </row>
    <row r="1482" spans="1:8" x14ac:dyDescent="0.25">
      <c r="A1482">
        <v>2952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 s="3">
        <f>H1481+$H$2*(Table1[[#This Row],[debug'[0']]]-H1481)</f>
        <v>0.56799976285895526</v>
      </c>
    </row>
    <row r="1483" spans="1:8" x14ac:dyDescent="0.25">
      <c r="A1483">
        <v>2954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0</v>
      </c>
      <c r="H1483" s="3">
        <f>H1482+$H$2*(Table1[[#This Row],[debug'[0']]]-H1482)</f>
        <v>0.51446704639180207</v>
      </c>
    </row>
    <row r="1484" spans="1:8" x14ac:dyDescent="0.25">
      <c r="A1484">
        <v>2956</v>
      </c>
      <c r="B1484">
        <v>-1</v>
      </c>
      <c r="C1484">
        <v>0</v>
      </c>
      <c r="D1484">
        <v>0</v>
      </c>
      <c r="E1484">
        <v>0</v>
      </c>
      <c r="F1484">
        <v>0</v>
      </c>
      <c r="G1484">
        <v>0</v>
      </c>
      <c r="H1484" s="3">
        <f>H1483+$H$2*(Table1[[#This Row],[debug'[0']]]-H1483)</f>
        <v>0.37173188998035256</v>
      </c>
    </row>
    <row r="1485" spans="1:8" x14ac:dyDescent="0.25">
      <c r="A1485">
        <v>2958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 s="3">
        <f>H1484+$H$2*(Table1[[#This Row],[debug'[0']]]-H1484)</f>
        <v>0.33669698474033283</v>
      </c>
    </row>
    <row r="1486" spans="1:8" x14ac:dyDescent="0.25">
      <c r="A1486">
        <v>2960</v>
      </c>
      <c r="B1486">
        <v>-2</v>
      </c>
      <c r="C1486">
        <v>1</v>
      </c>
      <c r="D1486">
        <v>0</v>
      </c>
      <c r="E1486">
        <v>0</v>
      </c>
      <c r="F1486">
        <v>0</v>
      </c>
      <c r="G1486">
        <v>0</v>
      </c>
      <c r="H1486" s="3">
        <f>H1485+$H$2*(Table1[[#This Row],[debug'[0']]]-H1485)</f>
        <v>0.11646848231256335</v>
      </c>
    </row>
    <row r="1487" spans="1:8" x14ac:dyDescent="0.25">
      <c r="A1487">
        <v>2962</v>
      </c>
      <c r="B1487">
        <v>-1</v>
      </c>
      <c r="C1487">
        <v>1</v>
      </c>
      <c r="D1487">
        <v>0</v>
      </c>
      <c r="E1487">
        <v>0</v>
      </c>
      <c r="F1487">
        <v>0</v>
      </c>
      <c r="G1487">
        <v>0</v>
      </c>
      <c r="H1487" s="3">
        <f>H1486+$H$2*(Table1[[#This Row],[debug'[0']]]-H1486)</f>
        <v>1.1243806852632501E-2</v>
      </c>
    </row>
    <row r="1488" spans="1:8" x14ac:dyDescent="0.25">
      <c r="A1488">
        <v>2964</v>
      </c>
      <c r="B1488">
        <v>0</v>
      </c>
      <c r="C1488">
        <v>0</v>
      </c>
      <c r="D1488">
        <v>-1</v>
      </c>
      <c r="E1488">
        <v>0</v>
      </c>
      <c r="F1488">
        <v>0</v>
      </c>
      <c r="G1488">
        <v>0</v>
      </c>
      <c r="H1488" s="3">
        <f>H1487+$H$2*(Table1[[#This Row],[debug'[0']]]-H1487)</f>
        <v>1.0184103022434117E-2</v>
      </c>
    </row>
    <row r="1489" spans="1:8" x14ac:dyDescent="0.25">
      <c r="A1489">
        <v>2966</v>
      </c>
      <c r="B1489">
        <v>0</v>
      </c>
      <c r="C1489">
        <v>1</v>
      </c>
      <c r="D1489">
        <v>-1</v>
      </c>
      <c r="E1489">
        <v>0</v>
      </c>
      <c r="F1489">
        <v>0</v>
      </c>
      <c r="G1489">
        <v>0</v>
      </c>
      <c r="H1489" s="3">
        <f>H1488+$H$2*(Table1[[#This Row],[debug'[0']]]-H1488)</f>
        <v>9.2242739252736978E-3</v>
      </c>
    </row>
    <row r="1490" spans="1:8" x14ac:dyDescent="0.25">
      <c r="A1490">
        <v>2968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 s="3">
        <f>H1489+$H$2*(Table1[[#This Row],[debug'[0']]]-H1489)</f>
        <v>0.10260268619701729</v>
      </c>
    </row>
    <row r="1491" spans="1:8" x14ac:dyDescent="0.25">
      <c r="A1491">
        <v>2970</v>
      </c>
      <c r="B1491">
        <v>-1</v>
      </c>
      <c r="C1491">
        <v>0</v>
      </c>
      <c r="D1491">
        <v>0</v>
      </c>
      <c r="E1491">
        <v>0</v>
      </c>
      <c r="F1491">
        <v>0</v>
      </c>
      <c r="G1491">
        <v>0</v>
      </c>
      <c r="H1491" s="3">
        <f>H1490+$H$2*(Table1[[#This Row],[debug'[0']]]-H1490)</f>
        <v>-1.3151687665303446E-3</v>
      </c>
    </row>
    <row r="1492" spans="1:8" x14ac:dyDescent="0.25">
      <c r="A1492">
        <v>2972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 s="3">
        <f>H1491+$H$2*(Table1[[#This Row],[debug'[0']]]-H1491)</f>
        <v>9.305656257721831E-2</v>
      </c>
    </row>
    <row r="1493" spans="1:8" x14ac:dyDescent="0.25">
      <c r="A1493">
        <v>2974</v>
      </c>
      <c r="B1493">
        <v>-1</v>
      </c>
      <c r="C1493">
        <v>0</v>
      </c>
      <c r="D1493">
        <v>0</v>
      </c>
      <c r="E1493">
        <v>0</v>
      </c>
      <c r="F1493">
        <v>0</v>
      </c>
      <c r="G1493">
        <v>0</v>
      </c>
      <c r="H1493" s="3">
        <f>H1492+$H$2*(Table1[[#This Row],[debug'[0']]]-H1492)</f>
        <v>-9.9615914313027215E-3</v>
      </c>
    </row>
    <row r="1494" spans="1:8" x14ac:dyDescent="0.25">
      <c r="A1494">
        <v>2976</v>
      </c>
      <c r="B1494">
        <v>0</v>
      </c>
      <c r="C1494">
        <v>-1</v>
      </c>
      <c r="D1494">
        <v>0</v>
      </c>
      <c r="E1494">
        <v>0</v>
      </c>
      <c r="F1494">
        <v>0</v>
      </c>
      <c r="G1494">
        <v>0</v>
      </c>
      <c r="H1494" s="3">
        <f>H1493+$H$2*(Table1[[#This Row],[debug'[0']]]-H1493)</f>
        <v>-9.0227335575434123E-3</v>
      </c>
    </row>
    <row r="1495" spans="1:8" x14ac:dyDescent="0.25">
      <c r="A1495">
        <v>2978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 s="3">
        <f>H1494+$H$2*(Table1[[#This Row],[debug'[0']]]-H1494)</f>
        <v>8.6075418653940666E-2</v>
      </c>
    </row>
    <row r="1496" spans="1:8" x14ac:dyDescent="0.25">
      <c r="A1496">
        <v>2980</v>
      </c>
      <c r="B1496">
        <v>-1</v>
      </c>
      <c r="C1496">
        <v>-1</v>
      </c>
      <c r="D1496">
        <v>0</v>
      </c>
      <c r="E1496">
        <v>0</v>
      </c>
      <c r="F1496">
        <v>0</v>
      </c>
      <c r="G1496">
        <v>0</v>
      </c>
      <c r="H1496" s="3">
        <f>H1495+$H$2*(Table1[[#This Row],[debug'[0']]]-H1495)</f>
        <v>-1.6284778040689701E-2</v>
      </c>
    </row>
    <row r="1497" spans="1:8" x14ac:dyDescent="0.25">
      <c r="A1497">
        <v>2982</v>
      </c>
      <c r="B1497">
        <v>1</v>
      </c>
      <c r="C1497">
        <v>-1</v>
      </c>
      <c r="D1497">
        <v>0</v>
      </c>
      <c r="E1497">
        <v>0</v>
      </c>
      <c r="F1497">
        <v>0</v>
      </c>
      <c r="G1497">
        <v>0</v>
      </c>
      <c r="H1497" s="3">
        <f>H1496+$H$2*(Table1[[#This Row],[debug'[0']]]-H1496)</f>
        <v>7.949780573874321E-2</v>
      </c>
    </row>
    <row r="1498" spans="1:8" x14ac:dyDescent="0.25">
      <c r="A1498">
        <v>2984</v>
      </c>
      <c r="B1498">
        <v>-2</v>
      </c>
      <c r="C1498">
        <v>0</v>
      </c>
      <c r="D1498">
        <v>0</v>
      </c>
      <c r="E1498">
        <v>0</v>
      </c>
      <c r="F1498">
        <v>0</v>
      </c>
      <c r="G1498">
        <v>0</v>
      </c>
      <c r="H1498" s="3">
        <f>H1497+$H$2*(Table1[[#This Row],[debug'[0']]]-H1497)</f>
        <v>-0.11649024515120468</v>
      </c>
    </row>
    <row r="1499" spans="1:8" x14ac:dyDescent="0.25">
      <c r="A1499">
        <v>2986</v>
      </c>
      <c r="B1499">
        <v>-1</v>
      </c>
      <c r="C1499">
        <v>-1</v>
      </c>
      <c r="D1499">
        <v>0</v>
      </c>
      <c r="E1499">
        <v>0</v>
      </c>
      <c r="F1499">
        <v>0</v>
      </c>
      <c r="G1499">
        <v>0</v>
      </c>
      <c r="H1499" s="3">
        <f>H1498+$H$2*(Table1[[#This Row],[debug'[0']]]-H1498)</f>
        <v>-0.19975907780744151</v>
      </c>
    </row>
    <row r="1500" spans="1:8" x14ac:dyDescent="0.25">
      <c r="A1500">
        <v>2988</v>
      </c>
      <c r="B1500">
        <v>-2</v>
      </c>
      <c r="C1500">
        <v>0</v>
      </c>
      <c r="D1500">
        <v>0</v>
      </c>
      <c r="E1500">
        <v>0</v>
      </c>
      <c r="F1500">
        <v>0</v>
      </c>
      <c r="G1500">
        <v>0</v>
      </c>
      <c r="H1500" s="3">
        <f>H1499+$H$2*(Table1[[#This Row],[debug'[0']]]-H1499)</f>
        <v>-0.36942778748299721</v>
      </c>
    </row>
    <row r="1501" spans="1:8" x14ac:dyDescent="0.25">
      <c r="A1501">
        <v>2990</v>
      </c>
      <c r="B1501">
        <v>-2</v>
      </c>
      <c r="C1501">
        <v>0</v>
      </c>
      <c r="D1501">
        <v>0</v>
      </c>
      <c r="E1501">
        <v>0</v>
      </c>
      <c r="F1501">
        <v>0</v>
      </c>
      <c r="G1501">
        <v>0</v>
      </c>
      <c r="H1501" s="3">
        <f>H1500+$H$2*(Table1[[#This Row],[debug'[0']]]-H1500)</f>
        <v>-0.52310559800272927</v>
      </c>
    </row>
    <row r="1502" spans="1:8" x14ac:dyDescent="0.25">
      <c r="A1502">
        <v>2992</v>
      </c>
      <c r="B1502">
        <v>-1</v>
      </c>
      <c r="C1502">
        <v>1</v>
      </c>
      <c r="D1502">
        <v>0</v>
      </c>
      <c r="E1502">
        <v>0</v>
      </c>
      <c r="F1502">
        <v>0</v>
      </c>
      <c r="G1502">
        <v>0</v>
      </c>
      <c r="H1502" s="3">
        <f>H1501+$H$2*(Table1[[#This Row],[debug'[0']]]-H1501)</f>
        <v>-0.56805183649831092</v>
      </c>
    </row>
    <row r="1503" spans="1:8" x14ac:dyDescent="0.25">
      <c r="A1503">
        <v>2994</v>
      </c>
      <c r="B1503">
        <v>-3</v>
      </c>
      <c r="C1503">
        <v>1</v>
      </c>
      <c r="D1503">
        <v>0</v>
      </c>
      <c r="E1503">
        <v>0</v>
      </c>
      <c r="F1503">
        <v>0</v>
      </c>
      <c r="G1503">
        <v>0</v>
      </c>
      <c r="H1503" s="3">
        <f>H1502+$H$2*(Table1[[#This Row],[debug'[0']]]-H1502)</f>
        <v>-0.79725755102935381</v>
      </c>
    </row>
    <row r="1504" spans="1:8" x14ac:dyDescent="0.25">
      <c r="A1504">
        <v>2996</v>
      </c>
      <c r="B1504">
        <v>1</v>
      </c>
      <c r="C1504">
        <v>-1</v>
      </c>
      <c r="D1504">
        <v>0</v>
      </c>
      <c r="E1504">
        <v>0</v>
      </c>
      <c r="F1504">
        <v>0</v>
      </c>
      <c r="G1504">
        <v>0</v>
      </c>
      <c r="H1504" s="3">
        <f>H1503+$H$2*(Table1[[#This Row],[debug'[0']]]-H1503)</f>
        <v>-0.62787001746167581</v>
      </c>
    </row>
    <row r="1505" spans="1:8" x14ac:dyDescent="0.25">
      <c r="A1505">
        <v>2998</v>
      </c>
      <c r="B1505">
        <v>1</v>
      </c>
      <c r="C1505">
        <v>-1</v>
      </c>
      <c r="D1505">
        <v>0</v>
      </c>
      <c r="E1505">
        <v>0</v>
      </c>
      <c r="F1505">
        <v>0</v>
      </c>
      <c r="G1505">
        <v>0</v>
      </c>
      <c r="H1505" s="3">
        <f>H1504+$H$2*(Table1[[#This Row],[debug'[0']]]-H1504)</f>
        <v>-0.47444688282597514</v>
      </c>
    </row>
    <row r="1506" spans="1:8" x14ac:dyDescent="0.25">
      <c r="A1506">
        <v>3000</v>
      </c>
      <c r="B1506">
        <v>-1</v>
      </c>
      <c r="C1506">
        <v>0</v>
      </c>
      <c r="D1506">
        <v>0</v>
      </c>
      <c r="E1506">
        <v>-1</v>
      </c>
      <c r="F1506">
        <v>0</v>
      </c>
      <c r="G1506">
        <v>0</v>
      </c>
      <c r="H1506" s="3">
        <f>H1505+$H$2*(Table1[[#This Row],[debug'[0']]]-H1505)</f>
        <v>-0.52397909718552915</v>
      </c>
    </row>
    <row r="1507" spans="1:8" x14ac:dyDescent="0.25">
      <c r="A1507">
        <v>3002</v>
      </c>
      <c r="B1507">
        <v>1</v>
      </c>
      <c r="C1507">
        <v>-1</v>
      </c>
      <c r="D1507">
        <v>0</v>
      </c>
      <c r="E1507">
        <v>0</v>
      </c>
      <c r="F1507">
        <v>0</v>
      </c>
      <c r="G1507">
        <v>0</v>
      </c>
      <c r="H1507" s="3">
        <f>H1506+$H$2*(Table1[[#This Row],[debug'[0']]]-H1506)</f>
        <v>-0.38034745110725521</v>
      </c>
    </row>
    <row r="1508" spans="1:8" x14ac:dyDescent="0.25">
      <c r="A1508">
        <v>3004</v>
      </c>
      <c r="B1508">
        <v>0</v>
      </c>
      <c r="C1508">
        <v>0</v>
      </c>
      <c r="D1508">
        <v>0</v>
      </c>
      <c r="E1508">
        <v>-1</v>
      </c>
      <c r="F1508">
        <v>0</v>
      </c>
      <c r="G1508">
        <v>0</v>
      </c>
      <c r="H1508" s="3">
        <f>H1507+$H$2*(Table1[[#This Row],[debug'[0']]]-H1507)</f>
        <v>-0.34450054836095051</v>
      </c>
    </row>
    <row r="1509" spans="1:8" x14ac:dyDescent="0.25">
      <c r="A1509">
        <v>3006</v>
      </c>
      <c r="B1509">
        <v>2</v>
      </c>
      <c r="C1509">
        <v>-1</v>
      </c>
      <c r="D1509">
        <v>0</v>
      </c>
      <c r="E1509">
        <v>0</v>
      </c>
      <c r="F1509">
        <v>0</v>
      </c>
      <c r="G1509">
        <v>0</v>
      </c>
      <c r="H1509" s="3">
        <f>H1508+$H$2*(Table1[[#This Row],[debug'[0']]]-H1508)</f>
        <v>-0.12353657738891041</v>
      </c>
    </row>
    <row r="1510" spans="1:8" x14ac:dyDescent="0.25">
      <c r="A1510">
        <v>3008</v>
      </c>
      <c r="B1510">
        <v>-1</v>
      </c>
      <c r="C1510">
        <v>-1</v>
      </c>
      <c r="D1510">
        <v>0</v>
      </c>
      <c r="E1510">
        <v>-1</v>
      </c>
      <c r="F1510">
        <v>0</v>
      </c>
      <c r="G1510">
        <v>0</v>
      </c>
      <c r="H1510" s="3">
        <f>H1509+$H$2*(Table1[[#This Row],[debug'[0']]]-H1509)</f>
        <v>-0.20614130887736537</v>
      </c>
    </row>
    <row r="1511" spans="1:8" x14ac:dyDescent="0.25">
      <c r="A1511">
        <v>3010</v>
      </c>
      <c r="B1511">
        <v>1</v>
      </c>
      <c r="C1511">
        <v>-1</v>
      </c>
      <c r="D1511">
        <v>0</v>
      </c>
      <c r="E1511">
        <v>-1</v>
      </c>
      <c r="F1511">
        <v>0</v>
      </c>
      <c r="G1511">
        <v>0</v>
      </c>
      <c r="H1511" s="3">
        <f>H1510+$H$2*(Table1[[#This Row],[debug'[0']]]-H1510)</f>
        <v>-9.2465168622556118E-2</v>
      </c>
    </row>
    <row r="1512" spans="1:8" x14ac:dyDescent="0.25">
      <c r="A1512">
        <v>3012</v>
      </c>
      <c r="B1512">
        <v>-1</v>
      </c>
      <c r="C1512">
        <v>0</v>
      </c>
      <c r="D1512">
        <v>0</v>
      </c>
      <c r="E1512">
        <v>-1</v>
      </c>
      <c r="F1512">
        <v>0</v>
      </c>
      <c r="G1512">
        <v>0</v>
      </c>
      <c r="H1512" s="3">
        <f>H1511+$H$2*(Table1[[#This Row],[debug'[0']]]-H1511)</f>
        <v>-0.177998311396523</v>
      </c>
    </row>
    <row r="1513" spans="1:8" x14ac:dyDescent="0.25">
      <c r="A1513">
        <v>3014</v>
      </c>
      <c r="B1513">
        <v>-1</v>
      </c>
      <c r="C1513">
        <v>-1</v>
      </c>
      <c r="D1513">
        <v>0</v>
      </c>
      <c r="E1513">
        <v>-1</v>
      </c>
      <c r="F1513">
        <v>0</v>
      </c>
      <c r="G1513">
        <v>0</v>
      </c>
      <c r="H1513" s="3">
        <f>H1512+$H$2*(Table1[[#This Row],[debug'[0']]]-H1512)</f>
        <v>-0.25547014538117563</v>
      </c>
    </row>
    <row r="1514" spans="1:8" x14ac:dyDescent="0.25">
      <c r="A1514">
        <v>3016</v>
      </c>
      <c r="B1514">
        <v>-2</v>
      </c>
      <c r="C1514">
        <v>0</v>
      </c>
      <c r="D1514">
        <v>0</v>
      </c>
      <c r="E1514">
        <v>-1</v>
      </c>
      <c r="F1514">
        <v>0</v>
      </c>
      <c r="G1514">
        <v>0</v>
      </c>
      <c r="H1514" s="3">
        <f>H1513+$H$2*(Table1[[#This Row],[debug'[0']]]-H1513)</f>
        <v>-0.4198882106383327</v>
      </c>
    </row>
    <row r="1515" spans="1:8" x14ac:dyDescent="0.25">
      <c r="A1515">
        <v>3018</v>
      </c>
      <c r="B1515">
        <v>-1</v>
      </c>
      <c r="C1515">
        <v>0</v>
      </c>
      <c r="D1515">
        <v>0</v>
      </c>
      <c r="E1515">
        <v>-1</v>
      </c>
      <c r="F1515">
        <v>0</v>
      </c>
      <c r="G1515">
        <v>0</v>
      </c>
      <c r="H1515" s="3">
        <f>H1514+$H$2*(Table1[[#This Row],[debug'[0']]]-H1514)</f>
        <v>-0.47456245870991598</v>
      </c>
    </row>
    <row r="1516" spans="1:8" x14ac:dyDescent="0.25">
      <c r="A1516">
        <v>3020</v>
      </c>
      <c r="B1516">
        <v>-1</v>
      </c>
      <c r="C1516">
        <v>1</v>
      </c>
      <c r="D1516">
        <v>0</v>
      </c>
      <c r="E1516">
        <v>-1</v>
      </c>
      <c r="F1516">
        <v>0</v>
      </c>
      <c r="G1516">
        <v>0</v>
      </c>
      <c r="H1516" s="3">
        <f>H1515+$H$2*(Table1[[#This Row],[debug'[0']]]-H1515)</f>
        <v>-0.52408378029903235</v>
      </c>
    </row>
    <row r="1517" spans="1:8" x14ac:dyDescent="0.25">
      <c r="A1517">
        <v>3022</v>
      </c>
      <c r="B1517">
        <v>-3</v>
      </c>
      <c r="C1517">
        <v>1</v>
      </c>
      <c r="D1517">
        <v>0</v>
      </c>
      <c r="E1517">
        <v>-1</v>
      </c>
      <c r="F1517">
        <v>0</v>
      </c>
      <c r="G1517">
        <v>0</v>
      </c>
      <c r="H1517" s="3">
        <f>H1516+$H$2*(Table1[[#This Row],[debug'[0']]]-H1516)</f>
        <v>-0.7574333865005235</v>
      </c>
    </row>
    <row r="1518" spans="1:8" x14ac:dyDescent="0.25">
      <c r="A1518">
        <v>3024</v>
      </c>
      <c r="B1518">
        <v>0</v>
      </c>
      <c r="C1518">
        <v>1</v>
      </c>
      <c r="D1518">
        <v>0</v>
      </c>
      <c r="E1518">
        <v>-1</v>
      </c>
      <c r="F1518">
        <v>0</v>
      </c>
      <c r="G1518">
        <v>0</v>
      </c>
      <c r="H1518" s="3">
        <f>H1517+$H$2*(Table1[[#This Row],[debug'[0']]]-H1517)</f>
        <v>-0.68604697162211303</v>
      </c>
    </row>
    <row r="1519" spans="1:8" x14ac:dyDescent="0.25">
      <c r="A1519">
        <v>3026</v>
      </c>
      <c r="B1519">
        <v>-2</v>
      </c>
      <c r="C1519">
        <v>1</v>
      </c>
      <c r="D1519">
        <v>0</v>
      </c>
      <c r="E1519">
        <v>-1</v>
      </c>
      <c r="F1519">
        <v>0</v>
      </c>
      <c r="G1519">
        <v>0</v>
      </c>
      <c r="H1519" s="3">
        <f>H1518+$H$2*(Table1[[#This Row],[debug'[0']]]-H1518)</f>
        <v>-0.80988412705553392</v>
      </c>
    </row>
    <row r="1520" spans="1:8" x14ac:dyDescent="0.25">
      <c r="A1520">
        <v>3028</v>
      </c>
      <c r="B1520">
        <v>1</v>
      </c>
      <c r="C1520">
        <v>1</v>
      </c>
      <c r="D1520">
        <v>0</v>
      </c>
      <c r="E1520">
        <v>0</v>
      </c>
      <c r="F1520">
        <v>0</v>
      </c>
      <c r="G1520">
        <v>0</v>
      </c>
      <c r="H1520" s="3">
        <f>H1519+$H$2*(Table1[[#This Row],[debug'[0']]]-H1519)</f>
        <v>-0.63930656673334063</v>
      </c>
    </row>
    <row r="1521" spans="1:8" x14ac:dyDescent="0.25">
      <c r="A1521">
        <v>3030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 s="3">
        <f>H1520+$H$2*(Table1[[#This Row],[debug'[0']]]-H1520)</f>
        <v>-0.57905334233010541</v>
      </c>
    </row>
    <row r="1522" spans="1:8" x14ac:dyDescent="0.25">
      <c r="A1522">
        <v>3032</v>
      </c>
      <c r="B1522">
        <v>0</v>
      </c>
      <c r="C1522">
        <v>1</v>
      </c>
      <c r="D1522">
        <v>0</v>
      </c>
      <c r="E1522">
        <v>-1</v>
      </c>
      <c r="F1522">
        <v>0</v>
      </c>
      <c r="G1522">
        <v>0</v>
      </c>
      <c r="H1522" s="3">
        <f>H1521+$H$2*(Table1[[#This Row],[debug'[0']]]-H1521)</f>
        <v>-0.52447885054107912</v>
      </c>
    </row>
    <row r="1523" spans="1:8" x14ac:dyDescent="0.25">
      <c r="A1523">
        <v>3034</v>
      </c>
      <c r="B1523">
        <v>1</v>
      </c>
      <c r="C1523">
        <v>1</v>
      </c>
      <c r="D1523">
        <v>0</v>
      </c>
      <c r="E1523">
        <v>0</v>
      </c>
      <c r="F1523">
        <v>0</v>
      </c>
      <c r="G1523">
        <v>0</v>
      </c>
      <c r="H1523" s="3">
        <f>H1522+$H$2*(Table1[[#This Row],[debug'[0']]]-H1522)</f>
        <v>-0.38080010381869311</v>
      </c>
    </row>
    <row r="1524" spans="1:8" x14ac:dyDescent="0.25">
      <c r="A1524">
        <v>3036</v>
      </c>
      <c r="B1524">
        <v>0</v>
      </c>
      <c r="C1524">
        <v>1</v>
      </c>
      <c r="D1524">
        <v>0</v>
      </c>
      <c r="E1524">
        <v>-1</v>
      </c>
      <c r="F1524">
        <v>0</v>
      </c>
      <c r="G1524">
        <v>0</v>
      </c>
      <c r="H1524" s="3">
        <f>H1523+$H$2*(Table1[[#This Row],[debug'[0']]]-H1523)</f>
        <v>-0.34491053955940199</v>
      </c>
    </row>
    <row r="1525" spans="1:8" x14ac:dyDescent="0.25">
      <c r="A1525">
        <v>3038</v>
      </c>
      <c r="B1525">
        <v>1</v>
      </c>
      <c r="C1525">
        <v>1</v>
      </c>
      <c r="D1525">
        <v>0</v>
      </c>
      <c r="E1525">
        <v>0</v>
      </c>
      <c r="F1525">
        <v>0</v>
      </c>
      <c r="G1525">
        <v>0</v>
      </c>
      <c r="H1525" s="3">
        <f>H1524+$H$2*(Table1[[#This Row],[debug'[0']]]-H1524)</f>
        <v>-0.21815570743494292</v>
      </c>
    </row>
    <row r="1526" spans="1:8" x14ac:dyDescent="0.25">
      <c r="A1526">
        <v>3040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 s="3">
        <f>H1525+$H$2*(Table1[[#This Row],[debug'[0']]]-H1525)</f>
        <v>-0.1975950164004539</v>
      </c>
    </row>
    <row r="1527" spans="1:8" x14ac:dyDescent="0.25">
      <c r="A1527">
        <v>3042</v>
      </c>
      <c r="B1527">
        <v>2</v>
      </c>
      <c r="C1527">
        <v>1</v>
      </c>
      <c r="D1527">
        <v>0</v>
      </c>
      <c r="E1527">
        <v>0</v>
      </c>
      <c r="F1527">
        <v>0</v>
      </c>
      <c r="G1527">
        <v>0</v>
      </c>
      <c r="H1527" s="3">
        <f>H1526+$H$2*(Table1[[#This Row],[debug'[0']]]-H1526)</f>
        <v>9.5234343722223058E-3</v>
      </c>
    </row>
    <row r="1528" spans="1:8" x14ac:dyDescent="0.25">
      <c r="A1528">
        <v>3044</v>
      </c>
      <c r="B1528">
        <v>0</v>
      </c>
      <c r="C1528">
        <v>1</v>
      </c>
      <c r="D1528">
        <v>0</v>
      </c>
      <c r="E1528">
        <v>0</v>
      </c>
      <c r="F1528">
        <v>0</v>
      </c>
      <c r="G1528">
        <v>0</v>
      </c>
      <c r="H1528" s="3">
        <f>H1527+$H$2*(Table1[[#This Row],[debug'[0']]]-H1527)</f>
        <v>8.6258718284007614E-3</v>
      </c>
    </row>
    <row r="1529" spans="1:8" x14ac:dyDescent="0.25">
      <c r="A1529">
        <v>3046</v>
      </c>
      <c r="B1529">
        <v>2</v>
      </c>
      <c r="C1529">
        <v>0</v>
      </c>
      <c r="D1529">
        <v>0</v>
      </c>
      <c r="E1529">
        <v>0</v>
      </c>
      <c r="F1529">
        <v>0</v>
      </c>
      <c r="G1529">
        <v>0</v>
      </c>
      <c r="H1529" s="3">
        <f>H1528+$H$2*(Table1[[#This Row],[debug'[0']]]-H1528)</f>
        <v>0.19630846177678102</v>
      </c>
    </row>
    <row r="1530" spans="1:8" x14ac:dyDescent="0.25">
      <c r="A1530">
        <v>3048</v>
      </c>
      <c r="B1530">
        <v>0</v>
      </c>
      <c r="C1530">
        <v>0</v>
      </c>
      <c r="D1530">
        <v>-1</v>
      </c>
      <c r="E1530">
        <v>0</v>
      </c>
      <c r="F1530">
        <v>0</v>
      </c>
      <c r="G1530">
        <v>0</v>
      </c>
      <c r="H1530" s="3">
        <f>H1529+$H$2*(Table1[[#This Row],[debug'[0']]]-H1529)</f>
        <v>0.17780682513611759</v>
      </c>
    </row>
    <row r="1531" spans="1:8" x14ac:dyDescent="0.25">
      <c r="A1531">
        <v>3050</v>
      </c>
      <c r="B1531">
        <v>1</v>
      </c>
      <c r="C1531">
        <v>1</v>
      </c>
      <c r="D1531">
        <v>0</v>
      </c>
      <c r="E1531">
        <v>0</v>
      </c>
      <c r="F1531">
        <v>0</v>
      </c>
      <c r="G1531">
        <v>0</v>
      </c>
      <c r="H1531" s="3">
        <f>H1530+$H$2*(Table1[[#This Row],[debug'[0']]]-H1530)</f>
        <v>0.25529670627563883</v>
      </c>
    </row>
    <row r="1532" spans="1:8" x14ac:dyDescent="0.25">
      <c r="A1532">
        <v>3052</v>
      </c>
      <c r="B1532">
        <v>-1</v>
      </c>
      <c r="C1532">
        <v>1</v>
      </c>
      <c r="D1532">
        <v>0</v>
      </c>
      <c r="E1532">
        <v>0</v>
      </c>
      <c r="F1532">
        <v>0</v>
      </c>
      <c r="G1532">
        <v>0</v>
      </c>
      <c r="H1532" s="3">
        <f>H1531+$H$2*(Table1[[#This Row],[debug'[0']]]-H1531)</f>
        <v>0.1369877789603085</v>
      </c>
    </row>
    <row r="1533" spans="1:8" x14ac:dyDescent="0.25">
      <c r="A1533">
        <v>3054</v>
      </c>
      <c r="B1533">
        <v>1</v>
      </c>
      <c r="C1533">
        <v>0</v>
      </c>
      <c r="D1533">
        <v>0</v>
      </c>
      <c r="E1533">
        <v>0</v>
      </c>
      <c r="F1533">
        <v>0</v>
      </c>
      <c r="G1533">
        <v>0</v>
      </c>
      <c r="H1533" s="3">
        <f>H1532+$H$2*(Table1[[#This Row],[debug'[0']]]-H1532)</f>
        <v>0.21832476456760366</v>
      </c>
    </row>
    <row r="1534" spans="1:8" x14ac:dyDescent="0.25">
      <c r="A1534">
        <v>3056</v>
      </c>
      <c r="B1534">
        <v>-1</v>
      </c>
      <c r="C1534">
        <v>1</v>
      </c>
      <c r="D1534">
        <v>-1</v>
      </c>
      <c r="E1534">
        <v>0</v>
      </c>
      <c r="F1534">
        <v>1</v>
      </c>
      <c r="G1534">
        <v>0</v>
      </c>
      <c r="H1534" s="3">
        <f>H1533+$H$2*(Table1[[#This Row],[debug'[0']]]-H1533)</f>
        <v>0.10350036066604074</v>
      </c>
    </row>
    <row r="1535" spans="1:8" x14ac:dyDescent="0.25">
      <c r="A1535">
        <v>3058</v>
      </c>
      <c r="B1535">
        <v>1</v>
      </c>
      <c r="C1535">
        <v>0</v>
      </c>
      <c r="D1535">
        <v>-1</v>
      </c>
      <c r="E1535">
        <v>0</v>
      </c>
      <c r="F1535">
        <v>1</v>
      </c>
      <c r="G1535">
        <v>0</v>
      </c>
      <c r="H1535" s="3">
        <f>H1534+$H$2*(Table1[[#This Row],[debug'[0']]]-H1534)</f>
        <v>0.1879934610923647</v>
      </c>
    </row>
    <row r="1536" spans="1:8" x14ac:dyDescent="0.25">
      <c r="A1536">
        <v>3060</v>
      </c>
      <c r="B1536">
        <v>0</v>
      </c>
      <c r="C1536">
        <v>1</v>
      </c>
      <c r="D1536">
        <v>0</v>
      </c>
      <c r="E1536">
        <v>0</v>
      </c>
      <c r="F1536">
        <v>1</v>
      </c>
      <c r="G1536">
        <v>0</v>
      </c>
      <c r="H1536" s="3">
        <f>H1535+$H$2*(Table1[[#This Row],[debug'[0']]]-H1535)</f>
        <v>0.17027549480364396</v>
      </c>
    </row>
    <row r="1537" spans="1:8" x14ac:dyDescent="0.25">
      <c r="A1537">
        <v>3062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0</v>
      </c>
      <c r="H1537" s="3">
        <f>H1536+$H$2*(Table1[[#This Row],[debug'[0']]]-H1536)</f>
        <v>0.15422740749679911</v>
      </c>
    </row>
    <row r="1538" spans="1:8" x14ac:dyDescent="0.25">
      <c r="A1538">
        <v>3064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0</v>
      </c>
      <c r="H1538" s="3">
        <f>H1537+$H$2*(Table1[[#This Row],[debug'[0']]]-H1537)</f>
        <v>0.23393959639326861</v>
      </c>
    </row>
    <row r="1539" spans="1:8" x14ac:dyDescent="0.25">
      <c r="A1539">
        <v>3066</v>
      </c>
      <c r="B1539">
        <v>-1</v>
      </c>
      <c r="C1539">
        <v>1</v>
      </c>
      <c r="D1539">
        <v>0</v>
      </c>
      <c r="E1539">
        <v>0</v>
      </c>
      <c r="F1539">
        <v>1</v>
      </c>
      <c r="G1539">
        <v>0</v>
      </c>
      <c r="H1539" s="3">
        <f>H1538+$H$2*(Table1[[#This Row],[debug'[0']]]-H1538)</f>
        <v>0.1176435292631892</v>
      </c>
    </row>
    <row r="1540" spans="1:8" x14ac:dyDescent="0.25">
      <c r="A1540">
        <v>3068</v>
      </c>
      <c r="B1540">
        <v>1</v>
      </c>
      <c r="C1540">
        <v>0</v>
      </c>
      <c r="D1540">
        <v>0</v>
      </c>
      <c r="E1540">
        <v>0</v>
      </c>
      <c r="F1540">
        <v>1</v>
      </c>
      <c r="G1540">
        <v>0</v>
      </c>
      <c r="H1540" s="3">
        <f>H1539+$H$2*(Table1[[#This Row],[debug'[0']]]-H1539)</f>
        <v>0.20080366745261466</v>
      </c>
    </row>
    <row r="1541" spans="1:8" x14ac:dyDescent="0.25">
      <c r="A1541">
        <v>3070</v>
      </c>
      <c r="B1541">
        <v>0</v>
      </c>
      <c r="C1541">
        <v>1</v>
      </c>
      <c r="D1541">
        <v>0</v>
      </c>
      <c r="E1541">
        <v>0</v>
      </c>
      <c r="F1541">
        <v>1</v>
      </c>
      <c r="G1541">
        <v>0</v>
      </c>
      <c r="H1541" s="3">
        <f>H1540+$H$2*(Table1[[#This Row],[debug'[0']]]-H1540)</f>
        <v>0.18187836765812398</v>
      </c>
    </row>
    <row r="1542" spans="1:8" x14ac:dyDescent="0.25">
      <c r="A1542">
        <v>3072</v>
      </c>
      <c r="B1542">
        <v>0</v>
      </c>
      <c r="C1542">
        <v>1</v>
      </c>
      <c r="D1542">
        <v>0</v>
      </c>
      <c r="E1542">
        <v>0</v>
      </c>
      <c r="F1542">
        <v>1</v>
      </c>
      <c r="G1542">
        <v>0</v>
      </c>
      <c r="H1542" s="3">
        <f>H1541+$H$2*(Table1[[#This Row],[debug'[0']]]-H1541)</f>
        <v>0.16473673534767402</v>
      </c>
    </row>
    <row r="1543" spans="1:8" x14ac:dyDescent="0.25">
      <c r="A1543">
        <v>3074</v>
      </c>
      <c r="B1543">
        <v>-1</v>
      </c>
      <c r="C1543">
        <v>1</v>
      </c>
      <c r="D1543">
        <v>0</v>
      </c>
      <c r="E1543">
        <v>0</v>
      </c>
      <c r="F1543">
        <v>1</v>
      </c>
      <c r="G1543">
        <v>0</v>
      </c>
      <c r="H1543" s="3">
        <f>H1542+$H$2*(Table1[[#This Row],[debug'[0']]]-H1542)</f>
        <v>5.4962884213641663E-2</v>
      </c>
    </row>
    <row r="1544" spans="1:8" x14ac:dyDescent="0.25">
      <c r="A1544">
        <v>3076</v>
      </c>
      <c r="B1544">
        <v>1</v>
      </c>
      <c r="C1544">
        <v>0</v>
      </c>
      <c r="D1544">
        <v>0</v>
      </c>
      <c r="E1544">
        <v>0</v>
      </c>
      <c r="F1544">
        <v>0</v>
      </c>
      <c r="G1544">
        <v>0</v>
      </c>
      <c r="H1544" s="3">
        <f>H1543+$H$2*(Table1[[#This Row],[debug'[0']]]-H1543)</f>
        <v>0.14403053402336496</v>
      </c>
    </row>
    <row r="1545" spans="1:8" x14ac:dyDescent="0.25">
      <c r="A1545">
        <v>3078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 s="3">
        <f>H1544+$H$2*(Table1[[#This Row],[debug'[0']]]-H1544)</f>
        <v>0.22470375560364619</v>
      </c>
    </row>
    <row r="1546" spans="1:8" x14ac:dyDescent="0.25">
      <c r="A1546">
        <v>3080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 s="3">
        <f>H1545+$H$2*(Table1[[#This Row],[debug'[0']]]-H1545)</f>
        <v>0.20352592556849267</v>
      </c>
    </row>
    <row r="1547" spans="1:8" x14ac:dyDescent="0.25">
      <c r="A1547">
        <v>3082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 s="3">
        <f>H1546+$H$2*(Table1[[#This Row],[debug'[0']]]-H1546)</f>
        <v>0.18434405899106149</v>
      </c>
    </row>
    <row r="1548" spans="1:8" x14ac:dyDescent="0.25">
      <c r="A1548">
        <v>3084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 s="3">
        <f>H1547+$H$2*(Table1[[#This Row],[debug'[0']]]-H1547)</f>
        <v>0.26121782035497798</v>
      </c>
    </row>
    <row r="1549" spans="1:8" x14ac:dyDescent="0.25">
      <c r="A1549">
        <v>3086</v>
      </c>
      <c r="B1549">
        <v>-1</v>
      </c>
      <c r="C1549">
        <v>0</v>
      </c>
      <c r="D1549">
        <v>0</v>
      </c>
      <c r="E1549">
        <v>0</v>
      </c>
      <c r="F1549">
        <v>0</v>
      </c>
      <c r="G1549">
        <v>0</v>
      </c>
      <c r="H1549" s="3">
        <f>H1548+$H$2*(Table1[[#This Row],[debug'[0']]]-H1548)</f>
        <v>0.14235084118486607</v>
      </c>
    </row>
    <row r="1550" spans="1:8" x14ac:dyDescent="0.25">
      <c r="A1550">
        <v>3088</v>
      </c>
      <c r="B1550">
        <v>1</v>
      </c>
      <c r="C1550">
        <v>-1</v>
      </c>
      <c r="D1550">
        <v>0</v>
      </c>
      <c r="E1550">
        <v>0</v>
      </c>
      <c r="F1550">
        <v>0</v>
      </c>
      <c r="G1550">
        <v>0</v>
      </c>
      <c r="H1550" s="3">
        <f>H1549+$H$2*(Table1[[#This Row],[debug'[0']]]-H1549)</f>
        <v>0.22318237008559877</v>
      </c>
    </row>
    <row r="1551" spans="1:8" x14ac:dyDescent="0.25">
      <c r="A1551">
        <v>3090</v>
      </c>
      <c r="B1551">
        <v>-1</v>
      </c>
      <c r="C1551">
        <v>0</v>
      </c>
      <c r="D1551">
        <v>0</v>
      </c>
      <c r="E1551">
        <v>0</v>
      </c>
      <c r="F1551">
        <v>0</v>
      </c>
      <c r="G1551">
        <v>0</v>
      </c>
      <c r="H1551" s="3">
        <f>H1550+$H$2*(Table1[[#This Row],[debug'[0']]]-H1550)</f>
        <v>0.10790014764975471</v>
      </c>
    </row>
    <row r="1552" spans="1:8" x14ac:dyDescent="0.25">
      <c r="A1552">
        <v>3092</v>
      </c>
      <c r="B1552">
        <v>0</v>
      </c>
      <c r="C1552">
        <v>-1</v>
      </c>
      <c r="D1552">
        <v>0</v>
      </c>
      <c r="E1552">
        <v>0</v>
      </c>
      <c r="F1552">
        <v>0</v>
      </c>
      <c r="G1552">
        <v>0</v>
      </c>
      <c r="H1552" s="3">
        <f>H1551+$H$2*(Table1[[#This Row],[debug'[0']]]-H1551)</f>
        <v>9.7730798314423009E-2</v>
      </c>
    </row>
    <row r="1553" spans="1:8" x14ac:dyDescent="0.25">
      <c r="A1553">
        <v>3094</v>
      </c>
      <c r="B1553">
        <v>1</v>
      </c>
      <c r="C1553">
        <v>-1</v>
      </c>
      <c r="D1553">
        <v>0</v>
      </c>
      <c r="E1553">
        <v>0</v>
      </c>
      <c r="F1553">
        <v>0</v>
      </c>
      <c r="G1553">
        <v>0</v>
      </c>
      <c r="H1553" s="3">
        <f>H1552+$H$2*(Table1[[#This Row],[debug'[0']]]-H1552)</f>
        <v>0.18276766718169507</v>
      </c>
    </row>
    <row r="1554" spans="1:8" x14ac:dyDescent="0.25">
      <c r="A1554">
        <v>3096</v>
      </c>
      <c r="B1554">
        <v>0</v>
      </c>
      <c r="C1554">
        <v>-1</v>
      </c>
      <c r="D1554">
        <v>0</v>
      </c>
      <c r="E1554">
        <v>0</v>
      </c>
      <c r="F1554">
        <v>0</v>
      </c>
      <c r="G1554">
        <v>0</v>
      </c>
      <c r="H1554" s="3">
        <f>H1553+$H$2*(Table1[[#This Row],[debug'[0']]]-H1553)</f>
        <v>0.16554222036574234</v>
      </c>
    </row>
    <row r="1555" spans="1:8" x14ac:dyDescent="0.25">
      <c r="A1555">
        <v>3098</v>
      </c>
      <c r="B1555">
        <v>2</v>
      </c>
      <c r="C1555">
        <v>-2</v>
      </c>
      <c r="D1555">
        <v>0</v>
      </c>
      <c r="E1555">
        <v>0</v>
      </c>
      <c r="F1555">
        <v>0</v>
      </c>
      <c r="G1555">
        <v>0</v>
      </c>
      <c r="H1555" s="3">
        <f>H1554+$H$2*(Table1[[#This Row],[debug'[0']]]-H1554)</f>
        <v>0.33843579288033115</v>
      </c>
    </row>
    <row r="1556" spans="1:8" x14ac:dyDescent="0.25">
      <c r="A1556">
        <v>3100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 s="3">
        <f>H1555+$H$2*(Table1[[#This Row],[debug'[0']]]-H1555)</f>
        <v>0.3065389708615906</v>
      </c>
    </row>
    <row r="1557" spans="1:8" x14ac:dyDescent="0.25">
      <c r="A1557">
        <v>3102</v>
      </c>
      <c r="B1557">
        <v>1</v>
      </c>
      <c r="C1557">
        <v>-2</v>
      </c>
      <c r="D1557">
        <v>0</v>
      </c>
      <c r="E1557">
        <v>0</v>
      </c>
      <c r="F1557">
        <v>0</v>
      </c>
      <c r="G1557">
        <v>0</v>
      </c>
      <c r="H1557" s="3">
        <f>H1556+$H$2*(Table1[[#This Row],[debug'[0']]]-H1556)</f>
        <v>0.37189613310235192</v>
      </c>
    </row>
    <row r="1558" spans="1:8" x14ac:dyDescent="0.25">
      <c r="A1558">
        <v>3104</v>
      </c>
      <c r="B1558">
        <v>0</v>
      </c>
      <c r="C1558">
        <v>-1</v>
      </c>
      <c r="D1558">
        <v>0</v>
      </c>
      <c r="E1558">
        <v>0</v>
      </c>
      <c r="F1558">
        <v>0</v>
      </c>
      <c r="G1558">
        <v>0</v>
      </c>
      <c r="H1558" s="3">
        <f>H1557+$H$2*(Table1[[#This Row],[debug'[0']]]-H1557)</f>
        <v>0.33684574831276792</v>
      </c>
    </row>
    <row r="1559" spans="1:8" x14ac:dyDescent="0.25">
      <c r="A1559">
        <v>3106</v>
      </c>
      <c r="B1559">
        <v>0</v>
      </c>
      <c r="C1559">
        <v>-1</v>
      </c>
      <c r="D1559">
        <v>0</v>
      </c>
      <c r="E1559">
        <v>0</v>
      </c>
      <c r="F1559">
        <v>0</v>
      </c>
      <c r="G1559">
        <v>0</v>
      </c>
      <c r="H1559" s="3">
        <f>H1558+$H$2*(Table1[[#This Row],[debug'[0']]]-H1558)</f>
        <v>0.30509878446399746</v>
      </c>
    </row>
    <row r="1560" spans="1:8" x14ac:dyDescent="0.25">
      <c r="A1560">
        <v>3108</v>
      </c>
      <c r="B1560">
        <v>-2</v>
      </c>
      <c r="C1560">
        <v>0</v>
      </c>
      <c r="D1560">
        <v>0</v>
      </c>
      <c r="E1560">
        <v>0</v>
      </c>
      <c r="F1560">
        <v>0</v>
      </c>
      <c r="G1560">
        <v>0</v>
      </c>
      <c r="H1560" s="3">
        <f>H1559+$H$2*(Table1[[#This Row],[debug'[0']]]-H1559)</f>
        <v>8.7848342251871797E-2</v>
      </c>
    </row>
    <row r="1561" spans="1:8" x14ac:dyDescent="0.25">
      <c r="A1561">
        <v>3110</v>
      </c>
      <c r="B1561">
        <v>0</v>
      </c>
      <c r="C1561">
        <v>-1</v>
      </c>
      <c r="D1561">
        <v>0</v>
      </c>
      <c r="E1561">
        <v>0</v>
      </c>
      <c r="F1561">
        <v>0</v>
      </c>
      <c r="G1561">
        <v>0</v>
      </c>
      <c r="H1561" s="3">
        <f>H1560+$H$2*(Table1[[#This Row],[debug'[0']]]-H1560)</f>
        <v>7.9568831052416134E-2</v>
      </c>
    </row>
    <row r="1562" spans="1:8" x14ac:dyDescent="0.25">
      <c r="A1562">
        <v>3112</v>
      </c>
      <c r="B1562">
        <v>-2</v>
      </c>
      <c r="C1562">
        <v>0</v>
      </c>
      <c r="D1562">
        <v>0</v>
      </c>
      <c r="E1562">
        <v>0</v>
      </c>
      <c r="F1562">
        <v>0</v>
      </c>
      <c r="G1562">
        <v>0</v>
      </c>
      <c r="H1562" s="3">
        <f>H1561+$H$2*(Table1[[#This Row],[debug'[0']]]-H1561)</f>
        <v>-0.11642591381564141</v>
      </c>
    </row>
    <row r="1563" spans="1:8" x14ac:dyDescent="0.25">
      <c r="A1563">
        <v>3114</v>
      </c>
      <c r="B1563">
        <v>1</v>
      </c>
      <c r="C1563">
        <v>-1</v>
      </c>
      <c r="D1563">
        <v>0</v>
      </c>
      <c r="E1563">
        <v>0</v>
      </c>
      <c r="F1563">
        <v>0</v>
      </c>
      <c r="G1563">
        <v>0</v>
      </c>
      <c r="H1563" s="3">
        <f>H1562+$H$2*(Table1[[#This Row],[debug'[0']]]-H1562)</f>
        <v>-1.1205250342026699E-2</v>
      </c>
    </row>
    <row r="1564" spans="1:8" x14ac:dyDescent="0.25">
      <c r="A1564">
        <v>3116</v>
      </c>
      <c r="B1564">
        <v>-1</v>
      </c>
      <c r="C1564">
        <v>0</v>
      </c>
      <c r="D1564">
        <v>0</v>
      </c>
      <c r="E1564">
        <v>0</v>
      </c>
      <c r="F1564">
        <v>0</v>
      </c>
      <c r="G1564">
        <v>0</v>
      </c>
      <c r="H1564" s="3">
        <f>H1563+$H$2*(Table1[[#This Row],[debug'[0']]]-H1563)</f>
        <v>-0.10439695998503612</v>
      </c>
    </row>
    <row r="1565" spans="1:8" x14ac:dyDescent="0.25">
      <c r="A1565">
        <v>3118</v>
      </c>
      <c r="B1565">
        <v>-1</v>
      </c>
      <c r="C1565">
        <v>0</v>
      </c>
      <c r="D1565">
        <v>0</v>
      </c>
      <c r="E1565">
        <v>0</v>
      </c>
      <c r="F1565">
        <v>-1</v>
      </c>
      <c r="G1565">
        <v>0</v>
      </c>
      <c r="H1565" s="3">
        <f>H1564+$H$2*(Table1[[#This Row],[debug'[0']]]-H1564)</f>
        <v>-0.18880555791634701</v>
      </c>
    </row>
    <row r="1566" spans="1:8" x14ac:dyDescent="0.25">
      <c r="A1566">
        <v>3120</v>
      </c>
      <c r="B1566">
        <v>0</v>
      </c>
      <c r="C1566">
        <v>0</v>
      </c>
      <c r="D1566">
        <v>0</v>
      </c>
      <c r="E1566">
        <v>0</v>
      </c>
      <c r="F1566">
        <v>-1</v>
      </c>
      <c r="G1566">
        <v>0</v>
      </c>
      <c r="H1566" s="3">
        <f>H1565+$H$2*(Table1[[#This Row],[debug'[0']]]-H1565)</f>
        <v>-0.17101105330513947</v>
      </c>
    </row>
    <row r="1567" spans="1:8" x14ac:dyDescent="0.25">
      <c r="A1567">
        <v>3122</v>
      </c>
      <c r="B1567">
        <v>1</v>
      </c>
      <c r="C1567">
        <v>0</v>
      </c>
      <c r="D1567">
        <v>0</v>
      </c>
      <c r="E1567">
        <v>0</v>
      </c>
      <c r="F1567">
        <v>-1</v>
      </c>
      <c r="G1567">
        <v>0</v>
      </c>
      <c r="H1567" s="3">
        <f>H1566+$H$2*(Table1[[#This Row],[debug'[0']]]-H1566)</f>
        <v>-6.0645861635063317E-2</v>
      </c>
    </row>
    <row r="1568" spans="1:8" x14ac:dyDescent="0.25">
      <c r="A1568">
        <v>3124</v>
      </c>
      <c r="B1568">
        <v>-1</v>
      </c>
      <c r="C1568">
        <v>1</v>
      </c>
      <c r="D1568">
        <v>1</v>
      </c>
      <c r="E1568">
        <v>0</v>
      </c>
      <c r="F1568">
        <v>-1</v>
      </c>
      <c r="G1568">
        <v>0</v>
      </c>
      <c r="H1568" s="3">
        <f>H1567+$H$2*(Table1[[#This Row],[debug'[0']]]-H1567)</f>
        <v>-0.14917790344125698</v>
      </c>
    </row>
    <row r="1569" spans="1:8" x14ac:dyDescent="0.25">
      <c r="A1569">
        <v>3126</v>
      </c>
      <c r="B1569">
        <v>2</v>
      </c>
      <c r="C1569">
        <v>0</v>
      </c>
      <c r="D1569">
        <v>1</v>
      </c>
      <c r="E1569">
        <v>0</v>
      </c>
      <c r="F1569">
        <v>-1</v>
      </c>
      <c r="G1569">
        <v>0</v>
      </c>
      <c r="H1569" s="3">
        <f>H1568+$H$2*(Table1[[#This Row],[debug'[0']]]-H1568)</f>
        <v>5.3377341939999989E-2</v>
      </c>
    </row>
    <row r="1570" spans="1:8" x14ac:dyDescent="0.25">
      <c r="A1570">
        <v>3128</v>
      </c>
      <c r="B1570">
        <v>0</v>
      </c>
      <c r="C1570">
        <v>1</v>
      </c>
      <c r="D1570">
        <v>0</v>
      </c>
      <c r="E1570">
        <v>0</v>
      </c>
      <c r="F1570">
        <v>-1</v>
      </c>
      <c r="G1570">
        <v>0</v>
      </c>
      <c r="H1570" s="3">
        <f>H1569+$H$2*(Table1[[#This Row],[debug'[0']]]-H1569)</f>
        <v>4.8346645980794363E-2</v>
      </c>
    </row>
    <row r="1571" spans="1:8" x14ac:dyDescent="0.25">
      <c r="A1571">
        <v>3130</v>
      </c>
      <c r="B1571">
        <v>1</v>
      </c>
      <c r="C1571">
        <v>-1</v>
      </c>
      <c r="D1571">
        <v>0</v>
      </c>
      <c r="E1571">
        <v>0</v>
      </c>
      <c r="F1571">
        <v>-1</v>
      </c>
      <c r="G1571">
        <v>0</v>
      </c>
      <c r="H1571" s="3">
        <f>H1570+$H$2*(Table1[[#This Row],[debug'[0']]]-H1570)</f>
        <v>0.13803786155331904</v>
      </c>
    </row>
    <row r="1572" spans="1:8" x14ac:dyDescent="0.25">
      <c r="A1572">
        <v>3132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 s="3">
        <f>H1571+$H$2*(Table1[[#This Row],[debug'[0']]]-H1571)</f>
        <v>0.12502809960012448</v>
      </c>
    </row>
    <row r="1573" spans="1:8" x14ac:dyDescent="0.25">
      <c r="A1573">
        <v>3134</v>
      </c>
      <c r="B1573">
        <v>-1</v>
      </c>
      <c r="C1573">
        <v>0</v>
      </c>
      <c r="D1573">
        <v>0</v>
      </c>
      <c r="E1573">
        <v>0</v>
      </c>
      <c r="F1573">
        <v>0</v>
      </c>
      <c r="G1573">
        <v>0</v>
      </c>
      <c r="H1573" s="3">
        <f>H1572+$H$2*(Table1[[#This Row],[debug'[0']]]-H1572)</f>
        <v>1.8996699216549368E-2</v>
      </c>
    </row>
    <row r="1574" spans="1:8" x14ac:dyDescent="0.25">
      <c r="A1574">
        <v>3136</v>
      </c>
      <c r="B1574">
        <v>1</v>
      </c>
      <c r="C1574">
        <v>1</v>
      </c>
      <c r="D1574">
        <v>0</v>
      </c>
      <c r="E1574">
        <v>0</v>
      </c>
      <c r="F1574">
        <v>0</v>
      </c>
      <c r="G1574">
        <v>0</v>
      </c>
      <c r="H1574" s="3">
        <f>H1573+$H$2*(Table1[[#This Row],[debug'[0']]]-H1573)</f>
        <v>0.11145408210320816</v>
      </c>
    </row>
    <row r="1575" spans="1:8" x14ac:dyDescent="0.25">
      <c r="A1575">
        <v>3138</v>
      </c>
      <c r="B1575">
        <v>-2</v>
      </c>
      <c r="C1575">
        <v>2</v>
      </c>
      <c r="D1575">
        <v>0</v>
      </c>
      <c r="E1575">
        <v>0</v>
      </c>
      <c r="F1575">
        <v>0</v>
      </c>
      <c r="G1575">
        <v>0</v>
      </c>
      <c r="H1575" s="3">
        <f>H1574+$H$2*(Table1[[#This Row],[debug'[0']]]-H1574)</f>
        <v>-8.7545776878620377E-2</v>
      </c>
    </row>
    <row r="1576" spans="1:8" x14ac:dyDescent="0.25">
      <c r="A1576">
        <v>3140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 s="3">
        <f>H1575+$H$2*(Table1[[#This Row],[debug'[0']]]-H1575)</f>
        <v>1.4952997813913946E-2</v>
      </c>
    </row>
    <row r="1577" spans="1:8" x14ac:dyDescent="0.25">
      <c r="A1577">
        <v>3142</v>
      </c>
      <c r="B1577">
        <v>-1</v>
      </c>
      <c r="C1577">
        <v>2</v>
      </c>
      <c r="D1577">
        <v>0</v>
      </c>
      <c r="E1577">
        <v>0</v>
      </c>
      <c r="F1577">
        <v>0</v>
      </c>
      <c r="G1577">
        <v>0</v>
      </c>
      <c r="H1577" s="3">
        <f>H1576+$H$2*(Table1[[#This Row],[debug'[0']]]-H1576)</f>
        <v>-8.0704068636219942E-2</v>
      </c>
    </row>
    <row r="1578" spans="1:8" x14ac:dyDescent="0.25">
      <c r="A1578">
        <v>3144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0</v>
      </c>
      <c r="H1578" s="3">
        <f>H1577+$H$2*(Table1[[#This Row],[debug'[0']]]-H1577)</f>
        <v>-7.3097889361949289E-2</v>
      </c>
    </row>
    <row r="1579" spans="1:8" x14ac:dyDescent="0.25">
      <c r="A1579">
        <v>3146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 s="3">
        <f>H1578+$H$2*(Table1[[#This Row],[debug'[0']]]-H1578)</f>
        <v>-6.6208575595576705E-2</v>
      </c>
    </row>
    <row r="1580" spans="1:8" x14ac:dyDescent="0.25">
      <c r="A1580">
        <v>3148</v>
      </c>
      <c r="B1580">
        <v>-1</v>
      </c>
      <c r="C1580">
        <v>1</v>
      </c>
      <c r="D1580">
        <v>0</v>
      </c>
      <c r="E1580">
        <v>0</v>
      </c>
      <c r="F1580">
        <v>0</v>
      </c>
      <c r="G1580">
        <v>0</v>
      </c>
      <c r="H1580" s="3">
        <f>H1579+$H$2*(Table1[[#This Row],[debug'[0']]]-H1579)</f>
        <v>-0.15421634396239925</v>
      </c>
    </row>
    <row r="1581" spans="1:8" x14ac:dyDescent="0.25">
      <c r="A1581">
        <v>3150</v>
      </c>
      <c r="B1581">
        <v>2</v>
      </c>
      <c r="C1581">
        <v>-1</v>
      </c>
      <c r="D1581">
        <v>0</v>
      </c>
      <c r="E1581">
        <v>0</v>
      </c>
      <c r="F1581">
        <v>0</v>
      </c>
      <c r="G1581">
        <v>0</v>
      </c>
      <c r="H1581" s="3">
        <f>H1580+$H$2*(Table1[[#This Row],[debug'[0']]]-H1580)</f>
        <v>4.8813763250660835E-2</v>
      </c>
    </row>
    <row r="1582" spans="1:8" x14ac:dyDescent="0.25">
      <c r="A1582">
        <v>3152</v>
      </c>
      <c r="B1582">
        <v>1</v>
      </c>
      <c r="C1582">
        <v>-1</v>
      </c>
      <c r="D1582">
        <v>0</v>
      </c>
      <c r="E1582">
        <v>0</v>
      </c>
      <c r="F1582">
        <v>0</v>
      </c>
      <c r="G1582">
        <v>0</v>
      </c>
      <c r="H1582" s="3">
        <f>H1581+$H$2*(Table1[[#This Row],[debug'[0']]]-H1581)</f>
        <v>0.13846095405768419</v>
      </c>
    </row>
    <row r="1583" spans="1:8" x14ac:dyDescent="0.25">
      <c r="A1583">
        <v>3154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 s="3">
        <f>H1582+$H$2*(Table1[[#This Row],[debug'[0']]]-H1582)</f>
        <v>0.12541131657538457</v>
      </c>
    </row>
    <row r="1584" spans="1:8" x14ac:dyDescent="0.25">
      <c r="A1584">
        <v>3156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 s="3">
        <f>H1583+$H$2*(Table1[[#This Row],[debug'[0']]]-H1583)</f>
        <v>0.11359157845047702</v>
      </c>
    </row>
    <row r="1585" spans="1:8" x14ac:dyDescent="0.25">
      <c r="A1585">
        <v>3158</v>
      </c>
      <c r="B1585">
        <v>2</v>
      </c>
      <c r="C1585">
        <v>-1</v>
      </c>
      <c r="D1585">
        <v>1</v>
      </c>
      <c r="E1585">
        <v>0</v>
      </c>
      <c r="F1585">
        <v>0</v>
      </c>
      <c r="G1585">
        <v>0</v>
      </c>
      <c r="H1585" s="3">
        <f>H1584+$H$2*(Table1[[#This Row],[debug'[0']]]-H1584)</f>
        <v>0.29138138361477395</v>
      </c>
    </row>
    <row r="1586" spans="1:8" x14ac:dyDescent="0.25">
      <c r="A1586">
        <v>3160</v>
      </c>
      <c r="B1586">
        <v>2</v>
      </c>
      <c r="C1586">
        <v>-1</v>
      </c>
      <c r="D1586">
        <v>0</v>
      </c>
      <c r="E1586">
        <v>0</v>
      </c>
      <c r="F1586">
        <v>0</v>
      </c>
      <c r="G1586">
        <v>0</v>
      </c>
      <c r="H1586" s="3">
        <f>H1585+$H$2*(Table1[[#This Row],[debug'[0']]]-H1585)</f>
        <v>0.45241489440545141</v>
      </c>
    </row>
    <row r="1587" spans="1:8" x14ac:dyDescent="0.25">
      <c r="A1587">
        <v>3162</v>
      </c>
      <c r="B1587">
        <v>-1</v>
      </c>
      <c r="C1587">
        <v>0</v>
      </c>
      <c r="D1587">
        <v>0</v>
      </c>
      <c r="E1587">
        <v>0</v>
      </c>
      <c r="F1587">
        <v>0</v>
      </c>
      <c r="G1587">
        <v>0</v>
      </c>
      <c r="H1587" s="3">
        <f>H1586+$H$2*(Table1[[#This Row],[debug'[0']]]-H1586)</f>
        <v>0.31552801553859455</v>
      </c>
    </row>
    <row r="1588" spans="1:8" x14ac:dyDescent="0.25">
      <c r="A1588">
        <v>3164</v>
      </c>
      <c r="B1588">
        <v>0</v>
      </c>
      <c r="C1588">
        <v>-1</v>
      </c>
      <c r="D1588">
        <v>0</v>
      </c>
      <c r="E1588">
        <v>0</v>
      </c>
      <c r="F1588">
        <v>0</v>
      </c>
      <c r="G1588">
        <v>0</v>
      </c>
      <c r="H1588" s="3">
        <f>H1587+$H$2*(Table1[[#This Row],[debug'[0']]]-H1587)</f>
        <v>0.28579020067006011</v>
      </c>
    </row>
    <row r="1589" spans="1:8" x14ac:dyDescent="0.25">
      <c r="A1589">
        <v>3166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 s="3">
        <f>H1588+$H$2*(Table1[[#This Row],[debug'[0']]]-H1588)</f>
        <v>0.25885510882326973</v>
      </c>
    </row>
    <row r="1590" spans="1:8" x14ac:dyDescent="0.25">
      <c r="A1590">
        <v>3168</v>
      </c>
      <c r="B1590">
        <v>-1</v>
      </c>
      <c r="C1590">
        <v>0</v>
      </c>
      <c r="D1590">
        <v>0</v>
      </c>
      <c r="E1590">
        <v>0</v>
      </c>
      <c r="F1590">
        <v>0</v>
      </c>
      <c r="G1590">
        <v>0</v>
      </c>
      <c r="H1590" s="3">
        <f>H1589+$H$2*(Table1[[#This Row],[debug'[0']]]-H1589)</f>
        <v>0.14021080996887481</v>
      </c>
    </row>
    <row r="1591" spans="1:8" x14ac:dyDescent="0.25">
      <c r="A1591">
        <v>3170</v>
      </c>
      <c r="B1591">
        <v>1</v>
      </c>
      <c r="C1591">
        <v>-1</v>
      </c>
      <c r="D1591">
        <v>0</v>
      </c>
      <c r="E1591">
        <v>0</v>
      </c>
      <c r="F1591">
        <v>0</v>
      </c>
      <c r="G1591">
        <v>0</v>
      </c>
      <c r="H1591" s="3">
        <f>H1590+$H$2*(Table1[[#This Row],[debug'[0']]]-H1590)</f>
        <v>0.22124403206000584</v>
      </c>
    </row>
    <row r="1592" spans="1:8" x14ac:dyDescent="0.25">
      <c r="A1592">
        <v>3172</v>
      </c>
      <c r="B1592">
        <v>-2</v>
      </c>
      <c r="C1592">
        <v>0</v>
      </c>
      <c r="D1592">
        <v>0</v>
      </c>
      <c r="E1592">
        <v>0</v>
      </c>
      <c r="F1592">
        <v>0</v>
      </c>
      <c r="G1592">
        <v>0</v>
      </c>
      <c r="H1592" s="3">
        <f>H1591+$H$2*(Table1[[#This Row],[debug'[0']]]-H1591)</f>
        <v>1.1896714071509301E-2</v>
      </c>
    </row>
    <row r="1593" spans="1:8" x14ac:dyDescent="0.25">
      <c r="A1593">
        <v>3174</v>
      </c>
      <c r="B1593">
        <v>0</v>
      </c>
      <c r="C1593">
        <v>-2</v>
      </c>
      <c r="D1593">
        <v>0</v>
      </c>
      <c r="E1593">
        <v>0</v>
      </c>
      <c r="F1593">
        <v>0</v>
      </c>
      <c r="G1593">
        <v>0</v>
      </c>
      <c r="H1593" s="3">
        <f>H1592+$H$2*(Table1[[#This Row],[debug'[0']]]-H1592)</f>
        <v>1.0775475185641942E-2</v>
      </c>
    </row>
    <row r="1594" spans="1:8" x14ac:dyDescent="0.25">
      <c r="A1594">
        <v>3176</v>
      </c>
      <c r="B1594">
        <v>-2</v>
      </c>
      <c r="C1594">
        <v>-1</v>
      </c>
      <c r="D1594">
        <v>0</v>
      </c>
      <c r="E1594">
        <v>0</v>
      </c>
      <c r="F1594">
        <v>0</v>
      </c>
      <c r="G1594">
        <v>0</v>
      </c>
      <c r="H1594" s="3">
        <f>H1593+$H$2*(Table1[[#This Row],[debug'[0']]]-H1593)</f>
        <v>-0.17873564864021019</v>
      </c>
    </row>
    <row r="1595" spans="1:8" x14ac:dyDescent="0.25">
      <c r="A1595">
        <v>3178</v>
      </c>
      <c r="B1595">
        <v>-1</v>
      </c>
      <c r="C1595">
        <v>-1</v>
      </c>
      <c r="D1595">
        <v>0</v>
      </c>
      <c r="E1595">
        <v>0</v>
      </c>
      <c r="F1595">
        <v>0</v>
      </c>
      <c r="G1595">
        <v>0</v>
      </c>
      <c r="H1595" s="3">
        <f>H1594+$H$2*(Table1[[#This Row],[debug'[0']]]-H1594)</f>
        <v>-0.25613799022682326</v>
      </c>
    </row>
    <row r="1596" spans="1:8" x14ac:dyDescent="0.25">
      <c r="A1596">
        <v>3180</v>
      </c>
      <c r="B1596">
        <v>0</v>
      </c>
      <c r="C1596">
        <v>-1</v>
      </c>
      <c r="D1596">
        <v>0</v>
      </c>
      <c r="E1596">
        <v>0</v>
      </c>
      <c r="F1596">
        <v>0</v>
      </c>
      <c r="G1596">
        <v>0</v>
      </c>
      <c r="H1596" s="3">
        <f>H1595+$H$2*(Table1[[#This Row],[debug'[0']]]-H1595)</f>
        <v>-0.23199755337476799</v>
      </c>
    </row>
    <row r="1597" spans="1:8" x14ac:dyDescent="0.25">
      <c r="A1597">
        <v>3182</v>
      </c>
      <c r="B1597">
        <v>-2</v>
      </c>
      <c r="C1597">
        <v>0</v>
      </c>
      <c r="D1597">
        <v>0</v>
      </c>
      <c r="E1597">
        <v>0</v>
      </c>
      <c r="F1597">
        <v>0</v>
      </c>
      <c r="G1597">
        <v>0</v>
      </c>
      <c r="H1597" s="3">
        <f>H1596+$H$2*(Table1[[#This Row],[debug'[0']]]-H1596)</f>
        <v>-0.39862785831016623</v>
      </c>
    </row>
    <row r="1598" spans="1:8" x14ac:dyDescent="0.25">
      <c r="A1598">
        <v>3184</v>
      </c>
      <c r="B1598">
        <v>1</v>
      </c>
      <c r="C1598">
        <v>-1</v>
      </c>
      <c r="D1598">
        <v>0</v>
      </c>
      <c r="E1598">
        <v>0</v>
      </c>
      <c r="F1598">
        <v>0</v>
      </c>
      <c r="G1598">
        <v>0</v>
      </c>
      <c r="H1598" s="3">
        <f>H1597+$H$2*(Table1[[#This Row],[debug'[0']]]-H1597)</f>
        <v>-0.26681028816696889</v>
      </c>
    </row>
    <row r="1599" spans="1:8" x14ac:dyDescent="0.25">
      <c r="A1599">
        <v>3186</v>
      </c>
      <c r="B1599">
        <v>-1</v>
      </c>
      <c r="C1599">
        <v>0</v>
      </c>
      <c r="D1599">
        <v>0</v>
      </c>
      <c r="E1599">
        <v>0</v>
      </c>
      <c r="F1599">
        <v>0</v>
      </c>
      <c r="G1599">
        <v>0</v>
      </c>
      <c r="H1599" s="3">
        <f>H1598+$H$2*(Table1[[#This Row],[debug'[0']]]-H1598)</f>
        <v>-0.33591179053843689</v>
      </c>
    </row>
    <row r="1600" spans="1:8" x14ac:dyDescent="0.25">
      <c r="A1600">
        <v>3188</v>
      </c>
      <c r="B1600">
        <v>1</v>
      </c>
      <c r="C1600">
        <v>-1</v>
      </c>
      <c r="D1600">
        <v>0</v>
      </c>
      <c r="E1600">
        <v>0</v>
      </c>
      <c r="F1600">
        <v>0</v>
      </c>
      <c r="G1600">
        <v>0</v>
      </c>
      <c r="H1600" s="3">
        <f>H1599+$H$2*(Table1[[#This Row],[debug'[0']]]-H1599)</f>
        <v>-0.21000507052845072</v>
      </c>
    </row>
    <row r="1601" spans="1:8" x14ac:dyDescent="0.25">
      <c r="A1601">
        <v>3190</v>
      </c>
      <c r="B1601">
        <v>-1</v>
      </c>
      <c r="C1601">
        <v>0</v>
      </c>
      <c r="D1601">
        <v>0</v>
      </c>
      <c r="E1601">
        <v>0</v>
      </c>
      <c r="F1601">
        <v>0</v>
      </c>
      <c r="G1601">
        <v>0</v>
      </c>
      <c r="H1601" s="3">
        <f>H1600+$H$2*(Table1[[#This Row],[debug'[0']]]-H1600)</f>
        <v>-0.28446033853248087</v>
      </c>
    </row>
    <row r="1602" spans="1:8" x14ac:dyDescent="0.25">
      <c r="A1602">
        <v>3192</v>
      </c>
      <c r="B1602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 s="3">
        <f>H1601+$H$2*(Table1[[#This Row],[debug'[0']]]-H1601)</f>
        <v>-6.915502402395407E-2</v>
      </c>
    </row>
    <row r="1603" spans="1:8" x14ac:dyDescent="0.25">
      <c r="A1603">
        <v>3194</v>
      </c>
      <c r="B1603">
        <v>-2</v>
      </c>
      <c r="C1603">
        <v>1</v>
      </c>
      <c r="D1603">
        <v>0</v>
      </c>
      <c r="E1603">
        <v>0</v>
      </c>
      <c r="F1603">
        <v>0</v>
      </c>
      <c r="G1603">
        <v>0</v>
      </c>
      <c r="H1603" s="3">
        <f>H1602+$H$2*(Table1[[#This Row],[debug'[0']]]-H1602)</f>
        <v>-0.25113287577636723</v>
      </c>
    </row>
    <row r="1604" spans="1:8" x14ac:dyDescent="0.25">
      <c r="A1604">
        <v>3196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 s="3">
        <f>H1603+$H$2*(Table1[[#This Row],[debug'[0']]]-H1603)</f>
        <v>-0.13321638024025606</v>
      </c>
    </row>
    <row r="1605" spans="1:8" x14ac:dyDescent="0.25">
      <c r="A1605">
        <v>3198</v>
      </c>
      <c r="B1605">
        <v>-2</v>
      </c>
      <c r="C1605">
        <v>1</v>
      </c>
      <c r="D1605">
        <v>0</v>
      </c>
      <c r="E1605">
        <v>0</v>
      </c>
      <c r="F1605">
        <v>0</v>
      </c>
      <c r="G1605">
        <v>0</v>
      </c>
      <c r="H1605" s="3">
        <f>H1604+$H$2*(Table1[[#This Row],[debug'[0']]]-H1604)</f>
        <v>-0.30915659141062524</v>
      </c>
    </row>
    <row r="1606" spans="1:8" x14ac:dyDescent="0.25">
      <c r="A1606">
        <v>3200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 s="3">
        <f>H1605+$H$2*(Table1[[#This Row],[debug'[0']]]-H1605)</f>
        <v>-0.18577148951139702</v>
      </c>
    </row>
    <row r="1607" spans="1:8" x14ac:dyDescent="0.25">
      <c r="A1607">
        <v>3202</v>
      </c>
      <c r="B1607">
        <v>-2</v>
      </c>
      <c r="C1607">
        <v>0</v>
      </c>
      <c r="D1607">
        <v>0</v>
      </c>
      <c r="E1607">
        <v>0</v>
      </c>
      <c r="F1607">
        <v>0</v>
      </c>
      <c r="G1607">
        <v>0</v>
      </c>
      <c r="H1607" s="3">
        <f>H1606+$H$2*(Table1[[#This Row],[debug'[0']]]-H1606)</f>
        <v>-0.35675849832592144</v>
      </c>
    </row>
    <row r="1608" spans="1:8" x14ac:dyDescent="0.25">
      <c r="A1608">
        <v>3204</v>
      </c>
      <c r="B1608">
        <v>1</v>
      </c>
      <c r="C1608">
        <v>0</v>
      </c>
      <c r="D1608">
        <v>0</v>
      </c>
      <c r="E1608">
        <v>0</v>
      </c>
      <c r="F1608">
        <v>0</v>
      </c>
      <c r="G1608">
        <v>0</v>
      </c>
      <c r="H1608" s="3">
        <f>H1607+$H$2*(Table1[[#This Row],[debug'[0']]]-H1607)</f>
        <v>-0.22888702239483441</v>
      </c>
    </row>
    <row r="1609" spans="1:8" x14ac:dyDescent="0.25">
      <c r="A1609">
        <v>3206</v>
      </c>
      <c r="B1609">
        <v>-2</v>
      </c>
      <c r="C1609">
        <v>0</v>
      </c>
      <c r="D1609">
        <v>0</v>
      </c>
      <c r="E1609">
        <v>0</v>
      </c>
      <c r="F1609">
        <v>0</v>
      </c>
      <c r="G1609">
        <v>0</v>
      </c>
      <c r="H1609" s="3">
        <f>H1608+$H$2*(Table1[[#This Row],[debug'[0']]]-H1608)</f>
        <v>-0.39581048796849239</v>
      </c>
    </row>
    <row r="1610" spans="1:8" x14ac:dyDescent="0.25">
      <c r="A1610">
        <v>3208</v>
      </c>
      <c r="B1610">
        <v>1</v>
      </c>
      <c r="C1610">
        <v>0</v>
      </c>
      <c r="D1610">
        <v>0</v>
      </c>
      <c r="E1610">
        <v>0</v>
      </c>
      <c r="F1610">
        <v>0</v>
      </c>
      <c r="G1610">
        <v>0</v>
      </c>
      <c r="H1610" s="3">
        <f>H1609+$H$2*(Table1[[#This Row],[debug'[0']]]-H1609)</f>
        <v>-0.26425844872433041</v>
      </c>
    </row>
    <row r="1611" spans="1:8" x14ac:dyDescent="0.25">
      <c r="A1611">
        <v>3210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 s="3">
        <f>H1610+$H$2*(Table1[[#This Row],[debug'[0']]]-H1610)</f>
        <v>-0.23935267668948867</v>
      </c>
    </row>
    <row r="1612" spans="1:8" x14ac:dyDescent="0.25">
      <c r="A1612">
        <v>3212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 s="3">
        <f>H1611+$H$2*(Table1[[#This Row],[debug'[0']]]-H1611)</f>
        <v>-0.21679421836834617</v>
      </c>
    </row>
    <row r="1613" spans="1:8" x14ac:dyDescent="0.25">
      <c r="A1613">
        <v>3214</v>
      </c>
      <c r="B1613">
        <v>2</v>
      </c>
      <c r="C1613">
        <v>0</v>
      </c>
      <c r="D1613">
        <v>0</v>
      </c>
      <c r="E1613">
        <v>0</v>
      </c>
      <c r="F1613">
        <v>0</v>
      </c>
      <c r="G1613">
        <v>0</v>
      </c>
      <c r="H1613" s="3">
        <f>H1612+$H$2*(Table1[[#This Row],[debug'[0']]]-H1612)</f>
        <v>-7.8662854399564608E-3</v>
      </c>
    </row>
    <row r="1614" spans="1:8" x14ac:dyDescent="0.25">
      <c r="A1614">
        <v>3216</v>
      </c>
      <c r="B1614">
        <v>0</v>
      </c>
      <c r="C1614">
        <v>1</v>
      </c>
      <c r="D1614">
        <v>0</v>
      </c>
      <c r="E1614">
        <v>0</v>
      </c>
      <c r="F1614">
        <v>0</v>
      </c>
      <c r="G1614">
        <v>0</v>
      </c>
      <c r="H1614" s="3">
        <f>H1613+$H$2*(Table1[[#This Row],[debug'[0']]]-H1613)</f>
        <v>-7.124905503480234E-3</v>
      </c>
    </row>
    <row r="1615" spans="1:8" x14ac:dyDescent="0.25">
      <c r="A1615">
        <v>3218</v>
      </c>
      <c r="B1615">
        <v>2</v>
      </c>
      <c r="C1615">
        <v>0</v>
      </c>
      <c r="D1615">
        <v>0</v>
      </c>
      <c r="E1615">
        <v>0</v>
      </c>
      <c r="F1615">
        <v>0</v>
      </c>
      <c r="G1615">
        <v>0</v>
      </c>
      <c r="H1615" s="3">
        <f>H1614+$H$2*(Table1[[#This Row],[debug'[0']]]-H1614)</f>
        <v>0.182042160235525</v>
      </c>
    </row>
    <row r="1616" spans="1:8" x14ac:dyDescent="0.25">
      <c r="A1616">
        <v>3220</v>
      </c>
      <c r="B1616">
        <v>0</v>
      </c>
      <c r="C1616">
        <v>1</v>
      </c>
      <c r="D1616">
        <v>0</v>
      </c>
      <c r="E1616">
        <v>0</v>
      </c>
      <c r="F1616">
        <v>0</v>
      </c>
      <c r="G1616">
        <v>0</v>
      </c>
      <c r="H1616" s="3">
        <f>H1615+$H$2*(Table1[[#This Row],[debug'[0']]]-H1615)</f>
        <v>0.16488509083833874</v>
      </c>
    </row>
    <row r="1617" spans="1:8" x14ac:dyDescent="0.25">
      <c r="A1617">
        <v>3222</v>
      </c>
      <c r="B1617">
        <v>2</v>
      </c>
      <c r="C1617">
        <v>1</v>
      </c>
      <c r="D1617">
        <v>0</v>
      </c>
      <c r="E1617">
        <v>0</v>
      </c>
      <c r="F1617">
        <v>0</v>
      </c>
      <c r="G1617">
        <v>0</v>
      </c>
      <c r="H1617" s="3">
        <f>H1616+$H$2*(Table1[[#This Row],[debug'[0']]]-H1616)</f>
        <v>0.33784059635179997</v>
      </c>
    </row>
    <row r="1618" spans="1:8" x14ac:dyDescent="0.25">
      <c r="A1618">
        <v>3224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0</v>
      </c>
      <c r="H1618" s="3">
        <f>H1617+$H$2*(Table1[[#This Row],[debug'[0']]]-H1617)</f>
        <v>0.40024764989199746</v>
      </c>
    </row>
    <row r="1619" spans="1:8" x14ac:dyDescent="0.25">
      <c r="A1619">
        <v>3226</v>
      </c>
      <c r="B1619">
        <v>1</v>
      </c>
      <c r="C1619">
        <v>1</v>
      </c>
      <c r="D1619">
        <v>0</v>
      </c>
      <c r="E1619">
        <v>0</v>
      </c>
      <c r="F1619">
        <v>0</v>
      </c>
      <c r="G1619">
        <v>0</v>
      </c>
      <c r="H1619" s="3">
        <f>H1618+$H$2*(Table1[[#This Row],[debug'[0']]]-H1618)</f>
        <v>0.45677297720417287</v>
      </c>
    </row>
    <row r="1620" spans="1:8" x14ac:dyDescent="0.25">
      <c r="A1620">
        <v>3228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 s="3">
        <f>H1619+$H$2*(Table1[[#This Row],[debug'[0']]]-H1619)</f>
        <v>0.41372313831788388</v>
      </c>
    </row>
    <row r="1621" spans="1:8" x14ac:dyDescent="0.25">
      <c r="A1621">
        <v>3230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0</v>
      </c>
      <c r="H1621" s="3">
        <f>H1620+$H$2*(Table1[[#This Row],[debug'[0']]]-H1620)</f>
        <v>0.37473065115909654</v>
      </c>
    </row>
    <row r="1622" spans="1:8" x14ac:dyDescent="0.25">
      <c r="A1622">
        <v>3232</v>
      </c>
      <c r="B1622">
        <v>-1</v>
      </c>
      <c r="C1622">
        <v>1</v>
      </c>
      <c r="D1622">
        <v>0</v>
      </c>
      <c r="E1622">
        <v>0</v>
      </c>
      <c r="F1622">
        <v>0</v>
      </c>
      <c r="G1622">
        <v>0</v>
      </c>
      <c r="H1622" s="3">
        <f>H1621+$H$2*(Table1[[#This Row],[debug'[0']]]-H1621)</f>
        <v>0.24516533972871266</v>
      </c>
    </row>
    <row r="1623" spans="1:8" x14ac:dyDescent="0.25">
      <c r="A1623">
        <v>3234</v>
      </c>
      <c r="B1623">
        <v>1</v>
      </c>
      <c r="C1623">
        <v>1</v>
      </c>
      <c r="D1623">
        <v>0</v>
      </c>
      <c r="E1623">
        <v>0</v>
      </c>
      <c r="F1623">
        <v>0</v>
      </c>
      <c r="G1623">
        <v>0</v>
      </c>
      <c r="H1623" s="3">
        <f>H1622+$H$2*(Table1[[#This Row],[debug'[0']]]-H1622)</f>
        <v>0.31630683043020935</v>
      </c>
    </row>
    <row r="1624" spans="1:8" x14ac:dyDescent="0.25">
      <c r="A1624">
        <v>3236</v>
      </c>
      <c r="B1624">
        <v>-2</v>
      </c>
      <c r="C1624">
        <v>1</v>
      </c>
      <c r="D1624">
        <v>0</v>
      </c>
      <c r="E1624">
        <v>0</v>
      </c>
      <c r="F1624">
        <v>0</v>
      </c>
      <c r="G1624">
        <v>0</v>
      </c>
      <c r="H1624" s="3">
        <f>H1623+$H$2*(Table1[[#This Row],[debug'[0']]]-H1623)</f>
        <v>9.8000054772027223E-2</v>
      </c>
    </row>
    <row r="1625" spans="1:8" x14ac:dyDescent="0.25">
      <c r="A1625">
        <v>3238</v>
      </c>
      <c r="B1625">
        <v>0</v>
      </c>
      <c r="C1625">
        <v>1</v>
      </c>
      <c r="D1625">
        <v>0</v>
      </c>
      <c r="E1625">
        <v>0</v>
      </c>
      <c r="F1625">
        <v>0</v>
      </c>
      <c r="G1625">
        <v>0</v>
      </c>
      <c r="H1625" s="3">
        <f>H1624+$H$2*(Table1[[#This Row],[debug'[0']]]-H1624)</f>
        <v>8.8763767208331276E-2</v>
      </c>
    </row>
    <row r="1626" spans="1:8" x14ac:dyDescent="0.25">
      <c r="A1626">
        <v>3240</v>
      </c>
      <c r="B1626">
        <v>-1</v>
      </c>
      <c r="C1626">
        <v>0</v>
      </c>
      <c r="D1626">
        <v>0</v>
      </c>
      <c r="E1626">
        <v>0</v>
      </c>
      <c r="F1626">
        <v>0</v>
      </c>
      <c r="G1626">
        <v>0</v>
      </c>
      <c r="H1626" s="3">
        <f>H1625+$H$2*(Table1[[#This Row],[debug'[0']]]-H1625)</f>
        <v>-1.3849800368361948E-2</v>
      </c>
    </row>
    <row r="1627" spans="1:8" x14ac:dyDescent="0.25">
      <c r="A1627">
        <v>3242</v>
      </c>
      <c r="B1627">
        <v>1</v>
      </c>
      <c r="C1627">
        <v>0</v>
      </c>
      <c r="D1627">
        <v>0</v>
      </c>
      <c r="E1627">
        <v>0</v>
      </c>
      <c r="F1627">
        <v>0</v>
      </c>
      <c r="G1627">
        <v>0</v>
      </c>
      <c r="H1627" s="3">
        <f>H1626+$H$2*(Table1[[#This Row],[debug'[0']]]-H1626)</f>
        <v>8.170329217205978E-2</v>
      </c>
    </row>
    <row r="1628" spans="1:8" x14ac:dyDescent="0.25">
      <c r="A1628">
        <v>3244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 s="3">
        <f>H1627+$H$2*(Table1[[#This Row],[debug'[0']]]-H1627)</f>
        <v>7.4002938298204479E-2</v>
      </c>
    </row>
    <row r="1629" spans="1:8" x14ac:dyDescent="0.25">
      <c r="A1629">
        <v>3246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 s="3">
        <f>H1628+$H$2*(Table1[[#This Row],[debug'[0']]]-H1628)</f>
        <v>6.7028325679153539E-2</v>
      </c>
    </row>
    <row r="1630" spans="1:8" x14ac:dyDescent="0.25">
      <c r="A1630">
        <v>3248</v>
      </c>
      <c r="B1630">
        <v>1</v>
      </c>
      <c r="C1630">
        <v>-1</v>
      </c>
      <c r="D1630">
        <v>0</v>
      </c>
      <c r="E1630">
        <v>0</v>
      </c>
      <c r="F1630">
        <v>0</v>
      </c>
      <c r="G1630">
        <v>0</v>
      </c>
      <c r="H1630" s="3">
        <f>H1629+$H$2*(Table1[[#This Row],[debug'[0']]]-H1629)</f>
        <v>0.15495883442076575</v>
      </c>
    </row>
    <row r="1631" spans="1:8" x14ac:dyDescent="0.25">
      <c r="A1631">
        <v>3250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 s="3">
        <f>H1630+$H$2*(Table1[[#This Row],[debug'[0']]]-H1630)</f>
        <v>0.14035430834601231</v>
      </c>
    </row>
    <row r="1632" spans="1:8" x14ac:dyDescent="0.25">
      <c r="A1632">
        <v>3252</v>
      </c>
      <c r="B1632">
        <v>2</v>
      </c>
      <c r="C1632">
        <v>0</v>
      </c>
      <c r="D1632">
        <v>0</v>
      </c>
      <c r="E1632">
        <v>0</v>
      </c>
      <c r="F1632">
        <v>0</v>
      </c>
      <c r="G1632">
        <v>0</v>
      </c>
      <c r="H1632" s="3">
        <f>H1631+$H$2*(Table1[[#This Row],[debug'[0']]]-H1631)</f>
        <v>0.31562178564141463</v>
      </c>
    </row>
    <row r="1633" spans="1:8" x14ac:dyDescent="0.25">
      <c r="A1633">
        <v>3254</v>
      </c>
      <c r="B1633">
        <v>-1</v>
      </c>
      <c r="C1633">
        <v>0</v>
      </c>
      <c r="D1633">
        <v>0</v>
      </c>
      <c r="E1633">
        <v>0</v>
      </c>
      <c r="F1633">
        <v>0</v>
      </c>
      <c r="G1633">
        <v>0</v>
      </c>
      <c r="H1633" s="3">
        <f>H1632+$H$2*(Table1[[#This Row],[debug'[0']]]-H1632)</f>
        <v>0.19162735354120203</v>
      </c>
    </row>
    <row r="1634" spans="1:8" x14ac:dyDescent="0.25">
      <c r="A1634">
        <v>3256</v>
      </c>
      <c r="B1634">
        <v>1</v>
      </c>
      <c r="C1634">
        <v>-1</v>
      </c>
      <c r="D1634">
        <v>0</v>
      </c>
      <c r="E1634">
        <v>0</v>
      </c>
      <c r="F1634">
        <v>0</v>
      </c>
      <c r="G1634">
        <v>0</v>
      </c>
      <c r="H1634" s="3">
        <f>H1633+$H$2*(Table1[[#This Row],[debug'[0']]]-H1633)</f>
        <v>0.26781468056553898</v>
      </c>
    </row>
    <row r="1635" spans="1:8" x14ac:dyDescent="0.25">
      <c r="A1635">
        <v>3258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 s="3">
        <f>H1634+$H$2*(Table1[[#This Row],[debug'[0']]]-H1634)</f>
        <v>0.24257374157589315</v>
      </c>
    </row>
    <row r="1636" spans="1:8" x14ac:dyDescent="0.25">
      <c r="A1636">
        <v>3260</v>
      </c>
      <c r="B1636">
        <v>0</v>
      </c>
      <c r="C1636">
        <v>1</v>
      </c>
      <c r="D1636">
        <v>0</v>
      </c>
      <c r="E1636">
        <v>0</v>
      </c>
      <c r="F1636">
        <v>0</v>
      </c>
      <c r="G1636">
        <v>0</v>
      </c>
      <c r="H1636" s="3">
        <f>H1635+$H$2*(Table1[[#This Row],[debug'[0']]]-H1635)</f>
        <v>0.21971170504123472</v>
      </c>
    </row>
    <row r="1637" spans="1:8" x14ac:dyDescent="0.25">
      <c r="A1637">
        <v>3262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 s="3">
        <f>H1636+$H$2*(Table1[[#This Row],[debug'[0']]]-H1636)</f>
        <v>0.2932521442949716</v>
      </c>
    </row>
    <row r="1638" spans="1:8" x14ac:dyDescent="0.25">
      <c r="A1638">
        <v>3264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 s="3">
        <f>H1637+$H$2*(Table1[[#This Row],[debug'[0']]]-H1637)</f>
        <v>0.2656137808299755</v>
      </c>
    </row>
    <row r="1639" spans="1:8" x14ac:dyDescent="0.25">
      <c r="A1639">
        <v>3266</v>
      </c>
      <c r="B1639">
        <v>1</v>
      </c>
      <c r="C1639">
        <v>-1</v>
      </c>
      <c r="D1639">
        <v>0</v>
      </c>
      <c r="E1639">
        <v>0</v>
      </c>
      <c r="F1639">
        <v>0</v>
      </c>
      <c r="G1639">
        <v>0</v>
      </c>
      <c r="H1639" s="3">
        <f>H1638+$H$2*(Table1[[#This Row],[debug'[0']]]-H1638)</f>
        <v>0.3348280513612395</v>
      </c>
    </row>
    <row r="1640" spans="1:8" x14ac:dyDescent="0.25">
      <c r="A1640">
        <v>3268</v>
      </c>
      <c r="B1640">
        <v>-1</v>
      </c>
      <c r="C1640">
        <v>0</v>
      </c>
      <c r="D1640">
        <v>0</v>
      </c>
      <c r="E1640">
        <v>0</v>
      </c>
      <c r="F1640">
        <v>0</v>
      </c>
      <c r="G1640">
        <v>0</v>
      </c>
      <c r="H1640" s="3">
        <f>H1639+$H$2*(Table1[[#This Row],[debug'[0']]]-H1639)</f>
        <v>0.20902347136237803</v>
      </c>
    </row>
    <row r="1641" spans="1:8" x14ac:dyDescent="0.25">
      <c r="A1641">
        <v>3270</v>
      </c>
      <c r="B1641">
        <v>2</v>
      </c>
      <c r="C1641">
        <v>-1</v>
      </c>
      <c r="D1641">
        <v>0</v>
      </c>
      <c r="E1641">
        <v>0</v>
      </c>
      <c r="F1641">
        <v>0</v>
      </c>
      <c r="G1641">
        <v>0</v>
      </c>
      <c r="H1641" s="3">
        <f>H1640+$H$2*(Table1[[#This Row],[debug'[0']]]-H1640)</f>
        <v>0.37781903251596916</v>
      </c>
    </row>
    <row r="1642" spans="1:8" x14ac:dyDescent="0.25">
      <c r="A1642">
        <v>3272</v>
      </c>
      <c r="B1642">
        <v>1</v>
      </c>
      <c r="C1642">
        <v>-1</v>
      </c>
      <c r="D1642">
        <v>0</v>
      </c>
      <c r="E1642">
        <v>0</v>
      </c>
      <c r="F1642">
        <v>0</v>
      </c>
      <c r="G1642">
        <v>0</v>
      </c>
      <c r="H1642" s="3">
        <f>H1641+$H$2*(Table1[[#This Row],[debug'[0']]]-H1641)</f>
        <v>0.43645820721550577</v>
      </c>
    </row>
    <row r="1643" spans="1:8" x14ac:dyDescent="0.25">
      <c r="A1643">
        <v>3274</v>
      </c>
      <c r="B1643">
        <v>1</v>
      </c>
      <c r="C1643">
        <v>-1</v>
      </c>
      <c r="D1643">
        <v>0</v>
      </c>
      <c r="E1643">
        <v>0</v>
      </c>
      <c r="F1643">
        <v>0</v>
      </c>
      <c r="G1643">
        <v>0</v>
      </c>
      <c r="H1643" s="3">
        <f>H1642+$H$2*(Table1[[#This Row],[debug'[0']]]-H1642)</f>
        <v>0.48957076990158344</v>
      </c>
    </row>
    <row r="1644" spans="1:8" x14ac:dyDescent="0.25">
      <c r="A1644">
        <v>3276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 s="3">
        <f>H1643+$H$2*(Table1[[#This Row],[debug'[0']]]-H1643)</f>
        <v>0.44342981187753006</v>
      </c>
    </row>
    <row r="1645" spans="1:8" x14ac:dyDescent="0.25">
      <c r="A1645">
        <v>3278</v>
      </c>
      <c r="B1645">
        <v>2</v>
      </c>
      <c r="C1645">
        <v>-1</v>
      </c>
      <c r="D1645">
        <v>0</v>
      </c>
      <c r="E1645">
        <v>0</v>
      </c>
      <c r="F1645">
        <v>0</v>
      </c>
      <c r="G1645">
        <v>0</v>
      </c>
      <c r="H1645" s="3">
        <f>H1644+$H$2*(Table1[[#This Row],[debug'[0']]]-H1644)</f>
        <v>0.59013309591160301</v>
      </c>
    </row>
    <row r="1646" spans="1:8" x14ac:dyDescent="0.25">
      <c r="A1646">
        <v>3280</v>
      </c>
      <c r="B1646">
        <v>-1</v>
      </c>
      <c r="C1646">
        <v>0</v>
      </c>
      <c r="D1646">
        <v>0</v>
      </c>
      <c r="E1646">
        <v>0</v>
      </c>
      <c r="F1646">
        <v>0</v>
      </c>
      <c r="G1646">
        <v>0</v>
      </c>
      <c r="H1646" s="3">
        <f>H1645+$H$2*(Table1[[#This Row],[debug'[0']]]-H1645)</f>
        <v>0.44026658234122645</v>
      </c>
    </row>
    <row r="1647" spans="1:8" x14ac:dyDescent="0.25">
      <c r="A1647">
        <v>3282</v>
      </c>
      <c r="B1647">
        <v>1</v>
      </c>
      <c r="C1647">
        <v>-1</v>
      </c>
      <c r="D1647">
        <v>0</v>
      </c>
      <c r="E1647">
        <v>0</v>
      </c>
      <c r="F1647">
        <v>0</v>
      </c>
      <c r="G1647">
        <v>0</v>
      </c>
      <c r="H1647" s="3">
        <f>H1646+$H$2*(Table1[[#This Row],[debug'[0']]]-H1646)</f>
        <v>0.49302021412779179</v>
      </c>
    </row>
    <row r="1648" spans="1:8" x14ac:dyDescent="0.25">
      <c r="A1648">
        <v>3284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 s="3">
        <f>H1647+$H$2*(Table1[[#This Row],[debug'[0']]]-H1647)</f>
        <v>0.44655415364453765</v>
      </c>
    </row>
    <row r="1649" spans="1:8" x14ac:dyDescent="0.25">
      <c r="A1649">
        <v>3286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 s="3">
        <f>H1648+$H$2*(Table1[[#This Row],[debug'[0']]]-H1648)</f>
        <v>0.40446741618894705</v>
      </c>
    </row>
    <row r="1650" spans="1:8" x14ac:dyDescent="0.25">
      <c r="A1650">
        <v>3288</v>
      </c>
      <c r="B1650">
        <v>1</v>
      </c>
      <c r="C1650">
        <v>0</v>
      </c>
      <c r="D1650">
        <v>-1</v>
      </c>
      <c r="E1650">
        <v>0</v>
      </c>
      <c r="F1650">
        <v>0</v>
      </c>
      <c r="G1650">
        <v>0</v>
      </c>
      <c r="H1650" s="3">
        <f>H1649+$H$2*(Table1[[#This Row],[debug'[0']]]-H1649)</f>
        <v>0.4605950398971716</v>
      </c>
    </row>
    <row r="1651" spans="1:8" x14ac:dyDescent="0.25">
      <c r="A1651">
        <v>3290</v>
      </c>
      <c r="B1651">
        <v>-1</v>
      </c>
      <c r="C1651">
        <v>1</v>
      </c>
      <c r="D1651">
        <v>0</v>
      </c>
      <c r="E1651">
        <v>0</v>
      </c>
      <c r="F1651">
        <v>0</v>
      </c>
      <c r="G1651">
        <v>0</v>
      </c>
      <c r="H1651" s="3">
        <f>H1650+$H$2*(Table1[[#This Row],[debug'[0']]]-H1650)</f>
        <v>0.32293720048085228</v>
      </c>
    </row>
    <row r="1652" spans="1:8" x14ac:dyDescent="0.25">
      <c r="A1652">
        <v>3292</v>
      </c>
      <c r="B1652">
        <v>1</v>
      </c>
      <c r="C1652">
        <v>0</v>
      </c>
      <c r="D1652">
        <v>0</v>
      </c>
      <c r="E1652">
        <v>1</v>
      </c>
      <c r="F1652">
        <v>0</v>
      </c>
      <c r="G1652">
        <v>0</v>
      </c>
      <c r="H1652" s="3">
        <f>H1651+$H$2*(Table1[[#This Row],[debug'[0']]]-H1651)</f>
        <v>0.38674886599050107</v>
      </c>
    </row>
    <row r="1653" spans="1:8" x14ac:dyDescent="0.25">
      <c r="A1653">
        <v>3294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 s="3">
        <f>H1652+$H$2*(Table1[[#This Row],[debug'[0']]]-H1652)</f>
        <v>0.35029864410510281</v>
      </c>
    </row>
    <row r="1654" spans="1:8" x14ac:dyDescent="0.25">
      <c r="A1654">
        <v>3296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 s="3">
        <f>H1653+$H$2*(Table1[[#This Row],[debug'[0']]]-H1653)</f>
        <v>0.31728377469861113</v>
      </c>
    </row>
    <row r="1655" spans="1:8" x14ac:dyDescent="0.25">
      <c r="A1655">
        <v>3298</v>
      </c>
      <c r="B1655">
        <v>-1</v>
      </c>
      <c r="C1655">
        <v>0</v>
      </c>
      <c r="D1655">
        <v>0</v>
      </c>
      <c r="E1655">
        <v>0</v>
      </c>
      <c r="F1655">
        <v>0</v>
      </c>
      <c r="G1655">
        <v>0</v>
      </c>
      <c r="H1655" s="3">
        <f>H1654+$H$2*(Table1[[#This Row],[debug'[0']]]-H1654)</f>
        <v>0.19313270382002545</v>
      </c>
    </row>
    <row r="1656" spans="1:8" x14ac:dyDescent="0.25">
      <c r="A1656">
        <v>3300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 s="3">
        <f>H1655+$H$2*(Table1[[#This Row],[debug'[0']]]-H1655)</f>
        <v>0.17493037531535768</v>
      </c>
    </row>
    <row r="1657" spans="1:8" x14ac:dyDescent="0.25">
      <c r="A1657">
        <v>3302</v>
      </c>
      <c r="B1657">
        <v>-1</v>
      </c>
      <c r="C1657">
        <v>0</v>
      </c>
      <c r="D1657">
        <v>0</v>
      </c>
      <c r="E1657">
        <v>0</v>
      </c>
      <c r="F1657">
        <v>0</v>
      </c>
      <c r="G1657">
        <v>0</v>
      </c>
      <c r="H1657" s="3">
        <f>H1656+$H$2*(Table1[[#This Row],[debug'[0']]]-H1656)</f>
        <v>6.4195796248250905E-2</v>
      </c>
    </row>
    <row r="1658" spans="1:8" x14ac:dyDescent="0.25">
      <c r="A1658">
        <v>3304</v>
      </c>
      <c r="B1658">
        <v>1</v>
      </c>
      <c r="C1658">
        <v>-1</v>
      </c>
      <c r="D1658">
        <v>0</v>
      </c>
      <c r="E1658">
        <v>0</v>
      </c>
      <c r="F1658">
        <v>0</v>
      </c>
      <c r="G1658">
        <v>0</v>
      </c>
      <c r="H1658" s="3">
        <f>H1657+$H$2*(Table1[[#This Row],[debug'[0']]]-H1657)</f>
        <v>0.15239326459939911</v>
      </c>
    </row>
    <row r="1659" spans="1:8" x14ac:dyDescent="0.25">
      <c r="A1659">
        <v>3306</v>
      </c>
      <c r="B1659">
        <v>0</v>
      </c>
      <c r="C1659">
        <v>-1</v>
      </c>
      <c r="D1659">
        <v>0</v>
      </c>
      <c r="E1659">
        <v>0</v>
      </c>
      <c r="F1659">
        <v>0</v>
      </c>
      <c r="G1659">
        <v>0</v>
      </c>
      <c r="H1659" s="3">
        <f>H1658+$H$2*(Table1[[#This Row],[debug'[0']]]-H1658)</f>
        <v>0.13803053778373797</v>
      </c>
    </row>
    <row r="1660" spans="1:8" x14ac:dyDescent="0.25">
      <c r="A1660">
        <v>3308</v>
      </c>
      <c r="B1660">
        <v>0</v>
      </c>
      <c r="C1660">
        <v>-1</v>
      </c>
      <c r="D1660">
        <v>0</v>
      </c>
      <c r="E1660">
        <v>0</v>
      </c>
      <c r="F1660">
        <v>0</v>
      </c>
      <c r="G1660">
        <v>0</v>
      </c>
      <c r="H1660" s="3">
        <f>H1659+$H$2*(Table1[[#This Row],[debug'[0']]]-H1659)</f>
        <v>0.1250214660795648</v>
      </c>
    </row>
    <row r="1661" spans="1:8" x14ac:dyDescent="0.25">
      <c r="A1661">
        <v>3310</v>
      </c>
      <c r="B1661">
        <v>0</v>
      </c>
      <c r="C1661">
        <v>-1</v>
      </c>
      <c r="D1661">
        <v>0</v>
      </c>
      <c r="E1661">
        <v>0</v>
      </c>
      <c r="F1661">
        <v>0</v>
      </c>
      <c r="G1661">
        <v>0</v>
      </c>
      <c r="H1661" s="3">
        <f>H1660+$H$2*(Table1[[#This Row],[debug'[0']]]-H1660)</f>
        <v>0.11323847049826721</v>
      </c>
    </row>
    <row r="1662" spans="1:8" x14ac:dyDescent="0.25">
      <c r="A1662">
        <v>3312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 s="3">
        <f>H1661+$H$2*(Table1[[#This Row],[debug'[0']]]-H1661)</f>
        <v>0.19681377569532799</v>
      </c>
    </row>
    <row r="1663" spans="1:8" x14ac:dyDescent="0.25">
      <c r="A1663">
        <v>3314</v>
      </c>
      <c r="B1663">
        <v>-1</v>
      </c>
      <c r="C1663">
        <v>0</v>
      </c>
      <c r="D1663">
        <v>0</v>
      </c>
      <c r="E1663">
        <v>0</v>
      </c>
      <c r="F1663">
        <v>0</v>
      </c>
      <c r="G1663">
        <v>0</v>
      </c>
      <c r="H1663" s="3">
        <f>H1662+$H$2*(Table1[[#This Row],[debug'[0']]]-H1662)</f>
        <v>8.4016734732142842E-2</v>
      </c>
    </row>
    <row r="1664" spans="1:8" x14ac:dyDescent="0.25">
      <c r="A1664">
        <v>3316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 s="3">
        <f>H1663+$H$2*(Table1[[#This Row],[debug'[0']]]-H1663)</f>
        <v>7.6098344033749765E-2</v>
      </c>
    </row>
    <row r="1665" spans="1:8" x14ac:dyDescent="0.25">
      <c r="A1665">
        <v>3318</v>
      </c>
      <c r="B1665">
        <v>-2</v>
      </c>
      <c r="C1665">
        <v>1</v>
      </c>
      <c r="D1665">
        <v>0</v>
      </c>
      <c r="E1665">
        <v>0</v>
      </c>
      <c r="F1665">
        <v>0</v>
      </c>
      <c r="G1665">
        <v>0</v>
      </c>
      <c r="H1665" s="3">
        <f>H1664+$H$2*(Table1[[#This Row],[debug'[0']]]-H1664)</f>
        <v>-0.11956931513864114</v>
      </c>
    </row>
    <row r="1666" spans="1:8" x14ac:dyDescent="0.25">
      <c r="A1666">
        <v>3320</v>
      </c>
      <c r="B1666">
        <v>-1</v>
      </c>
      <c r="C1666">
        <v>1</v>
      </c>
      <c r="D1666">
        <v>0</v>
      </c>
      <c r="E1666">
        <v>0</v>
      </c>
      <c r="F1666">
        <v>0</v>
      </c>
      <c r="G1666">
        <v>0</v>
      </c>
      <c r="H1666" s="3">
        <f>H1665+$H$2*(Table1[[#This Row],[debug'[0']]]-H1665)</f>
        <v>-0.20254795228530539</v>
      </c>
    </row>
    <row r="1667" spans="1:8" x14ac:dyDescent="0.25">
      <c r="A1667">
        <v>3322</v>
      </c>
      <c r="B1667">
        <v>-1</v>
      </c>
      <c r="C1667">
        <v>1</v>
      </c>
      <c r="D1667">
        <v>0</v>
      </c>
      <c r="E1667">
        <v>0</v>
      </c>
      <c r="F1667">
        <v>0</v>
      </c>
      <c r="G1667">
        <v>0</v>
      </c>
      <c r="H1667" s="3">
        <f>H1666+$H$2*(Table1[[#This Row],[debug'[0']]]-H1666)</f>
        <v>-0.27770603712602404</v>
      </c>
    </row>
    <row r="1668" spans="1:8" x14ac:dyDescent="0.25">
      <c r="A1668">
        <v>3324</v>
      </c>
      <c r="B1668">
        <v>-1</v>
      </c>
      <c r="C1668">
        <v>1</v>
      </c>
      <c r="D1668">
        <v>0</v>
      </c>
      <c r="E1668">
        <v>0</v>
      </c>
      <c r="F1668">
        <v>0</v>
      </c>
      <c r="G1668">
        <v>0</v>
      </c>
      <c r="H1668" s="3">
        <f>H1667+$H$2*(Table1[[#This Row],[debug'[0']]]-H1667)</f>
        <v>-0.34578063935093828</v>
      </c>
    </row>
    <row r="1669" spans="1:8" x14ac:dyDescent="0.25">
      <c r="A1669">
        <v>3326</v>
      </c>
      <c r="B1669">
        <v>1</v>
      </c>
      <c r="C1669">
        <v>1</v>
      </c>
      <c r="D1669">
        <v>0</v>
      </c>
      <c r="E1669">
        <v>0</v>
      </c>
      <c r="F1669">
        <v>0</v>
      </c>
      <c r="G1669">
        <v>0</v>
      </c>
      <c r="H1669" s="3">
        <f>H1668+$H$2*(Table1[[#This Row],[debug'[0']]]-H1668)</f>
        <v>-0.21894380225308979</v>
      </c>
    </row>
    <row r="1670" spans="1:8" x14ac:dyDescent="0.25">
      <c r="A1670">
        <v>3328</v>
      </c>
      <c r="B1670">
        <v>-1</v>
      </c>
      <c r="C1670">
        <v>1</v>
      </c>
      <c r="D1670">
        <v>0</v>
      </c>
      <c r="E1670">
        <v>0</v>
      </c>
      <c r="F1670">
        <v>0</v>
      </c>
      <c r="G1670">
        <v>0</v>
      </c>
      <c r="H1670" s="3">
        <f>H1669+$H$2*(Table1[[#This Row],[debug'[0']]]-H1669)</f>
        <v>-0.29255661463956389</v>
      </c>
    </row>
    <row r="1671" spans="1:8" x14ac:dyDescent="0.25">
      <c r="A1671">
        <v>3330</v>
      </c>
      <c r="B1671">
        <v>1</v>
      </c>
      <c r="C1671">
        <v>1</v>
      </c>
      <c r="D1671">
        <v>0</v>
      </c>
      <c r="E1671">
        <v>0</v>
      </c>
      <c r="F1671">
        <v>0</v>
      </c>
      <c r="G1671">
        <v>0</v>
      </c>
      <c r="H1671" s="3">
        <f>H1670+$H$2*(Table1[[#This Row],[debug'[0']]]-H1670)</f>
        <v>-0.17073602369254748</v>
      </c>
    </row>
    <row r="1672" spans="1:8" x14ac:dyDescent="0.25">
      <c r="A1672">
        <v>3332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 s="3">
        <f>H1671+$H$2*(Table1[[#This Row],[debug'[0']]]-H1671)</f>
        <v>-0.15464453256047828</v>
      </c>
    </row>
    <row r="1673" spans="1:8" x14ac:dyDescent="0.25">
      <c r="A1673">
        <v>3334</v>
      </c>
      <c r="B1673">
        <v>1</v>
      </c>
      <c r="C1673">
        <v>1</v>
      </c>
      <c r="D1673">
        <v>0</v>
      </c>
      <c r="E1673">
        <v>0</v>
      </c>
      <c r="F1673">
        <v>0</v>
      </c>
      <c r="G1673">
        <v>0</v>
      </c>
      <c r="H1673" s="3">
        <f>H1672+$H$2*(Table1[[#This Row],[debug'[0']]]-H1672)</f>
        <v>-4.5821849130489714E-2</v>
      </c>
    </row>
    <row r="1674" spans="1:8" x14ac:dyDescent="0.25">
      <c r="A1674">
        <v>3336</v>
      </c>
      <c r="B1674">
        <v>-1</v>
      </c>
      <c r="C1674">
        <v>0</v>
      </c>
      <c r="D1674">
        <v>0</v>
      </c>
      <c r="E1674">
        <v>0</v>
      </c>
      <c r="F1674">
        <v>0</v>
      </c>
      <c r="G1674">
        <v>0</v>
      </c>
      <c r="H1674" s="3">
        <f>H1673+$H$2*(Table1[[#This Row],[debug'[0']]]-H1673)</f>
        <v>-0.13575102120011612</v>
      </c>
    </row>
    <row r="1675" spans="1:8" x14ac:dyDescent="0.25">
      <c r="A1675">
        <v>3338</v>
      </c>
      <c r="B1675">
        <v>-1</v>
      </c>
      <c r="C1675">
        <v>0</v>
      </c>
      <c r="D1675">
        <v>0</v>
      </c>
      <c r="E1675">
        <v>0</v>
      </c>
      <c r="F1675">
        <v>0</v>
      </c>
      <c r="G1675">
        <v>0</v>
      </c>
      <c r="H1675" s="3">
        <f>H1674+$H$2*(Table1[[#This Row],[debug'[0']]]-H1674)</f>
        <v>-0.21720456848022202</v>
      </c>
    </row>
    <row r="1676" spans="1:8" x14ac:dyDescent="0.25">
      <c r="A1676">
        <v>3340</v>
      </c>
      <c r="B1676">
        <v>-1</v>
      </c>
      <c r="C1676">
        <v>0</v>
      </c>
      <c r="D1676">
        <v>0</v>
      </c>
      <c r="E1676">
        <v>0</v>
      </c>
      <c r="F1676">
        <v>0</v>
      </c>
      <c r="G1676">
        <v>0</v>
      </c>
      <c r="H1676" s="3">
        <f>H1675+$H$2*(Table1[[#This Row],[debug'[0']]]-H1675)</f>
        <v>-0.29098129978800763</v>
      </c>
    </row>
    <row r="1677" spans="1:8" x14ac:dyDescent="0.25">
      <c r="A1677">
        <v>3342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 s="3">
        <f>H1676+$H$2*(Table1[[#This Row],[debug'[0']]]-H1676)</f>
        <v>-0.2635569583756272</v>
      </c>
    </row>
    <row r="1678" spans="1:8" x14ac:dyDescent="0.25">
      <c r="A1678">
        <v>3344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 s="3">
        <f>H1677+$H$2*(Table1[[#This Row],[debug'[0']]]-H1677)</f>
        <v>-0.23871730024856697</v>
      </c>
    </row>
    <row r="1679" spans="1:8" x14ac:dyDescent="0.25">
      <c r="A1679">
        <v>3346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0</v>
      </c>
      <c r="H1679" s="3">
        <f>H1678+$H$2*(Table1[[#This Row],[debug'[0']]]-H1678)</f>
        <v>-0.12197094513850257</v>
      </c>
    </row>
    <row r="1680" spans="1:8" x14ac:dyDescent="0.25">
      <c r="A1680">
        <v>3348</v>
      </c>
      <c r="B1680">
        <v>-1</v>
      </c>
      <c r="C1680">
        <v>0</v>
      </c>
      <c r="D1680">
        <v>0</v>
      </c>
      <c r="E1680">
        <v>0</v>
      </c>
      <c r="F1680">
        <v>0</v>
      </c>
      <c r="G1680">
        <v>0</v>
      </c>
      <c r="H1680" s="3">
        <f>H1679+$H$2*(Table1[[#This Row],[debug'[0']]]-H1679)</f>
        <v>-0.20472323399024067</v>
      </c>
    </row>
    <row r="1681" spans="1:8" x14ac:dyDescent="0.25">
      <c r="A1681">
        <v>3350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 s="3">
        <f>H1680+$H$2*(Table1[[#This Row],[debug'[0']]]-H1680)</f>
        <v>-0.18542852375255414</v>
      </c>
    </row>
    <row r="1682" spans="1:8" x14ac:dyDescent="0.25">
      <c r="A1682">
        <v>3352</v>
      </c>
      <c r="B1682">
        <v>-1</v>
      </c>
      <c r="C1682">
        <v>0</v>
      </c>
      <c r="D1682">
        <v>0</v>
      </c>
      <c r="E1682">
        <v>0</v>
      </c>
      <c r="F1682">
        <v>0</v>
      </c>
      <c r="G1682">
        <v>0</v>
      </c>
      <c r="H1682" s="3">
        <f>H1681+$H$2*(Table1[[#This Row],[debug'[0']]]-H1681)</f>
        <v>-0.26220007672063717</v>
      </c>
    </row>
    <row r="1683" spans="1:8" x14ac:dyDescent="0.25">
      <c r="A1683">
        <v>3354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 s="3">
        <f>H1682+$H$2*(Table1[[#This Row],[debug'[0']]]-H1682)</f>
        <v>-0.23748830167675014</v>
      </c>
    </row>
    <row r="1684" spans="1:8" x14ac:dyDescent="0.25">
      <c r="A1684">
        <v>3356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 s="3">
        <f>H1683+$H$2*(Table1[[#This Row],[debug'[0']]]-H1683)</f>
        <v>-0.21510555656091429</v>
      </c>
    </row>
    <row r="1685" spans="1:8" x14ac:dyDescent="0.25">
      <c r="A1685">
        <v>3358</v>
      </c>
      <c r="B1685">
        <v>-1</v>
      </c>
      <c r="C1685">
        <v>-1</v>
      </c>
      <c r="D1685">
        <v>0</v>
      </c>
      <c r="E1685">
        <v>0</v>
      </c>
      <c r="F1685">
        <v>0</v>
      </c>
      <c r="G1685">
        <v>0</v>
      </c>
      <c r="H1685" s="3">
        <f>H1684+$H$2*(Table1[[#This Row],[debug'[0']]]-H1684)</f>
        <v>-0.28908011508146469</v>
      </c>
    </row>
    <row r="1686" spans="1:8" x14ac:dyDescent="0.25">
      <c r="A1686">
        <v>3360</v>
      </c>
      <c r="B1686">
        <v>1</v>
      </c>
      <c r="C1686">
        <v>-1</v>
      </c>
      <c r="D1686">
        <v>0</v>
      </c>
      <c r="E1686">
        <v>0</v>
      </c>
      <c r="F1686">
        <v>0</v>
      </c>
      <c r="G1686">
        <v>0</v>
      </c>
      <c r="H1686" s="3">
        <f>H1685+$H$2*(Table1[[#This Row],[debug'[0']]]-H1685)</f>
        <v>-0.16758717649860627</v>
      </c>
    </row>
    <row r="1687" spans="1:8" x14ac:dyDescent="0.25">
      <c r="A1687">
        <v>3362</v>
      </c>
      <c r="B1687">
        <v>-1</v>
      </c>
      <c r="C1687">
        <v>0</v>
      </c>
      <c r="D1687">
        <v>0</v>
      </c>
      <c r="E1687">
        <v>0</v>
      </c>
      <c r="F1687">
        <v>0</v>
      </c>
      <c r="G1687">
        <v>0</v>
      </c>
      <c r="H1687" s="3">
        <f>H1686+$H$2*(Table1[[#This Row],[debug'[0']]]-H1686)</f>
        <v>-0.24604023683058374</v>
      </c>
    </row>
    <row r="1688" spans="1:8" x14ac:dyDescent="0.25">
      <c r="A1688">
        <v>3364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 s="3">
        <f>H1687+$H$2*(Table1[[#This Row],[debug'[0']]]-H1687)</f>
        <v>-0.2228514908151501</v>
      </c>
    </row>
    <row r="1689" spans="1:8" x14ac:dyDescent="0.25">
      <c r="A1689">
        <v>3366</v>
      </c>
      <c r="B1689">
        <v>-1</v>
      </c>
      <c r="C1689">
        <v>0</v>
      </c>
      <c r="D1689">
        <v>0</v>
      </c>
      <c r="E1689">
        <v>0</v>
      </c>
      <c r="F1689">
        <v>0</v>
      </c>
      <c r="G1689">
        <v>0</v>
      </c>
      <c r="H1689" s="3">
        <f>H1688+$H$2*(Table1[[#This Row],[debug'[0']]]-H1688)</f>
        <v>-0.29609601223125159</v>
      </c>
    </row>
    <row r="1690" spans="1:8" x14ac:dyDescent="0.25">
      <c r="A1690">
        <v>3368</v>
      </c>
      <c r="B1690">
        <v>-1</v>
      </c>
      <c r="C1690">
        <v>-1</v>
      </c>
      <c r="D1690">
        <v>0</v>
      </c>
      <c r="E1690">
        <v>0</v>
      </c>
      <c r="F1690">
        <v>0</v>
      </c>
      <c r="G1690">
        <v>0</v>
      </c>
      <c r="H1690" s="3">
        <f>H1689+$H$2*(Table1[[#This Row],[debug'[0']]]-H1689)</f>
        <v>-0.36243740013545739</v>
      </c>
    </row>
    <row r="1691" spans="1:8" x14ac:dyDescent="0.25">
      <c r="A1691">
        <v>3370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 s="3">
        <f>H1690+$H$2*(Table1[[#This Row],[debug'[0']]]-H1690)</f>
        <v>-0.32827847992590525</v>
      </c>
    </row>
    <row r="1692" spans="1:8" x14ac:dyDescent="0.25">
      <c r="A1692">
        <v>3372</v>
      </c>
      <c r="B1692">
        <v>-1</v>
      </c>
      <c r="C1692">
        <v>0</v>
      </c>
      <c r="D1692">
        <v>0</v>
      </c>
      <c r="E1692">
        <v>0</v>
      </c>
      <c r="F1692">
        <v>0</v>
      </c>
      <c r="G1692">
        <v>0</v>
      </c>
      <c r="H1692" s="3">
        <f>H1691+$H$2*(Table1[[#This Row],[debug'[0']]]-H1691)</f>
        <v>-0.39158674170759356</v>
      </c>
    </row>
    <row r="1693" spans="1:8" x14ac:dyDescent="0.25">
      <c r="A1693">
        <v>3374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 s="3">
        <f>H1692+$H$2*(Table1[[#This Row],[debug'[0']]]-H1692)</f>
        <v>-0.26043278117014756</v>
      </c>
    </row>
    <row r="1694" spans="1:8" x14ac:dyDescent="0.25">
      <c r="A1694">
        <v>3376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 s="3">
        <f>H1693+$H$2*(Table1[[#This Row],[debug'[0']]]-H1693)</f>
        <v>-0.23588756980780476</v>
      </c>
    </row>
    <row r="1695" spans="1:8" x14ac:dyDescent="0.25">
      <c r="A1695">
        <v>3378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 s="3">
        <f>H1694+$H$2*(Table1[[#This Row],[debug'[0']]]-H1694)</f>
        <v>-0.21365569011636429</v>
      </c>
    </row>
    <row r="1696" spans="1:8" x14ac:dyDescent="0.25">
      <c r="A1696">
        <v>3380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 s="3">
        <f>H1695+$H$2*(Table1[[#This Row],[debug'[0']]]-H1695)</f>
        <v>-0.19351911572234748</v>
      </c>
    </row>
    <row r="1697" spans="1:8" x14ac:dyDescent="0.25">
      <c r="A1697">
        <v>3382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 s="3">
        <f>H1696+$H$2*(Table1[[#This Row],[debug'[0']]]-H1696)</f>
        <v>-8.1032589146178099E-2</v>
      </c>
    </row>
    <row r="1698" spans="1:8" x14ac:dyDescent="0.25">
      <c r="A1698">
        <v>3384</v>
      </c>
      <c r="B1698">
        <v>-1</v>
      </c>
      <c r="C1698">
        <v>-1</v>
      </c>
      <c r="D1698">
        <v>0</v>
      </c>
      <c r="E1698">
        <v>0</v>
      </c>
      <c r="F1698">
        <v>0</v>
      </c>
      <c r="G1698">
        <v>0</v>
      </c>
      <c r="H1698" s="3">
        <f>H1697+$H$2*(Table1[[#This Row],[debug'[0']]]-H1697)</f>
        <v>-0.16764322715098209</v>
      </c>
    </row>
    <row r="1699" spans="1:8" x14ac:dyDescent="0.25">
      <c r="A1699">
        <v>3386</v>
      </c>
      <c r="B1699">
        <v>-2</v>
      </c>
      <c r="C1699">
        <v>0</v>
      </c>
      <c r="D1699">
        <v>0</v>
      </c>
      <c r="E1699">
        <v>0</v>
      </c>
      <c r="F1699">
        <v>0</v>
      </c>
      <c r="G1699">
        <v>0</v>
      </c>
      <c r="H1699" s="3">
        <f>H1698+$H$2*(Table1[[#This Row],[debug'[0']]]-H1698)</f>
        <v>-0.34033878444112137</v>
      </c>
    </row>
    <row r="1700" spans="1:8" x14ac:dyDescent="0.25">
      <c r="A1700">
        <v>3388</v>
      </c>
      <c r="B1700">
        <v>-1</v>
      </c>
      <c r="C1700">
        <v>0</v>
      </c>
      <c r="D1700">
        <v>0</v>
      </c>
      <c r="E1700">
        <v>0</v>
      </c>
      <c r="F1700">
        <v>0</v>
      </c>
      <c r="G1700">
        <v>0</v>
      </c>
      <c r="H1700" s="3">
        <f>H1699+$H$2*(Table1[[#This Row],[debug'[0']]]-H1699)</f>
        <v>-0.40251038930085792</v>
      </c>
    </row>
    <row r="1701" spans="1:8" x14ac:dyDescent="0.25">
      <c r="A1701">
        <v>3390</v>
      </c>
      <c r="B1701">
        <v>-1</v>
      </c>
      <c r="C1701">
        <v>1</v>
      </c>
      <c r="D1701">
        <v>0</v>
      </c>
      <c r="E1701">
        <v>0</v>
      </c>
      <c r="F1701">
        <v>0</v>
      </c>
      <c r="G1701">
        <v>0</v>
      </c>
      <c r="H1701" s="3">
        <f>H1700+$H$2*(Table1[[#This Row],[debug'[0']]]-H1700)</f>
        <v>-0.45882245844791741</v>
      </c>
    </row>
    <row r="1702" spans="1:8" x14ac:dyDescent="0.25">
      <c r="A1702">
        <v>3392</v>
      </c>
      <c r="B1702">
        <v>-2</v>
      </c>
      <c r="C1702">
        <v>1</v>
      </c>
      <c r="D1702">
        <v>0</v>
      </c>
      <c r="E1702">
        <v>0</v>
      </c>
      <c r="F1702">
        <v>0</v>
      </c>
      <c r="G1702">
        <v>0</v>
      </c>
      <c r="H1702" s="3">
        <f>H1701+$H$2*(Table1[[#This Row],[debug'[0']]]-H1701)</f>
        <v>-0.60407501972044542</v>
      </c>
    </row>
    <row r="1703" spans="1:8" x14ac:dyDescent="0.25">
      <c r="A1703">
        <v>3394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 s="3">
        <f>H1702+$H$2*(Table1[[#This Row],[debug'[0']]]-H1702)</f>
        <v>-0.45289451078762577</v>
      </c>
    </row>
    <row r="1704" spans="1:8" x14ac:dyDescent="0.25">
      <c r="A1704">
        <v>3396</v>
      </c>
      <c r="B1704">
        <v>-1</v>
      </c>
      <c r="C1704">
        <v>1</v>
      </c>
      <c r="D1704">
        <v>0</v>
      </c>
      <c r="E1704">
        <v>0</v>
      </c>
      <c r="F1704">
        <v>0</v>
      </c>
      <c r="G1704">
        <v>0</v>
      </c>
      <c r="H1704" s="3">
        <f>H1703+$H$2*(Table1[[#This Row],[debug'[0']]]-H1703)</f>
        <v>-0.50445798835707312</v>
      </c>
    </row>
    <row r="1705" spans="1:8" x14ac:dyDescent="0.25">
      <c r="A1705">
        <v>3398</v>
      </c>
      <c r="B1705">
        <v>1</v>
      </c>
      <c r="C1705">
        <v>1</v>
      </c>
      <c r="D1705">
        <v>0</v>
      </c>
      <c r="E1705">
        <v>0</v>
      </c>
      <c r="F1705">
        <v>0</v>
      </c>
      <c r="G1705">
        <v>0</v>
      </c>
      <c r="H1705" s="3">
        <f>H1704+$H$2*(Table1[[#This Row],[debug'[0']]]-H1704)</f>
        <v>-0.36266616344136138</v>
      </c>
    </row>
    <row r="1706" spans="1:8" x14ac:dyDescent="0.25">
      <c r="A1706">
        <v>3400</v>
      </c>
      <c r="B1706">
        <v>0</v>
      </c>
      <c r="C1706">
        <v>2</v>
      </c>
      <c r="D1706">
        <v>0</v>
      </c>
      <c r="E1706">
        <v>0</v>
      </c>
      <c r="F1706">
        <v>0</v>
      </c>
      <c r="G1706">
        <v>0</v>
      </c>
      <c r="H1706" s="3">
        <f>H1705+$H$2*(Table1[[#This Row],[debug'[0']]]-H1705)</f>
        <v>-0.32848568279817209</v>
      </c>
    </row>
    <row r="1707" spans="1:8" x14ac:dyDescent="0.25">
      <c r="A1707">
        <v>3402</v>
      </c>
      <c r="B1707">
        <v>0</v>
      </c>
      <c r="C1707">
        <v>2</v>
      </c>
      <c r="D1707">
        <v>0</v>
      </c>
      <c r="E1707">
        <v>0</v>
      </c>
      <c r="F1707">
        <v>0</v>
      </c>
      <c r="G1707">
        <v>0</v>
      </c>
      <c r="H1707" s="3">
        <f>H1706+$H$2*(Table1[[#This Row],[debug'[0']]]-H1706)</f>
        <v>-0.29752663656152717</v>
      </c>
    </row>
    <row r="1708" spans="1:8" x14ac:dyDescent="0.25">
      <c r="A1708">
        <v>3404</v>
      </c>
      <c r="B1708">
        <v>2</v>
      </c>
      <c r="C1708">
        <v>2</v>
      </c>
      <c r="D1708">
        <v>0</v>
      </c>
      <c r="E1708">
        <v>0</v>
      </c>
      <c r="F1708">
        <v>0</v>
      </c>
      <c r="G1708">
        <v>0</v>
      </c>
      <c r="H1708" s="3">
        <f>H1707+$H$2*(Table1[[#This Row],[debug'[0']]]-H1707)</f>
        <v>-8.0989852476070379E-2</v>
      </c>
    </row>
    <row r="1709" spans="1:8" x14ac:dyDescent="0.25">
      <c r="A1709">
        <v>3406</v>
      </c>
      <c r="B1709">
        <v>0</v>
      </c>
      <c r="C1709">
        <v>2</v>
      </c>
      <c r="D1709">
        <v>0</v>
      </c>
      <c r="E1709">
        <v>0</v>
      </c>
      <c r="F1709">
        <v>0</v>
      </c>
      <c r="G1709">
        <v>0</v>
      </c>
      <c r="H1709" s="3">
        <f>H1708+$H$2*(Table1[[#This Row],[debug'[0']]]-H1708)</f>
        <v>-7.3356738709446062E-2</v>
      </c>
    </row>
    <row r="1710" spans="1:8" x14ac:dyDescent="0.25">
      <c r="A1710">
        <v>3408</v>
      </c>
      <c r="B1710">
        <v>2</v>
      </c>
      <c r="C1710">
        <v>1</v>
      </c>
      <c r="D1710">
        <v>0</v>
      </c>
      <c r="E1710">
        <v>0</v>
      </c>
      <c r="F1710">
        <v>0</v>
      </c>
      <c r="G1710">
        <v>0</v>
      </c>
      <c r="H1710" s="3">
        <f>H1709+$H$2*(Table1[[#This Row],[debug'[0']]]-H1709)</f>
        <v>0.12205253024856857</v>
      </c>
    </row>
    <row r="1711" spans="1:8" x14ac:dyDescent="0.25">
      <c r="A1711">
        <v>3410</v>
      </c>
      <c r="B1711">
        <v>0</v>
      </c>
      <c r="C1711">
        <v>1</v>
      </c>
      <c r="D1711">
        <v>0</v>
      </c>
      <c r="E1711">
        <v>0</v>
      </c>
      <c r="F1711">
        <v>0</v>
      </c>
      <c r="G1711">
        <v>0</v>
      </c>
      <c r="H1711" s="3">
        <f>H1710+$H$2*(Table1[[#This Row],[debug'[0']]]-H1710)</f>
        <v>0.11054935027714011</v>
      </c>
    </row>
    <row r="1712" spans="1:8" x14ac:dyDescent="0.25">
      <c r="A1712">
        <v>3412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 s="3">
        <f>H1711+$H$2*(Table1[[#This Row],[debug'[0']]]-H1711)</f>
        <v>0.19437809908414025</v>
      </c>
    </row>
    <row r="1713" spans="1:8" x14ac:dyDescent="0.25">
      <c r="A1713">
        <v>3414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 s="3">
        <f>H1712+$H$2*(Table1[[#This Row],[debug'[0']]]-H1712)</f>
        <v>0.17605839484109573</v>
      </c>
    </row>
    <row r="1714" spans="1:8" x14ac:dyDescent="0.25">
      <c r="A1714">
        <v>3416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 s="3">
        <f>H1713+$H$2*(Table1[[#This Row],[debug'[0']]]-H1713)</f>
        <v>0.25371306165372159</v>
      </c>
    </row>
    <row r="1715" spans="1:8" x14ac:dyDescent="0.25">
      <c r="A1715">
        <v>3418</v>
      </c>
      <c r="B1715">
        <v>-1</v>
      </c>
      <c r="C1715">
        <v>0</v>
      </c>
      <c r="D1715">
        <v>0</v>
      </c>
      <c r="E1715">
        <v>0</v>
      </c>
      <c r="F1715">
        <v>1</v>
      </c>
      <c r="G1715">
        <v>0</v>
      </c>
      <c r="H1715" s="3">
        <f>H1714+$H$2*(Table1[[#This Row],[debug'[0']]]-H1714)</f>
        <v>0.13555338932769462</v>
      </c>
    </row>
    <row r="1716" spans="1:8" x14ac:dyDescent="0.25">
      <c r="A1716">
        <v>3420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 s="3">
        <f>H1715+$H$2*(Table1[[#This Row],[debug'[0']]]-H1715)</f>
        <v>0.12277778336526214</v>
      </c>
    </row>
    <row r="1717" spans="1:8" x14ac:dyDescent="0.25">
      <c r="A1717">
        <v>3422</v>
      </c>
      <c r="B1717">
        <v>-2</v>
      </c>
      <c r="C1717">
        <v>-1</v>
      </c>
      <c r="D1717">
        <v>0</v>
      </c>
      <c r="E1717">
        <v>0</v>
      </c>
      <c r="F1717">
        <v>1</v>
      </c>
      <c r="G1717">
        <v>0</v>
      </c>
      <c r="H1717" s="3">
        <f>H1716+$H$2*(Table1[[#This Row],[debug'[0']]]-H1716)</f>
        <v>-7.7289309317455826E-2</v>
      </c>
    </row>
    <row r="1718" spans="1:8" x14ac:dyDescent="0.25">
      <c r="A1718">
        <v>3424</v>
      </c>
      <c r="B1718">
        <v>0</v>
      </c>
      <c r="C1718">
        <v>-1</v>
      </c>
      <c r="D1718">
        <v>0</v>
      </c>
      <c r="E1718">
        <v>0</v>
      </c>
      <c r="F1718">
        <v>1</v>
      </c>
      <c r="G1718">
        <v>0</v>
      </c>
      <c r="H1718" s="3">
        <f>H1717+$H$2*(Table1[[#This Row],[debug'[0']]]-H1717)</f>
        <v>-7.0004963526873382E-2</v>
      </c>
    </row>
    <row r="1719" spans="1:8" x14ac:dyDescent="0.25">
      <c r="A1719">
        <v>3426</v>
      </c>
      <c r="B1719">
        <v>-1</v>
      </c>
      <c r="C1719">
        <v>0</v>
      </c>
      <c r="D1719">
        <v>0</v>
      </c>
      <c r="E1719">
        <v>0</v>
      </c>
      <c r="F1719">
        <v>1</v>
      </c>
      <c r="G1719">
        <v>0</v>
      </c>
      <c r="H1719" s="3">
        <f>H1718+$H$2*(Table1[[#This Row],[debug'[0']]]-H1718)</f>
        <v>-0.15765493076064177</v>
      </c>
    </row>
    <row r="1720" spans="1:8" x14ac:dyDescent="0.25">
      <c r="A1720">
        <v>3428</v>
      </c>
      <c r="B1720">
        <v>-1</v>
      </c>
      <c r="C1720">
        <v>0</v>
      </c>
      <c r="D1720">
        <v>1</v>
      </c>
      <c r="E1720">
        <v>0</v>
      </c>
      <c r="F1720">
        <v>1</v>
      </c>
      <c r="G1720">
        <v>0</v>
      </c>
      <c r="H1720" s="3">
        <f>H1719+$H$2*(Table1[[#This Row],[debug'[0']]]-H1719)</f>
        <v>-0.23704408319994036</v>
      </c>
    </row>
    <row r="1721" spans="1:8" x14ac:dyDescent="0.25">
      <c r="A1721">
        <v>3430</v>
      </c>
      <c r="B1721">
        <v>1</v>
      </c>
      <c r="C1721">
        <v>0</v>
      </c>
      <c r="D1721">
        <v>1</v>
      </c>
      <c r="E1721">
        <v>0</v>
      </c>
      <c r="F1721">
        <v>1</v>
      </c>
      <c r="G1721">
        <v>0</v>
      </c>
      <c r="H1721" s="3">
        <f>H1720+$H$2*(Table1[[#This Row],[debug'[0']]]-H1720)</f>
        <v>-0.12045542508151076</v>
      </c>
    </row>
    <row r="1722" spans="1:8" x14ac:dyDescent="0.25">
      <c r="A1722">
        <v>3432</v>
      </c>
      <c r="B1722">
        <v>1</v>
      </c>
      <c r="C1722">
        <v>0</v>
      </c>
      <c r="D1722">
        <v>0</v>
      </c>
      <c r="E1722">
        <v>0</v>
      </c>
      <c r="F1722">
        <v>1</v>
      </c>
      <c r="G1722">
        <v>0</v>
      </c>
      <c r="H1722" s="3">
        <f>H1721+$H$2*(Table1[[#This Row],[debug'[0']]]-H1721)</f>
        <v>-1.485498911818367E-2</v>
      </c>
    </row>
    <row r="1723" spans="1:8" x14ac:dyDescent="0.25">
      <c r="A1723">
        <v>3434</v>
      </c>
      <c r="B1723">
        <v>1</v>
      </c>
      <c r="C1723">
        <v>1</v>
      </c>
      <c r="D1723">
        <v>0</v>
      </c>
      <c r="E1723">
        <v>0</v>
      </c>
      <c r="F1723">
        <v>1</v>
      </c>
      <c r="G1723">
        <v>0</v>
      </c>
      <c r="H1723" s="3">
        <f>H1722+$H$2*(Table1[[#This Row],[debug'[0']]]-H1722)</f>
        <v>8.0792840229995389E-2</v>
      </c>
    </row>
    <row r="1724" spans="1:8" x14ac:dyDescent="0.25">
      <c r="A1724">
        <v>3436</v>
      </c>
      <c r="B1724">
        <v>0</v>
      </c>
      <c r="C1724">
        <v>1</v>
      </c>
      <c r="D1724">
        <v>0</v>
      </c>
      <c r="E1724">
        <v>0</v>
      </c>
      <c r="F1724">
        <v>1</v>
      </c>
      <c r="G1724">
        <v>0</v>
      </c>
      <c r="H1724" s="3">
        <f>H1723+$H$2*(Table1[[#This Row],[debug'[0']]]-H1723)</f>
        <v>7.3178294430119167E-2</v>
      </c>
    </row>
    <row r="1725" spans="1:8" x14ac:dyDescent="0.25">
      <c r="A1725">
        <v>3438</v>
      </c>
      <c r="B1725">
        <v>1</v>
      </c>
      <c r="C1725">
        <v>1</v>
      </c>
      <c r="D1725">
        <v>0</v>
      </c>
      <c r="E1725">
        <v>0</v>
      </c>
      <c r="F1725">
        <v>0</v>
      </c>
      <c r="G1725">
        <v>0</v>
      </c>
      <c r="H1725" s="3">
        <f>H1724+$H$2*(Table1[[#This Row],[debug'[0']]]-H1724)</f>
        <v>0.16052918227229618</v>
      </c>
    </row>
    <row r="1726" spans="1:8" x14ac:dyDescent="0.25">
      <c r="A1726">
        <v>3440</v>
      </c>
      <c r="B1726">
        <v>0</v>
      </c>
      <c r="C1726">
        <v>1</v>
      </c>
      <c r="D1726">
        <v>0</v>
      </c>
      <c r="E1726">
        <v>0</v>
      </c>
      <c r="F1726">
        <v>0</v>
      </c>
      <c r="G1726">
        <v>0</v>
      </c>
      <c r="H1726" s="3">
        <f>H1725+$H$2*(Table1[[#This Row],[debug'[0']]]-H1725)</f>
        <v>0.14539966328089352</v>
      </c>
    </row>
    <row r="1727" spans="1:8" x14ac:dyDescent="0.25">
      <c r="A1727">
        <v>3442</v>
      </c>
      <c r="B1727">
        <v>1</v>
      </c>
      <c r="C1727">
        <v>1</v>
      </c>
      <c r="D1727">
        <v>0</v>
      </c>
      <c r="E1727">
        <v>0</v>
      </c>
      <c r="F1727">
        <v>0</v>
      </c>
      <c r="G1727">
        <v>0</v>
      </c>
      <c r="H1727" s="3">
        <f>H1726+$H$2*(Table1[[#This Row],[debug'[0']]]-H1726)</f>
        <v>0.22594384746865676</v>
      </c>
    </row>
    <row r="1728" spans="1:8" x14ac:dyDescent="0.25">
      <c r="A1728">
        <v>3444</v>
      </c>
      <c r="B1728">
        <v>1</v>
      </c>
      <c r="C1728">
        <v>1</v>
      </c>
      <c r="D1728">
        <v>0</v>
      </c>
      <c r="E1728">
        <v>0</v>
      </c>
      <c r="F1728">
        <v>0</v>
      </c>
      <c r="G1728">
        <v>0</v>
      </c>
      <c r="H1728" s="3">
        <f>H1727+$H$2*(Table1[[#This Row],[debug'[0']]]-H1727)</f>
        <v>0.2988969211364102</v>
      </c>
    </row>
    <row r="1729" spans="1:8" x14ac:dyDescent="0.25">
      <c r="A1729">
        <v>3446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 s="3">
        <f>H1728+$H$2*(Table1[[#This Row],[debug'[0']]]-H1728)</f>
        <v>0.2707265499877276</v>
      </c>
    </row>
    <row r="1730" spans="1:8" x14ac:dyDescent="0.25">
      <c r="A1730">
        <v>3448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 s="3">
        <f>H1729+$H$2*(Table1[[#This Row],[debug'[0']]]-H1729)</f>
        <v>0.33945895337822674</v>
      </c>
    </row>
    <row r="1731" spans="1:8" x14ac:dyDescent="0.25">
      <c r="A1731">
        <v>3450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 s="3">
        <f>H1730+$H$2*(Table1[[#This Row],[debug'[0']]]-H1730)</f>
        <v>0.30746570075437724</v>
      </c>
    </row>
    <row r="1732" spans="1:8" x14ac:dyDescent="0.25">
      <c r="A1732">
        <v>3452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 s="3">
        <f>H1731+$H$2*(Table1[[#This Row],[debug'[0']]]-H1731)</f>
        <v>0.37273552076044736</v>
      </c>
    </row>
    <row r="1733" spans="1:8" x14ac:dyDescent="0.25">
      <c r="A1733">
        <v>3454</v>
      </c>
      <c r="B1733">
        <v>0</v>
      </c>
      <c r="C1733">
        <v>-1</v>
      </c>
      <c r="D1733">
        <v>0</v>
      </c>
      <c r="E1733">
        <v>0</v>
      </c>
      <c r="F1733">
        <v>0</v>
      </c>
      <c r="G1733">
        <v>0</v>
      </c>
      <c r="H1733" s="3">
        <f>H1732+$H$2*(Table1[[#This Row],[debug'[0']]]-H1732)</f>
        <v>0.33760602554785774</v>
      </c>
    </row>
    <row r="1734" spans="1:8" x14ac:dyDescent="0.25">
      <c r="A1734">
        <v>3456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 s="3">
        <f>H1733+$H$2*(Table1[[#This Row],[debug'[0']]]-H1733)</f>
        <v>0.3057874072577938</v>
      </c>
    </row>
    <row r="1735" spans="1:8" x14ac:dyDescent="0.25">
      <c r="A1735">
        <v>3458</v>
      </c>
      <c r="B1735">
        <v>2</v>
      </c>
      <c r="C1735">
        <v>-2</v>
      </c>
      <c r="D1735">
        <v>0</v>
      </c>
      <c r="E1735">
        <v>0</v>
      </c>
      <c r="F1735">
        <v>0</v>
      </c>
      <c r="G1735">
        <v>0</v>
      </c>
      <c r="H1735" s="3">
        <f>H1734+$H$2*(Table1[[#This Row],[debug'[0']]]-H1734)</f>
        <v>0.46546318230714073</v>
      </c>
    </row>
    <row r="1736" spans="1:8" x14ac:dyDescent="0.25">
      <c r="A1736">
        <v>3460</v>
      </c>
      <c r="B1736">
        <v>0</v>
      </c>
      <c r="C1736">
        <v>-1</v>
      </c>
      <c r="D1736">
        <v>0</v>
      </c>
      <c r="E1736">
        <v>0</v>
      </c>
      <c r="F1736">
        <v>0</v>
      </c>
      <c r="G1736">
        <v>0</v>
      </c>
      <c r="H1736" s="3">
        <f>H1735+$H$2*(Table1[[#This Row],[debug'[0']]]-H1735)</f>
        <v>0.42159431088556154</v>
      </c>
    </row>
    <row r="1737" spans="1:8" x14ac:dyDescent="0.25">
      <c r="A1737">
        <v>3462</v>
      </c>
      <c r="B1737">
        <v>1</v>
      </c>
      <c r="C1737">
        <v>-1</v>
      </c>
      <c r="D1737">
        <v>0</v>
      </c>
      <c r="E1737">
        <v>0</v>
      </c>
      <c r="F1737">
        <v>0</v>
      </c>
      <c r="G1737">
        <v>0</v>
      </c>
      <c r="H1737" s="3">
        <f>H1736+$H$2*(Table1[[#This Row],[debug'[0']]]-H1736)</f>
        <v>0.47610776279705536</v>
      </c>
    </row>
    <row r="1738" spans="1:8" x14ac:dyDescent="0.25">
      <c r="A1738">
        <v>3464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 s="3">
        <f>H1737+$H$2*(Table1[[#This Row],[debug'[0']]]-H1737)</f>
        <v>0.52548344290714011</v>
      </c>
    </row>
    <row r="1739" spans="1:8" x14ac:dyDescent="0.25">
      <c r="A1739">
        <v>3466</v>
      </c>
      <c r="B1739">
        <v>-1</v>
      </c>
      <c r="C1739">
        <v>0</v>
      </c>
      <c r="D1739">
        <v>0</v>
      </c>
      <c r="E1739">
        <v>0</v>
      </c>
      <c r="F1739">
        <v>0</v>
      </c>
      <c r="G1739">
        <v>0</v>
      </c>
      <c r="H1739" s="3">
        <f>H1738+$H$2*(Table1[[#This Row],[debug'[0']]]-H1738)</f>
        <v>0.38171001558484202</v>
      </c>
    </row>
    <row r="1740" spans="1:8" x14ac:dyDescent="0.25">
      <c r="A1740">
        <v>3468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 s="3">
        <f>H1739+$H$2*(Table1[[#This Row],[debug'[0']]]-H1739)</f>
        <v>0.43998247376964628</v>
      </c>
    </row>
    <row r="1741" spans="1:8" x14ac:dyDescent="0.25">
      <c r="A1741">
        <v>3470</v>
      </c>
      <c r="B1741">
        <v>-2</v>
      </c>
      <c r="C1741">
        <v>1</v>
      </c>
      <c r="D1741">
        <v>0</v>
      </c>
      <c r="E1741">
        <v>0</v>
      </c>
      <c r="F1741">
        <v>0</v>
      </c>
      <c r="G1741">
        <v>0</v>
      </c>
      <c r="H1741" s="3">
        <f>H1740+$H$2*(Table1[[#This Row],[debug'[0']]]-H1740)</f>
        <v>0.21001954333516917</v>
      </c>
    </row>
    <row r="1742" spans="1:8" x14ac:dyDescent="0.25">
      <c r="A1742">
        <v>3472</v>
      </c>
      <c r="B1742">
        <v>-1</v>
      </c>
      <c r="C1742">
        <v>0</v>
      </c>
      <c r="D1742">
        <v>0</v>
      </c>
      <c r="E1742">
        <v>0</v>
      </c>
      <c r="F1742">
        <v>0</v>
      </c>
      <c r="G1742">
        <v>0</v>
      </c>
      <c r="H1742" s="3">
        <f>H1741+$H$2*(Table1[[#This Row],[debug'[0']]]-H1741)</f>
        <v>9.597788809391386E-2</v>
      </c>
    </row>
    <row r="1743" spans="1:8" x14ac:dyDescent="0.25">
      <c r="A1743">
        <v>3474</v>
      </c>
      <c r="B1743">
        <v>-1</v>
      </c>
      <c r="C1743">
        <v>1</v>
      </c>
      <c r="D1743">
        <v>0</v>
      </c>
      <c r="E1743">
        <v>0</v>
      </c>
      <c r="F1743">
        <v>0</v>
      </c>
      <c r="G1743">
        <v>0</v>
      </c>
      <c r="H1743" s="3">
        <f>H1742+$H$2*(Table1[[#This Row],[debug'[0']]]-H1742)</f>
        <v>-7.3155943580670291E-3</v>
      </c>
    </row>
    <row r="1744" spans="1:8" x14ac:dyDescent="0.25">
      <c r="A1744">
        <v>3476</v>
      </c>
      <c r="B1744">
        <v>-1</v>
      </c>
      <c r="C1744">
        <v>0</v>
      </c>
      <c r="D1744">
        <v>0</v>
      </c>
      <c r="E1744">
        <v>0</v>
      </c>
      <c r="F1744">
        <v>0</v>
      </c>
      <c r="G1744">
        <v>0</v>
      </c>
      <c r="H1744" s="3">
        <f>H1743+$H$2*(Table1[[#This Row],[debug'[0']]]-H1743)</f>
        <v>-0.10087389544100242</v>
      </c>
    </row>
    <row r="1745" spans="1:8" x14ac:dyDescent="0.25">
      <c r="A1745">
        <v>3478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 s="3">
        <f>H1744+$H$2*(Table1[[#This Row],[debug'[0']]]-H1744)</f>
        <v>2.8810248323845183E-3</v>
      </c>
    </row>
    <row r="1746" spans="1:8" x14ac:dyDescent="0.25">
      <c r="A1746">
        <v>3480</v>
      </c>
      <c r="B1746">
        <v>-1</v>
      </c>
      <c r="C1746">
        <v>0</v>
      </c>
      <c r="D1746">
        <v>0</v>
      </c>
      <c r="E1746">
        <v>0</v>
      </c>
      <c r="F1746">
        <v>0</v>
      </c>
      <c r="G1746">
        <v>0</v>
      </c>
      <c r="H1746" s="3">
        <f>H1745+$H$2*(Table1[[#This Row],[debug'[0']]]-H1745)</f>
        <v>-9.1638284968756131E-2</v>
      </c>
    </row>
    <row r="1747" spans="1:8" x14ac:dyDescent="0.25">
      <c r="A1747">
        <v>3482</v>
      </c>
      <c r="B1747">
        <v>-1</v>
      </c>
      <c r="C1747">
        <v>-1</v>
      </c>
      <c r="D1747">
        <v>0</v>
      </c>
      <c r="E1747">
        <v>0</v>
      </c>
      <c r="F1747">
        <v>0</v>
      </c>
      <c r="G1747">
        <v>0</v>
      </c>
      <c r="H1747" s="3">
        <f>H1746+$H$2*(Table1[[#This Row],[debug'[0']]]-H1746)</f>
        <v>-0.17724935969108757</v>
      </c>
    </row>
    <row r="1748" spans="1:8" x14ac:dyDescent="0.25">
      <c r="A1748">
        <v>3484</v>
      </c>
      <c r="B1748">
        <v>1</v>
      </c>
      <c r="C1748">
        <v>-1</v>
      </c>
      <c r="D1748">
        <v>0</v>
      </c>
      <c r="E1748">
        <v>0</v>
      </c>
      <c r="F1748">
        <v>0</v>
      </c>
      <c r="G1748">
        <v>0</v>
      </c>
      <c r="H1748" s="3">
        <f>H1747+$H$2*(Table1[[#This Row],[debug'[0']]]-H1747)</f>
        <v>-6.6296221495623323E-2</v>
      </c>
    </row>
    <row r="1749" spans="1:8" x14ac:dyDescent="0.25">
      <c r="A1749">
        <v>3486</v>
      </c>
      <c r="B1749">
        <v>1</v>
      </c>
      <c r="C1749">
        <v>-2</v>
      </c>
      <c r="D1749">
        <v>0</v>
      </c>
      <c r="E1749">
        <v>0</v>
      </c>
      <c r="F1749">
        <v>0</v>
      </c>
      <c r="G1749">
        <v>0</v>
      </c>
      <c r="H1749" s="3">
        <f>H1748+$H$2*(Table1[[#This Row],[debug'[0']]]-H1748)</f>
        <v>3.4199829784412827E-2</v>
      </c>
    </row>
    <row r="1750" spans="1:8" x14ac:dyDescent="0.25">
      <c r="A1750">
        <v>3488</v>
      </c>
      <c r="B1750">
        <v>1</v>
      </c>
      <c r="C1750">
        <v>-1</v>
      </c>
      <c r="D1750">
        <v>1</v>
      </c>
      <c r="E1750">
        <v>0</v>
      </c>
      <c r="F1750">
        <v>0</v>
      </c>
      <c r="G1750">
        <v>0</v>
      </c>
      <c r="H1750" s="3">
        <f>H1749+$H$2*(Table1[[#This Row],[debug'[0']]]-H1749)</f>
        <v>0.12522435137196464</v>
      </c>
    </row>
    <row r="1751" spans="1:8" x14ac:dyDescent="0.25">
      <c r="A1751">
        <v>3490</v>
      </c>
      <c r="B1751">
        <v>1</v>
      </c>
      <c r="C1751">
        <v>-2</v>
      </c>
      <c r="D1751">
        <v>1</v>
      </c>
      <c r="E1751">
        <v>0</v>
      </c>
      <c r="F1751">
        <v>0</v>
      </c>
      <c r="G1751">
        <v>0</v>
      </c>
      <c r="H1751" s="3">
        <f>H1750+$H$2*(Table1[[#This Row],[debug'[0']]]-H1750)</f>
        <v>0.20767001391003709</v>
      </c>
    </row>
    <row r="1752" spans="1:8" x14ac:dyDescent="0.25">
      <c r="A1752">
        <v>3492</v>
      </c>
      <c r="B1752">
        <v>2</v>
      </c>
      <c r="C1752">
        <v>-1</v>
      </c>
      <c r="D1752">
        <v>1</v>
      </c>
      <c r="E1752">
        <v>0</v>
      </c>
      <c r="F1752">
        <v>0</v>
      </c>
      <c r="G1752">
        <v>0</v>
      </c>
      <c r="H1752" s="3">
        <f>H1751+$H$2*(Table1[[#This Row],[debug'[0']]]-H1751)</f>
        <v>0.37659313542330475</v>
      </c>
    </row>
    <row r="1753" spans="1:8" x14ac:dyDescent="0.25">
      <c r="A1753">
        <v>3494</v>
      </c>
      <c r="B1753">
        <v>-1</v>
      </c>
      <c r="C1753">
        <v>0</v>
      </c>
      <c r="D1753">
        <v>0</v>
      </c>
      <c r="E1753">
        <v>0</v>
      </c>
      <c r="F1753">
        <v>0</v>
      </c>
      <c r="G1753">
        <v>0</v>
      </c>
      <c r="H1753" s="3">
        <f>H1752+$H$2*(Table1[[#This Row],[debug'[0']]]-H1752)</f>
        <v>0.24685228898646494</v>
      </c>
    </row>
    <row r="1754" spans="1:8" x14ac:dyDescent="0.25">
      <c r="A1754">
        <v>3496</v>
      </c>
      <c r="B1754">
        <v>2</v>
      </c>
      <c r="C1754">
        <v>-1</v>
      </c>
      <c r="D1754">
        <v>0</v>
      </c>
      <c r="E1754">
        <v>0</v>
      </c>
      <c r="F1754">
        <v>0</v>
      </c>
      <c r="G1754">
        <v>0</v>
      </c>
      <c r="H1754" s="3">
        <f>H1753+$H$2*(Table1[[#This Row],[debug'[0']]]-H1753)</f>
        <v>0.41208256807380139</v>
      </c>
    </row>
    <row r="1755" spans="1:8" x14ac:dyDescent="0.25">
      <c r="A1755">
        <v>3498</v>
      </c>
      <c r="B1755">
        <v>-1</v>
      </c>
      <c r="C1755">
        <v>1</v>
      </c>
      <c r="D1755">
        <v>0</v>
      </c>
      <c r="E1755">
        <v>0</v>
      </c>
      <c r="F1755">
        <v>0</v>
      </c>
      <c r="G1755">
        <v>0</v>
      </c>
      <c r="H1755" s="3">
        <f>H1754+$H$2*(Table1[[#This Row],[debug'[0']]]-H1754)</f>
        <v>0.27899692141011551</v>
      </c>
    </row>
    <row r="1756" spans="1:8" x14ac:dyDescent="0.25">
      <c r="A1756">
        <v>3500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 s="3">
        <f>H1755+$H$2*(Table1[[#This Row],[debug'[0']]]-H1755)</f>
        <v>0.25270208104982989</v>
      </c>
    </row>
    <row r="1757" spans="1:8" x14ac:dyDescent="0.25">
      <c r="A1757">
        <v>3502</v>
      </c>
      <c r="B1757">
        <v>0</v>
      </c>
      <c r="C1757">
        <v>1</v>
      </c>
      <c r="D1757">
        <v>0</v>
      </c>
      <c r="E1757">
        <v>0</v>
      </c>
      <c r="F1757">
        <v>0</v>
      </c>
      <c r="G1757">
        <v>0</v>
      </c>
      <c r="H1757" s="3">
        <f>H1756+$H$2*(Table1[[#This Row],[debug'[0']]]-H1756)</f>
        <v>0.22888547100863996</v>
      </c>
    </row>
    <row r="1758" spans="1:8" x14ac:dyDescent="0.25">
      <c r="A1758">
        <v>3504</v>
      </c>
      <c r="B1758">
        <v>-2</v>
      </c>
      <c r="C1758">
        <v>1</v>
      </c>
      <c r="D1758">
        <v>0</v>
      </c>
      <c r="E1758">
        <v>0</v>
      </c>
      <c r="F1758">
        <v>0</v>
      </c>
      <c r="G1758">
        <v>0</v>
      </c>
      <c r="H1758" s="3">
        <f>H1757+$H$2*(Table1[[#This Row],[debug'[0']]]-H1757)</f>
        <v>1.8817964366226875E-2</v>
      </c>
    </row>
    <row r="1759" spans="1:8" x14ac:dyDescent="0.25">
      <c r="A1759">
        <v>3506</v>
      </c>
      <c r="B1759">
        <v>1</v>
      </c>
      <c r="C1759">
        <v>1</v>
      </c>
      <c r="D1759">
        <v>0</v>
      </c>
      <c r="E1759">
        <v>0</v>
      </c>
      <c r="F1759">
        <v>0</v>
      </c>
      <c r="G1759">
        <v>0</v>
      </c>
      <c r="H1759" s="3">
        <f>H1758+$H$2*(Table1[[#This Row],[debug'[0']]]-H1758)</f>
        <v>0.11129219261566708</v>
      </c>
    </row>
    <row r="1760" spans="1:8" x14ac:dyDescent="0.25">
      <c r="A1760">
        <v>3508</v>
      </c>
      <c r="B1760">
        <v>-2</v>
      </c>
      <c r="C1760">
        <v>1</v>
      </c>
      <c r="D1760">
        <v>0</v>
      </c>
      <c r="E1760">
        <v>0</v>
      </c>
      <c r="F1760">
        <v>0</v>
      </c>
      <c r="G1760">
        <v>0</v>
      </c>
      <c r="H1760" s="3">
        <f>H1759+$H$2*(Table1[[#This Row],[debug'[0']]]-H1759)</f>
        <v>-8.769240864141889E-2</v>
      </c>
    </row>
    <row r="1761" spans="1:8" x14ac:dyDescent="0.25">
      <c r="A1761">
        <v>3510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 s="3">
        <f>H1760+$H$2*(Table1[[#This Row],[debug'[0']]]-H1760)</f>
        <v>1.4820185769179164E-2</v>
      </c>
    </row>
    <row r="1762" spans="1:8" x14ac:dyDescent="0.25">
      <c r="A1762">
        <v>3512</v>
      </c>
      <c r="B1762">
        <v>0</v>
      </c>
      <c r="C1762">
        <v>1</v>
      </c>
      <c r="D1762">
        <v>0</v>
      </c>
      <c r="E1762">
        <v>0</v>
      </c>
      <c r="F1762">
        <v>0</v>
      </c>
      <c r="G1762">
        <v>0</v>
      </c>
      <c r="H1762" s="3">
        <f>H1761+$H$2*(Table1[[#This Row],[debug'[0']]]-H1761)</f>
        <v>1.3423416167060487E-2</v>
      </c>
    </row>
    <row r="1763" spans="1:8" x14ac:dyDescent="0.25">
      <c r="A1763">
        <v>3514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 s="3">
        <f>H1762+$H$2*(Table1[[#This Row],[debug'[0']]]-H1762)</f>
        <v>1.2158288998565017E-2</v>
      </c>
    </row>
    <row r="1764" spans="1:8" x14ac:dyDescent="0.25">
      <c r="A1764">
        <v>3516</v>
      </c>
      <c r="B1764">
        <v>-1</v>
      </c>
      <c r="C1764">
        <v>0</v>
      </c>
      <c r="D1764">
        <v>0</v>
      </c>
      <c r="E1764">
        <v>0</v>
      </c>
      <c r="F1764">
        <v>0</v>
      </c>
      <c r="G1764">
        <v>0</v>
      </c>
      <c r="H1764" s="3">
        <f>H1763+$H$2*(Table1[[#This Row],[debug'[0']]]-H1763)</f>
        <v>-8.3235382351072182E-2</v>
      </c>
    </row>
    <row r="1765" spans="1:8" x14ac:dyDescent="0.25">
      <c r="A1765">
        <v>3518</v>
      </c>
      <c r="B1765">
        <v>0</v>
      </c>
      <c r="C1765">
        <v>-1</v>
      </c>
      <c r="D1765">
        <v>1</v>
      </c>
      <c r="E1765">
        <v>0</v>
      </c>
      <c r="F1765">
        <v>0</v>
      </c>
      <c r="G1765">
        <v>0</v>
      </c>
      <c r="H1765" s="3">
        <f>H1764+$H$2*(Table1[[#This Row],[debug'[0']]]-H1764)</f>
        <v>-7.5390632379686212E-2</v>
      </c>
    </row>
    <row r="1766" spans="1:8" x14ac:dyDescent="0.25">
      <c r="A1766">
        <v>3520</v>
      </c>
      <c r="B1766">
        <v>0</v>
      </c>
      <c r="C1766">
        <v>-1</v>
      </c>
      <c r="D1766">
        <v>1</v>
      </c>
      <c r="E1766">
        <v>0</v>
      </c>
      <c r="F1766">
        <v>0</v>
      </c>
      <c r="G1766">
        <v>0</v>
      </c>
      <c r="H1766" s="3">
        <f>H1765+$H$2*(Table1[[#This Row],[debug'[0']]]-H1765)</f>
        <v>-6.8285232674680882E-2</v>
      </c>
    </row>
    <row r="1767" spans="1:8" x14ac:dyDescent="0.25">
      <c r="A1767">
        <v>3522</v>
      </c>
      <c r="B1767">
        <v>-1</v>
      </c>
      <c r="C1767">
        <v>-1</v>
      </c>
      <c r="D1767">
        <v>1</v>
      </c>
      <c r="E1767">
        <v>0</v>
      </c>
      <c r="F1767">
        <v>0</v>
      </c>
      <c r="G1767">
        <v>0</v>
      </c>
      <c r="H1767" s="3">
        <f>H1766+$H$2*(Table1[[#This Row],[debug'[0']]]-H1766)</f>
        <v>-0.15609728072279125</v>
      </c>
    </row>
    <row r="1768" spans="1:8" x14ac:dyDescent="0.25">
      <c r="A1768">
        <v>3524</v>
      </c>
      <c r="B1768">
        <v>2</v>
      </c>
      <c r="C1768">
        <v>-2</v>
      </c>
      <c r="D1768">
        <v>1</v>
      </c>
      <c r="E1768">
        <v>0</v>
      </c>
      <c r="F1768">
        <v>0</v>
      </c>
      <c r="G1768">
        <v>0</v>
      </c>
      <c r="H1768" s="3">
        <f>H1767+$H$2*(Table1[[#This Row],[debug'[0']]]-H1767)</f>
        <v>4.7110100603518251E-2</v>
      </c>
    </row>
    <row r="1769" spans="1:8" x14ac:dyDescent="0.25">
      <c r="A1769">
        <v>3526</v>
      </c>
      <c r="B1769">
        <v>0</v>
      </c>
      <c r="C1769">
        <v>-1</v>
      </c>
      <c r="D1769">
        <v>1</v>
      </c>
      <c r="E1769">
        <v>0</v>
      </c>
      <c r="F1769">
        <v>0</v>
      </c>
      <c r="G1769">
        <v>0</v>
      </c>
      <c r="H1769" s="3">
        <f>H1768+$H$2*(Table1[[#This Row],[debug'[0']]]-H1768)</f>
        <v>4.267007822454158E-2</v>
      </c>
    </row>
    <row r="1770" spans="1:8" x14ac:dyDescent="0.25">
      <c r="A1770">
        <v>3528</v>
      </c>
      <c r="B1770">
        <v>2</v>
      </c>
      <c r="C1770">
        <v>-1</v>
      </c>
      <c r="D1770">
        <v>0</v>
      </c>
      <c r="E1770">
        <v>0</v>
      </c>
      <c r="F1770">
        <v>0</v>
      </c>
      <c r="G1770">
        <v>0</v>
      </c>
      <c r="H1770" s="3">
        <f>H1769+$H$2*(Table1[[#This Row],[debug'[0']]]-H1769)</f>
        <v>0.22714407731157951</v>
      </c>
    </row>
    <row r="1771" spans="1:8" x14ac:dyDescent="0.25">
      <c r="A1771">
        <v>3530</v>
      </c>
      <c r="B1771">
        <v>-2</v>
      </c>
      <c r="C1771">
        <v>0</v>
      </c>
      <c r="D1771">
        <v>0</v>
      </c>
      <c r="E1771">
        <v>0</v>
      </c>
      <c r="F1771">
        <v>0</v>
      </c>
      <c r="G1771">
        <v>0</v>
      </c>
      <c r="H1771" s="3">
        <f>H1770+$H$2*(Table1[[#This Row],[debug'[0']]]-H1770)</f>
        <v>1.724069315853724E-2</v>
      </c>
    </row>
    <row r="1772" spans="1:8" x14ac:dyDescent="0.25">
      <c r="A1772">
        <v>3532</v>
      </c>
      <c r="B1772">
        <v>-2</v>
      </c>
      <c r="C1772">
        <v>1</v>
      </c>
      <c r="D1772">
        <v>0</v>
      </c>
      <c r="E1772">
        <v>0</v>
      </c>
      <c r="F1772">
        <v>0</v>
      </c>
      <c r="G1772">
        <v>0</v>
      </c>
      <c r="H1772" s="3">
        <f>H1771+$H$2*(Table1[[#This Row],[debug'[0']]]-H1771)</f>
        <v>-0.17287976310594005</v>
      </c>
    </row>
    <row r="1773" spans="1:8" x14ac:dyDescent="0.25">
      <c r="A1773">
        <v>3534</v>
      </c>
      <c r="B1773">
        <v>-1</v>
      </c>
      <c r="C1773">
        <v>0</v>
      </c>
      <c r="D1773">
        <v>0</v>
      </c>
      <c r="E1773">
        <v>0</v>
      </c>
      <c r="F1773">
        <v>0</v>
      </c>
      <c r="G1773">
        <v>0</v>
      </c>
      <c r="H1773" s="3">
        <f>H1772+$H$2*(Table1[[#This Row],[debug'[0']]]-H1772)</f>
        <v>-0.25083400890179491</v>
      </c>
    </row>
    <row r="1774" spans="1:8" x14ac:dyDescent="0.25">
      <c r="A1774">
        <v>3536</v>
      </c>
      <c r="B1774">
        <v>1</v>
      </c>
      <c r="C1774">
        <v>1</v>
      </c>
      <c r="D1774">
        <v>0</v>
      </c>
      <c r="E1774">
        <v>0</v>
      </c>
      <c r="F1774">
        <v>0</v>
      </c>
      <c r="G1774">
        <v>0</v>
      </c>
      <c r="H1774" s="3">
        <f>H1773+$H$2*(Table1[[#This Row],[debug'[0']]]-H1773)</f>
        <v>-0.13294568090501047</v>
      </c>
    </row>
    <row r="1775" spans="1:8" x14ac:dyDescent="0.25">
      <c r="A1775">
        <v>3538</v>
      </c>
      <c r="B1775">
        <v>-1</v>
      </c>
      <c r="C1775">
        <v>1</v>
      </c>
      <c r="D1775">
        <v>0</v>
      </c>
      <c r="E1775">
        <v>0</v>
      </c>
      <c r="F1775">
        <v>0</v>
      </c>
      <c r="G1775">
        <v>0</v>
      </c>
      <c r="H1775" s="3">
        <f>H1774+$H$2*(Table1[[#This Row],[debug'[0']]]-H1774)</f>
        <v>-0.21466362527897404</v>
      </c>
    </row>
    <row r="1776" spans="1:8" x14ac:dyDescent="0.25">
      <c r="A1776">
        <v>3540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 s="3">
        <f>H1775+$H$2*(Table1[[#This Row],[debug'[0']]]-H1775)</f>
        <v>-0.10018427562619894</v>
      </c>
    </row>
    <row r="1777" spans="1:8" x14ac:dyDescent="0.25">
      <c r="A1777">
        <v>3542</v>
      </c>
      <c r="B1777">
        <v>-2</v>
      </c>
      <c r="C1777">
        <v>1</v>
      </c>
      <c r="D1777">
        <v>0</v>
      </c>
      <c r="E1777">
        <v>0</v>
      </c>
      <c r="F1777">
        <v>0</v>
      </c>
      <c r="G1777">
        <v>0</v>
      </c>
      <c r="H1777" s="3">
        <f>H1776+$H$2*(Table1[[#This Row],[debug'[0']]]-H1776)</f>
        <v>-0.27923768931221205</v>
      </c>
    </row>
    <row r="1778" spans="1:8" x14ac:dyDescent="0.25">
      <c r="A1778">
        <v>3544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0</v>
      </c>
      <c r="H1778" s="3">
        <f>H1777+$H$2*(Table1[[#This Row],[debug'[0']]]-H1777)</f>
        <v>-0.15867237750405924</v>
      </c>
    </row>
    <row r="1779" spans="1:8" x14ac:dyDescent="0.25">
      <c r="A1779">
        <v>3546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 s="3">
        <f>H1778+$H$2*(Table1[[#This Row],[debug'[0']]]-H1778)</f>
        <v>-0.14371785823922789</v>
      </c>
    </row>
    <row r="1780" spans="1:8" x14ac:dyDescent="0.25">
      <c r="A1780">
        <v>3548</v>
      </c>
      <c r="B1780">
        <v>-1</v>
      </c>
      <c r="C1780">
        <v>0</v>
      </c>
      <c r="D1780">
        <v>0</v>
      </c>
      <c r="E1780">
        <v>0</v>
      </c>
      <c r="F1780">
        <v>0</v>
      </c>
      <c r="G1780">
        <v>0</v>
      </c>
      <c r="H1780" s="3">
        <f>H1779+$H$2*(Table1[[#This Row],[debug'[0']]]-H1779)</f>
        <v>-0.22442054881790113</v>
      </c>
    </row>
    <row r="1781" spans="1:8" x14ac:dyDescent="0.25">
      <c r="A1781">
        <v>3550</v>
      </c>
      <c r="B1781">
        <v>2</v>
      </c>
      <c r="C1781">
        <v>-1</v>
      </c>
      <c r="D1781">
        <v>1</v>
      </c>
      <c r="E1781">
        <v>0</v>
      </c>
      <c r="F1781">
        <v>0</v>
      </c>
      <c r="G1781">
        <v>0</v>
      </c>
      <c r="H1781" s="3">
        <f>H1780+$H$2*(Table1[[#This Row],[debug'[0']]]-H1780)</f>
        <v>-1.4773851178086328E-2</v>
      </c>
    </row>
    <row r="1782" spans="1:8" x14ac:dyDescent="0.25">
      <c r="A1782">
        <v>3552</v>
      </c>
      <c r="B1782">
        <v>-1</v>
      </c>
      <c r="C1782">
        <v>0</v>
      </c>
      <c r="D1782">
        <v>0</v>
      </c>
      <c r="E1782">
        <v>0</v>
      </c>
      <c r="F1782">
        <v>0</v>
      </c>
      <c r="G1782">
        <v>0</v>
      </c>
      <c r="H1782" s="3">
        <f>H1781+$H$2*(Table1[[#This Row],[debug'[0']]]-H1781)</f>
        <v>-0.10762922811599096</v>
      </c>
    </row>
    <row r="1783" spans="1:8" x14ac:dyDescent="0.25">
      <c r="A1783">
        <v>3554</v>
      </c>
      <c r="B1783">
        <v>2</v>
      </c>
      <c r="C1783">
        <v>-1</v>
      </c>
      <c r="D1783">
        <v>0</v>
      </c>
      <c r="E1783">
        <v>0</v>
      </c>
      <c r="F1783">
        <v>0</v>
      </c>
      <c r="G1783">
        <v>0</v>
      </c>
      <c r="H1783" s="3">
        <f>H1782+$H$2*(Table1[[#This Row],[debug'[0']]]-H1782)</f>
        <v>9.1010146870218744E-2</v>
      </c>
    </row>
    <row r="1784" spans="1:8" x14ac:dyDescent="0.25">
      <c r="A1784">
        <v>3556</v>
      </c>
      <c r="B1784">
        <v>0</v>
      </c>
      <c r="C1784">
        <v>-1</v>
      </c>
      <c r="D1784">
        <v>0</v>
      </c>
      <c r="E1784">
        <v>0</v>
      </c>
      <c r="F1784">
        <v>0</v>
      </c>
      <c r="G1784">
        <v>0</v>
      </c>
      <c r="H1784" s="3">
        <f>H1783+$H$2*(Table1[[#This Row],[debug'[0']]]-H1783)</f>
        <v>8.2432642605930528E-2</v>
      </c>
    </row>
    <row r="1785" spans="1:8" x14ac:dyDescent="0.25">
      <c r="A1785">
        <v>3558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 s="3">
        <f>H1784+$H$2*(Table1[[#This Row],[debug'[0']]]-H1784)</f>
        <v>0.16891132868082079</v>
      </c>
    </row>
    <row r="1786" spans="1:8" x14ac:dyDescent="0.25">
      <c r="A1786">
        <v>3560</v>
      </c>
      <c r="B1786">
        <v>1</v>
      </c>
      <c r="C1786">
        <v>-1</v>
      </c>
      <c r="D1786">
        <v>0</v>
      </c>
      <c r="E1786">
        <v>0</v>
      </c>
      <c r="F1786">
        <v>0</v>
      </c>
      <c r="G1786">
        <v>0</v>
      </c>
      <c r="H1786" s="3">
        <f>H1785+$H$2*(Table1[[#This Row],[debug'[0']]]-H1785)</f>
        <v>0.24723959060976186</v>
      </c>
    </row>
    <row r="1787" spans="1:8" x14ac:dyDescent="0.25">
      <c r="A1787">
        <v>3562</v>
      </c>
      <c r="B1787">
        <v>-1</v>
      </c>
      <c r="C1787">
        <v>0</v>
      </c>
      <c r="D1787">
        <v>0</v>
      </c>
      <c r="E1787">
        <v>0</v>
      </c>
      <c r="F1787">
        <v>0</v>
      </c>
      <c r="G1787">
        <v>0</v>
      </c>
      <c r="H1787" s="3">
        <f>H1786+$H$2*(Table1[[#This Row],[debug'[0']]]-H1786)</f>
        <v>0.12969002855598277</v>
      </c>
    </row>
    <row r="1788" spans="1:8" x14ac:dyDescent="0.25">
      <c r="A1788">
        <v>3564</v>
      </c>
      <c r="B1788">
        <v>-1</v>
      </c>
      <c r="C1788">
        <v>1</v>
      </c>
      <c r="D1788">
        <v>0</v>
      </c>
      <c r="E1788">
        <v>0</v>
      </c>
      <c r="F1788">
        <v>0</v>
      </c>
      <c r="G1788">
        <v>0</v>
      </c>
      <c r="H1788" s="3">
        <f>H1787+$H$2*(Table1[[#This Row],[debug'[0']]]-H1787)</f>
        <v>2.32192517196292E-2</v>
      </c>
    </row>
    <row r="1789" spans="1:8" x14ac:dyDescent="0.25">
      <c r="A1789">
        <v>3566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 s="3">
        <f>H1788+$H$2*(Table1[[#This Row],[debug'[0']]]-H1788)</f>
        <v>0.11527866840859581</v>
      </c>
    </row>
    <row r="1790" spans="1:8" x14ac:dyDescent="0.25">
      <c r="A1790">
        <v>3568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 s="3">
        <f>H1789+$H$2*(Table1[[#This Row],[debug'[0']]]-H1789)</f>
        <v>0.10441390987495405</v>
      </c>
    </row>
    <row r="1791" spans="1:8" x14ac:dyDescent="0.25">
      <c r="A1791">
        <v>3570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 s="3">
        <f>H1790+$H$2*(Table1[[#This Row],[debug'[0']]]-H1790)</f>
        <v>0.18882091031677556</v>
      </c>
    </row>
    <row r="1792" spans="1:8" x14ac:dyDescent="0.25">
      <c r="A1792">
        <v>3572</v>
      </c>
      <c r="B1792">
        <v>-1</v>
      </c>
      <c r="C1792">
        <v>1</v>
      </c>
      <c r="D1792">
        <v>0</v>
      </c>
      <c r="E1792">
        <v>0</v>
      </c>
      <c r="F1792">
        <v>0</v>
      </c>
      <c r="G1792">
        <v>0</v>
      </c>
      <c r="H1792" s="3">
        <f>H1791+$H$2*(Table1[[#This Row],[debug'[0']]]-H1791)</f>
        <v>7.6777179168222201E-2</v>
      </c>
    </row>
    <row r="1793" spans="1:8" x14ac:dyDescent="0.25">
      <c r="A1793">
        <v>3574</v>
      </c>
      <c r="B1793">
        <v>0</v>
      </c>
      <c r="C1793">
        <v>1</v>
      </c>
      <c r="D1793">
        <v>0</v>
      </c>
      <c r="E1793">
        <v>0</v>
      </c>
      <c r="F1793">
        <v>0</v>
      </c>
      <c r="G1793">
        <v>0</v>
      </c>
      <c r="H1793" s="3">
        <f>H1792+$H$2*(Table1[[#This Row],[debug'[0']]]-H1792)</f>
        <v>6.9541100507075182E-2</v>
      </c>
    </row>
    <row r="1794" spans="1:8" x14ac:dyDescent="0.25">
      <c r="A1794">
        <v>3576</v>
      </c>
      <c r="B1794">
        <v>-1</v>
      </c>
      <c r="C1794">
        <v>0</v>
      </c>
      <c r="D1794">
        <v>0</v>
      </c>
      <c r="E1794">
        <v>0</v>
      </c>
      <c r="F1794">
        <v>0</v>
      </c>
      <c r="G1794">
        <v>0</v>
      </c>
      <c r="H1794" s="3">
        <f>H1793+$H$2*(Table1[[#This Row],[debug'[0']]]-H1793)</f>
        <v>-3.1260773414885909E-2</v>
      </c>
    </row>
    <row r="1795" spans="1:8" x14ac:dyDescent="0.25">
      <c r="A1795">
        <v>3578</v>
      </c>
      <c r="B1795">
        <v>0</v>
      </c>
      <c r="C1795">
        <v>1</v>
      </c>
      <c r="D1795">
        <v>0</v>
      </c>
      <c r="E1795">
        <v>0</v>
      </c>
      <c r="F1795">
        <v>0</v>
      </c>
      <c r="G1795">
        <v>0</v>
      </c>
      <c r="H1795" s="3">
        <f>H1794+$H$2*(Table1[[#This Row],[debug'[0']]]-H1794)</f>
        <v>-2.8314514931713688E-2</v>
      </c>
    </row>
    <row r="1796" spans="1:8" x14ac:dyDescent="0.25">
      <c r="A1796">
        <v>3580</v>
      </c>
      <c r="B1796">
        <v>2</v>
      </c>
      <c r="C1796">
        <v>0</v>
      </c>
      <c r="D1796">
        <v>0</v>
      </c>
      <c r="E1796">
        <v>0</v>
      </c>
      <c r="F1796">
        <v>0</v>
      </c>
      <c r="G1796">
        <v>0</v>
      </c>
      <c r="H1796" s="3">
        <f>H1795+$H$2*(Table1[[#This Row],[debug'[0']]]-H1795)</f>
        <v>0.16284962444665679</v>
      </c>
    </row>
    <row r="1797" spans="1:8" x14ac:dyDescent="0.25">
      <c r="A1797">
        <v>3582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 s="3">
        <f>H1796+$H$2*(Table1[[#This Row],[debug'[0']]]-H1796)</f>
        <v>0.14750140893261257</v>
      </c>
    </row>
    <row r="1798" spans="1:8" x14ac:dyDescent="0.25">
      <c r="A1798">
        <v>3584</v>
      </c>
      <c r="B1798">
        <v>2</v>
      </c>
      <c r="C1798">
        <v>0</v>
      </c>
      <c r="D1798">
        <v>0</v>
      </c>
      <c r="E1798">
        <v>0</v>
      </c>
      <c r="F1798">
        <v>0</v>
      </c>
      <c r="G1798">
        <v>0</v>
      </c>
      <c r="H1798" s="3">
        <f>H1797+$H$2*(Table1[[#This Row],[debug'[0']]]-H1797)</f>
        <v>0.32209528786709496</v>
      </c>
    </row>
    <row r="1799" spans="1:8" x14ac:dyDescent="0.25">
      <c r="A1799">
        <v>3586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 s="3">
        <f>H1798+$H$2*(Table1[[#This Row],[debug'[0']]]-H1798)</f>
        <v>0.29173852216352031</v>
      </c>
    </row>
    <row r="1800" spans="1:8" x14ac:dyDescent="0.25">
      <c r="A1800">
        <v>3588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 s="3">
        <f>H1799+$H$2*(Table1[[#This Row],[debug'[0']]]-H1799)</f>
        <v>0.35849059383127235</v>
      </c>
    </row>
    <row r="1801" spans="1:8" x14ac:dyDescent="0.25">
      <c r="A1801">
        <v>3590</v>
      </c>
      <c r="B1801">
        <v>1</v>
      </c>
      <c r="C1801">
        <v>-1</v>
      </c>
      <c r="D1801">
        <v>0</v>
      </c>
      <c r="E1801">
        <v>0</v>
      </c>
      <c r="F1801">
        <v>0</v>
      </c>
      <c r="G1801">
        <v>0</v>
      </c>
      <c r="H1801" s="3">
        <f>H1800+$H$2*(Table1[[#This Row],[debug'[0']]]-H1800)</f>
        <v>0.4189514309601251</v>
      </c>
    </row>
    <row r="1802" spans="1:8" x14ac:dyDescent="0.25">
      <c r="A1802">
        <v>3592</v>
      </c>
      <c r="B1802">
        <v>0</v>
      </c>
      <c r="C1802">
        <v>0</v>
      </c>
      <c r="D1802">
        <v>-1</v>
      </c>
      <c r="E1802">
        <v>0</v>
      </c>
      <c r="F1802">
        <v>0</v>
      </c>
      <c r="G1802">
        <v>0</v>
      </c>
      <c r="H1802" s="3">
        <f>H1801+$H$2*(Table1[[#This Row],[debug'[0']]]-H1801)</f>
        <v>0.37946618882866728</v>
      </c>
    </row>
    <row r="1803" spans="1:8" x14ac:dyDescent="0.25">
      <c r="A1803">
        <v>3594</v>
      </c>
      <c r="B1803">
        <v>2</v>
      </c>
      <c r="C1803">
        <v>-1</v>
      </c>
      <c r="D1803">
        <v>0</v>
      </c>
      <c r="E1803">
        <v>0</v>
      </c>
      <c r="F1803">
        <v>0</v>
      </c>
      <c r="G1803">
        <v>0</v>
      </c>
      <c r="H1803" s="3">
        <f>H1802+$H$2*(Table1[[#This Row],[debug'[0']]]-H1802)</f>
        <v>0.53219790231075914</v>
      </c>
    </row>
    <row r="1804" spans="1:8" x14ac:dyDescent="0.25">
      <c r="A1804">
        <v>3596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 s="3">
        <f>H1803+$H$2*(Table1[[#This Row],[debug'[0']]]-H1803)</f>
        <v>0.48203943170609775</v>
      </c>
    </row>
    <row r="1805" spans="1:8" x14ac:dyDescent="0.25">
      <c r="A1805">
        <v>3598</v>
      </c>
      <c r="B1805">
        <v>2</v>
      </c>
      <c r="C1805">
        <v>0</v>
      </c>
      <c r="D1805">
        <v>0</v>
      </c>
      <c r="E1805">
        <v>0</v>
      </c>
      <c r="F1805">
        <v>0</v>
      </c>
      <c r="G1805">
        <v>0</v>
      </c>
      <c r="H1805" s="3">
        <f>H1804+$H$2*(Table1[[#This Row],[debug'[0']]]-H1804)</f>
        <v>0.62510384479983105</v>
      </c>
    </row>
    <row r="1806" spans="1:8" x14ac:dyDescent="0.25">
      <c r="A1806">
        <v>3600</v>
      </c>
      <c r="B1806">
        <v>0</v>
      </c>
      <c r="C1806">
        <v>1</v>
      </c>
      <c r="D1806">
        <v>0</v>
      </c>
      <c r="E1806">
        <v>0</v>
      </c>
      <c r="F1806">
        <v>0</v>
      </c>
      <c r="G1806">
        <v>0</v>
      </c>
      <c r="H1806" s="3">
        <f>H1805+$H$2*(Table1[[#This Row],[debug'[0']]]-H1805)</f>
        <v>0.56618919540321455</v>
      </c>
    </row>
    <row r="1807" spans="1:8" x14ac:dyDescent="0.25">
      <c r="A1807">
        <v>3602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 s="3">
        <f>H1806+$H$2*(Table1[[#This Row],[debug'[0']]]-H1806)</f>
        <v>0.60707490050628865</v>
      </c>
    </row>
    <row r="1808" spans="1:8" x14ac:dyDescent="0.25">
      <c r="A1808">
        <v>3604</v>
      </c>
      <c r="B1808">
        <v>0</v>
      </c>
      <c r="C1808">
        <v>0</v>
      </c>
      <c r="D1808">
        <v>-1</v>
      </c>
      <c r="E1808">
        <v>0</v>
      </c>
      <c r="F1808">
        <v>0</v>
      </c>
      <c r="G1808">
        <v>0</v>
      </c>
      <c r="H1808" s="3">
        <f>H1807+$H$2*(Table1[[#This Row],[debug'[0']]]-H1807)</f>
        <v>0.54985943907800938</v>
      </c>
    </row>
    <row r="1809" spans="1:8" x14ac:dyDescent="0.25">
      <c r="A1809">
        <v>3606</v>
      </c>
      <c r="B1809">
        <v>-1</v>
      </c>
      <c r="C1809">
        <v>1</v>
      </c>
      <c r="D1809">
        <v>1</v>
      </c>
      <c r="E1809">
        <v>0</v>
      </c>
      <c r="F1809">
        <v>0</v>
      </c>
      <c r="G1809">
        <v>0</v>
      </c>
      <c r="H1809" s="3">
        <f>H1808+$H$2*(Table1[[#This Row],[debug'[0']]]-H1808)</f>
        <v>0.40378862824088124</v>
      </c>
    </row>
    <row r="1810" spans="1:8" x14ac:dyDescent="0.25">
      <c r="A1810">
        <v>3608</v>
      </c>
      <c r="B1810">
        <v>1</v>
      </c>
      <c r="C1810">
        <v>1</v>
      </c>
      <c r="D1810">
        <v>0</v>
      </c>
      <c r="E1810">
        <v>0</v>
      </c>
      <c r="F1810">
        <v>0</v>
      </c>
      <c r="G1810">
        <v>0</v>
      </c>
      <c r="H1810" s="3">
        <f>H1809+$H$2*(Table1[[#This Row],[debug'[0']]]-H1809)</f>
        <v>0.45998022620603546</v>
      </c>
    </row>
    <row r="1811" spans="1:8" x14ac:dyDescent="0.25">
      <c r="A1811">
        <v>3610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 s="3">
        <f>H1810+$H$2*(Table1[[#This Row],[debug'[0']]]-H1810)</f>
        <v>0.4166281112226719</v>
      </c>
    </row>
    <row r="1812" spans="1:8" x14ac:dyDescent="0.25">
      <c r="A1812">
        <v>3612</v>
      </c>
      <c r="B1812">
        <v>0</v>
      </c>
      <c r="C1812">
        <v>1</v>
      </c>
      <c r="D1812">
        <v>0</v>
      </c>
      <c r="E1812">
        <v>0</v>
      </c>
      <c r="F1812">
        <v>0</v>
      </c>
      <c r="G1812">
        <v>0</v>
      </c>
      <c r="H1812" s="3">
        <f>H1811+$H$2*(Table1[[#This Row],[debug'[0']]]-H1811)</f>
        <v>0.37736183681778779</v>
      </c>
    </row>
    <row r="1813" spans="1:8" x14ac:dyDescent="0.25">
      <c r="A1813">
        <v>3614</v>
      </c>
      <c r="B1813">
        <v>2</v>
      </c>
      <c r="C1813">
        <v>0</v>
      </c>
      <c r="D1813">
        <v>0</v>
      </c>
      <c r="E1813">
        <v>1</v>
      </c>
      <c r="F1813">
        <v>0</v>
      </c>
      <c r="G1813">
        <v>0</v>
      </c>
      <c r="H1813" s="3">
        <f>H1812+$H$2*(Table1[[#This Row],[debug'[0']]]-H1812)</f>
        <v>0.53029188080441803</v>
      </c>
    </row>
    <row r="1814" spans="1:8" x14ac:dyDescent="0.25">
      <c r="A1814">
        <v>3616</v>
      </c>
      <c r="B1814">
        <v>-1</v>
      </c>
      <c r="C1814">
        <v>1</v>
      </c>
      <c r="D1814">
        <v>0</v>
      </c>
      <c r="E1814">
        <v>0</v>
      </c>
      <c r="F1814">
        <v>0</v>
      </c>
      <c r="G1814">
        <v>0</v>
      </c>
      <c r="H1814" s="3">
        <f>H1813+$H$2*(Table1[[#This Row],[debug'[0']]]-H1813)</f>
        <v>0.38606526888692005</v>
      </c>
    </row>
    <row r="1815" spans="1:8" x14ac:dyDescent="0.25">
      <c r="A1815">
        <v>3618</v>
      </c>
      <c r="B1815">
        <v>2</v>
      </c>
      <c r="C1815">
        <v>0</v>
      </c>
      <c r="D1815">
        <v>0</v>
      </c>
      <c r="E1815">
        <v>1</v>
      </c>
      <c r="F1815">
        <v>0</v>
      </c>
      <c r="G1815">
        <v>0</v>
      </c>
      <c r="H1815" s="3">
        <f>H1814+$H$2*(Table1[[#This Row],[debug'[0']]]-H1814)</f>
        <v>0.53817503372606812</v>
      </c>
    </row>
    <row r="1816" spans="1:8" x14ac:dyDescent="0.25">
      <c r="A1816">
        <v>3620</v>
      </c>
      <c r="B1816">
        <v>1</v>
      </c>
      <c r="C1816">
        <v>0</v>
      </c>
      <c r="D1816">
        <v>1</v>
      </c>
      <c r="E1816">
        <v>1</v>
      </c>
      <c r="F1816">
        <v>0</v>
      </c>
      <c r="G1816">
        <v>0</v>
      </c>
      <c r="H1816" s="3">
        <f>H1815+$H$2*(Table1[[#This Row],[debug'[0']]]-H1815)</f>
        <v>0.58170101136478425</v>
      </c>
    </row>
    <row r="1817" spans="1:8" x14ac:dyDescent="0.25">
      <c r="A1817">
        <v>3622</v>
      </c>
      <c r="B1817">
        <v>1</v>
      </c>
      <c r="C1817">
        <v>1</v>
      </c>
      <c r="D1817">
        <v>0</v>
      </c>
      <c r="E1817">
        <v>0</v>
      </c>
      <c r="F1817">
        <v>0</v>
      </c>
      <c r="G1817">
        <v>0</v>
      </c>
      <c r="H1817" s="3">
        <f>H1816+$H$2*(Table1[[#This Row],[debug'[0']]]-H1816)</f>
        <v>0.62112476225579727</v>
      </c>
    </row>
    <row r="1818" spans="1:8" x14ac:dyDescent="0.25">
      <c r="A1818">
        <v>3624</v>
      </c>
      <c r="B1818">
        <v>-1</v>
      </c>
      <c r="C1818">
        <v>0</v>
      </c>
      <c r="D1818">
        <v>1</v>
      </c>
      <c r="E1818">
        <v>0</v>
      </c>
      <c r="F1818">
        <v>0</v>
      </c>
      <c r="G1818">
        <v>0</v>
      </c>
      <c r="H1818" s="3">
        <f>H1817+$H$2*(Table1[[#This Row],[debug'[0']]]-H1817)</f>
        <v>0.46833735294613787</v>
      </c>
    </row>
    <row r="1819" spans="1:8" x14ac:dyDescent="0.25">
      <c r="A1819">
        <v>3626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 s="3">
        <f>H1818+$H$2*(Table1[[#This Row],[debug'[0']]]-H1818)</f>
        <v>0.42419759732361956</v>
      </c>
    </row>
    <row r="1820" spans="1:8" x14ac:dyDescent="0.25">
      <c r="A1820">
        <v>3628</v>
      </c>
      <c r="B1820">
        <v>1</v>
      </c>
      <c r="C1820">
        <v>0</v>
      </c>
      <c r="D1820">
        <v>0</v>
      </c>
      <c r="E1820">
        <v>1</v>
      </c>
      <c r="F1820">
        <v>0</v>
      </c>
      <c r="G1820">
        <v>0</v>
      </c>
      <c r="H1820" s="3">
        <f>H1819+$H$2*(Table1[[#This Row],[debug'[0']]]-H1819)</f>
        <v>0.47846569526864363</v>
      </c>
    </row>
    <row r="1821" spans="1:8" x14ac:dyDescent="0.25">
      <c r="A1821">
        <v>3630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 s="3">
        <f>H1820+$H$2*(Table1[[#This Row],[debug'[0']]]-H1820)</f>
        <v>0.43337136587112252</v>
      </c>
    </row>
    <row r="1822" spans="1:8" x14ac:dyDescent="0.25">
      <c r="A1822">
        <v>3632</v>
      </c>
      <c r="B1822">
        <v>2</v>
      </c>
      <c r="C1822">
        <v>0</v>
      </c>
      <c r="D1822">
        <v>0</v>
      </c>
      <c r="E1822">
        <v>1</v>
      </c>
      <c r="F1822">
        <v>0</v>
      </c>
      <c r="G1822">
        <v>0</v>
      </c>
      <c r="H1822" s="3">
        <f>H1821+$H$2*(Table1[[#This Row],[debug'[0']]]-H1821)</f>
        <v>0.5810226361076033</v>
      </c>
    </row>
    <row r="1823" spans="1:8" x14ac:dyDescent="0.25">
      <c r="A1823">
        <v>3634</v>
      </c>
      <c r="B1823">
        <v>0</v>
      </c>
      <c r="C1823">
        <v>0</v>
      </c>
      <c r="D1823">
        <v>1</v>
      </c>
      <c r="E1823">
        <v>1</v>
      </c>
      <c r="F1823">
        <v>0</v>
      </c>
      <c r="G1823">
        <v>0</v>
      </c>
      <c r="H1823" s="3">
        <f>H1822+$H$2*(Table1[[#This Row],[debug'[0']]]-H1822)</f>
        <v>0.52626254275265261</v>
      </c>
    </row>
    <row r="1824" spans="1:8" x14ac:dyDescent="0.25">
      <c r="A1824">
        <v>3636</v>
      </c>
      <c r="B1824">
        <v>2</v>
      </c>
      <c r="C1824">
        <v>-1</v>
      </c>
      <c r="D1824">
        <v>0</v>
      </c>
      <c r="E1824">
        <v>1</v>
      </c>
      <c r="F1824">
        <v>0</v>
      </c>
      <c r="G1824">
        <v>0</v>
      </c>
      <c r="H1824" s="3">
        <f>H1823+$H$2*(Table1[[#This Row],[debug'[0']]]-H1823)</f>
        <v>0.66515902582290365</v>
      </c>
    </row>
    <row r="1825" spans="1:8" x14ac:dyDescent="0.25">
      <c r="A1825">
        <v>3638</v>
      </c>
      <c r="B1825">
        <v>0</v>
      </c>
      <c r="C1825">
        <v>-1</v>
      </c>
      <c r="D1825">
        <v>0</v>
      </c>
      <c r="E1825">
        <v>0</v>
      </c>
      <c r="F1825">
        <v>0</v>
      </c>
      <c r="G1825">
        <v>0</v>
      </c>
      <c r="H1825" s="3">
        <f>H1824+$H$2*(Table1[[#This Row],[debug'[0']]]-H1824)</f>
        <v>0.60246926455307837</v>
      </c>
    </row>
    <row r="1826" spans="1:8" x14ac:dyDescent="0.25">
      <c r="A1826">
        <v>3640</v>
      </c>
      <c r="B1826">
        <v>1</v>
      </c>
      <c r="C1826">
        <v>-1</v>
      </c>
      <c r="D1826">
        <v>0</v>
      </c>
      <c r="E1826">
        <v>1</v>
      </c>
      <c r="F1826">
        <v>0</v>
      </c>
      <c r="G1826">
        <v>0</v>
      </c>
      <c r="H1826" s="3">
        <f>H1825+$H$2*(Table1[[#This Row],[debug'[0']]]-H1825)</f>
        <v>0.63993565369476424</v>
      </c>
    </row>
    <row r="1827" spans="1:8" x14ac:dyDescent="0.25">
      <c r="A1827">
        <v>3642</v>
      </c>
      <c r="B1827">
        <v>1</v>
      </c>
      <c r="C1827">
        <v>0</v>
      </c>
      <c r="D1827">
        <v>0</v>
      </c>
      <c r="E1827">
        <v>1</v>
      </c>
      <c r="F1827">
        <v>0</v>
      </c>
      <c r="G1827">
        <v>0</v>
      </c>
      <c r="H1827" s="3">
        <f>H1826+$H$2*(Table1[[#This Row],[debug'[0']]]-H1826)</f>
        <v>0.67387091884992845</v>
      </c>
    </row>
    <row r="1828" spans="1:8" x14ac:dyDescent="0.25">
      <c r="A1828">
        <v>3644</v>
      </c>
      <c r="B1828">
        <v>1</v>
      </c>
      <c r="C1828">
        <v>-1</v>
      </c>
      <c r="D1828">
        <v>0</v>
      </c>
      <c r="E1828">
        <v>1</v>
      </c>
      <c r="F1828">
        <v>0</v>
      </c>
      <c r="G1828">
        <v>0</v>
      </c>
      <c r="H1828" s="3">
        <f>H1827+$H$2*(Table1[[#This Row],[debug'[0']]]-H1827)</f>
        <v>0.70460786061382008</v>
      </c>
    </row>
    <row r="1829" spans="1:8" x14ac:dyDescent="0.25">
      <c r="A1829">
        <v>3646</v>
      </c>
      <c r="B1829">
        <v>-1</v>
      </c>
      <c r="C1829">
        <v>0</v>
      </c>
      <c r="D1829">
        <v>0</v>
      </c>
      <c r="E1829">
        <v>0</v>
      </c>
      <c r="F1829">
        <v>0</v>
      </c>
      <c r="G1829">
        <v>0</v>
      </c>
      <c r="H1829" s="3">
        <f>H1828+$H$2*(Table1[[#This Row],[debug'[0']]]-H1828)</f>
        <v>0.54395235464914637</v>
      </c>
    </row>
    <row r="1830" spans="1:8" x14ac:dyDescent="0.25">
      <c r="A1830">
        <v>3648</v>
      </c>
      <c r="B1830">
        <v>1</v>
      </c>
      <c r="C1830">
        <v>0</v>
      </c>
      <c r="D1830">
        <v>0</v>
      </c>
      <c r="E1830">
        <v>1</v>
      </c>
      <c r="F1830">
        <v>0</v>
      </c>
      <c r="G1830">
        <v>0</v>
      </c>
      <c r="H1830" s="3">
        <f>H1829+$H$2*(Table1[[#This Row],[debug'[0']]]-H1829)</f>
        <v>0.58693383261878129</v>
      </c>
    </row>
    <row r="1831" spans="1:8" x14ac:dyDescent="0.25">
      <c r="A1831">
        <v>3650</v>
      </c>
      <c r="B1831">
        <v>-1</v>
      </c>
      <c r="C1831">
        <v>0</v>
      </c>
      <c r="D1831">
        <v>0</v>
      </c>
      <c r="E1831">
        <v>0</v>
      </c>
      <c r="F1831">
        <v>0</v>
      </c>
      <c r="G1831">
        <v>0</v>
      </c>
      <c r="H1831" s="3">
        <f>H1830+$H$2*(Table1[[#This Row],[debug'[0']]]-H1830)</f>
        <v>0.43736884251013358</v>
      </c>
    </row>
    <row r="1832" spans="1:8" x14ac:dyDescent="0.25">
      <c r="A1832">
        <v>3652</v>
      </c>
      <c r="B1832">
        <v>0</v>
      </c>
      <c r="C1832">
        <v>0</v>
      </c>
      <c r="D1832">
        <v>0</v>
      </c>
      <c r="E1832">
        <v>1</v>
      </c>
      <c r="F1832">
        <v>0</v>
      </c>
      <c r="G1832">
        <v>0</v>
      </c>
      <c r="H1832" s="3">
        <f>H1831+$H$2*(Table1[[#This Row],[debug'[0']]]-H1831)</f>
        <v>0.3961478002339664</v>
      </c>
    </row>
    <row r="1833" spans="1:8" x14ac:dyDescent="0.25">
      <c r="A1833">
        <v>3654</v>
      </c>
      <c r="B1833">
        <v>-1</v>
      </c>
      <c r="C1833">
        <v>0</v>
      </c>
      <c r="D1833">
        <v>0</v>
      </c>
      <c r="E1833">
        <v>0</v>
      </c>
      <c r="F1833">
        <v>0</v>
      </c>
      <c r="G1833">
        <v>0</v>
      </c>
      <c r="H1833" s="3">
        <f>H1832+$H$2*(Table1[[#This Row],[debug'[0']]]-H1832)</f>
        <v>0.26456397005774901</v>
      </c>
    </row>
    <row r="1834" spans="1:8" x14ac:dyDescent="0.25">
      <c r="A1834">
        <v>3656</v>
      </c>
      <c r="B1834">
        <v>1</v>
      </c>
      <c r="C1834">
        <v>0</v>
      </c>
      <c r="D1834">
        <v>0</v>
      </c>
      <c r="E1834">
        <v>1</v>
      </c>
      <c r="F1834">
        <v>0</v>
      </c>
      <c r="G1834">
        <v>0</v>
      </c>
      <c r="H1834" s="3">
        <f>H1833+$H$2*(Table1[[#This Row],[debug'[0']]]-H1833)</f>
        <v>0.33387718292330359</v>
      </c>
    </row>
    <row r="1835" spans="1:8" x14ac:dyDescent="0.25">
      <c r="A1835">
        <v>3658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 s="3">
        <f>H1834+$H$2*(Table1[[#This Row],[debug'[0']]]-H1834)</f>
        <v>0.30240999977111038</v>
      </c>
    </row>
    <row r="1836" spans="1:8" x14ac:dyDescent="0.25">
      <c r="A1836">
        <v>3660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 s="3">
        <f>H1835+$H$2*(Table1[[#This Row],[debug'[0']]]-H1835)</f>
        <v>0.27390852876152005</v>
      </c>
    </row>
    <row r="1837" spans="1:8" x14ac:dyDescent="0.25">
      <c r="A1837">
        <v>3662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 s="3">
        <f>H1836+$H$2*(Table1[[#This Row],[debug'[0']]]-H1836)</f>
        <v>0.24809325811013666</v>
      </c>
    </row>
    <row r="1838" spans="1:8" x14ac:dyDescent="0.25">
      <c r="A1838">
        <v>3664</v>
      </c>
      <c r="B1838">
        <v>-1</v>
      </c>
      <c r="C1838">
        <v>0</v>
      </c>
      <c r="D1838">
        <v>0</v>
      </c>
      <c r="E1838">
        <v>0</v>
      </c>
      <c r="F1838">
        <v>0</v>
      </c>
      <c r="G1838">
        <v>0</v>
      </c>
      <c r="H1838" s="3">
        <f>H1837+$H$2*(Table1[[#This Row],[debug'[0']]]-H1837)</f>
        <v>0.13046323978992402</v>
      </c>
    </row>
    <row r="1839" spans="1:8" x14ac:dyDescent="0.25">
      <c r="A1839">
        <v>3666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 s="3">
        <f>H1838+$H$2*(Table1[[#This Row],[debug'[0']]]-H1838)</f>
        <v>0.21241514872699135</v>
      </c>
    </row>
    <row r="1840" spans="1:8" x14ac:dyDescent="0.25">
      <c r="A1840">
        <v>3668</v>
      </c>
      <c r="B1840">
        <v>-1</v>
      </c>
      <c r="C1840">
        <v>-1</v>
      </c>
      <c r="D1840">
        <v>0</v>
      </c>
      <c r="E1840">
        <v>0</v>
      </c>
      <c r="F1840">
        <v>0</v>
      </c>
      <c r="G1840">
        <v>0</v>
      </c>
      <c r="H1840" s="3">
        <f>H1839+$H$2*(Table1[[#This Row],[debug'[0']]]-H1839)</f>
        <v>9.8147712996740577E-2</v>
      </c>
    </row>
    <row r="1841" spans="1:8" x14ac:dyDescent="0.25">
      <c r="A1841">
        <v>3670</v>
      </c>
      <c r="B1841">
        <v>1</v>
      </c>
      <c r="C1841">
        <v>-1</v>
      </c>
      <c r="D1841">
        <v>0</v>
      </c>
      <c r="E1841">
        <v>0</v>
      </c>
      <c r="F1841">
        <v>0</v>
      </c>
      <c r="G1841">
        <v>0</v>
      </c>
      <c r="H1841" s="3">
        <f>H1840+$H$2*(Table1[[#This Row],[debug'[0']]]-H1840)</f>
        <v>0.18314528858091839</v>
      </c>
    </row>
    <row r="1842" spans="1:8" x14ac:dyDescent="0.25">
      <c r="A1842">
        <v>3672</v>
      </c>
      <c r="B1842">
        <v>-1</v>
      </c>
      <c r="C1842">
        <v>-1</v>
      </c>
      <c r="D1842">
        <v>0</v>
      </c>
      <c r="E1842">
        <v>0</v>
      </c>
      <c r="F1842">
        <v>0</v>
      </c>
      <c r="G1842">
        <v>0</v>
      </c>
      <c r="H1842" s="3">
        <f>H1841+$H$2*(Table1[[#This Row],[debug'[0']]]-H1841)</f>
        <v>7.1636472178862723E-2</v>
      </c>
    </row>
    <row r="1843" spans="1:8" x14ac:dyDescent="0.25">
      <c r="A1843">
        <v>3674</v>
      </c>
      <c r="B1843">
        <v>0</v>
      </c>
      <c r="C1843">
        <v>-1</v>
      </c>
      <c r="D1843">
        <v>0</v>
      </c>
      <c r="E1843">
        <v>0</v>
      </c>
      <c r="F1843">
        <v>0</v>
      </c>
      <c r="G1843">
        <v>0</v>
      </c>
      <c r="H1843" s="3">
        <f>H1842+$H$2*(Table1[[#This Row],[debug'[0']]]-H1842)</f>
        <v>6.4884893737076579E-2</v>
      </c>
    </row>
    <row r="1844" spans="1:8" x14ac:dyDescent="0.25">
      <c r="A1844">
        <v>3676</v>
      </c>
      <c r="B1844">
        <v>-1</v>
      </c>
      <c r="C1844">
        <v>-1</v>
      </c>
      <c r="D1844">
        <v>0</v>
      </c>
      <c r="E1844">
        <v>0</v>
      </c>
      <c r="F1844">
        <v>0</v>
      </c>
      <c r="G1844">
        <v>0</v>
      </c>
      <c r="H1844" s="3">
        <f>H1843+$H$2*(Table1[[#This Row],[debug'[0']]]-H1843)</f>
        <v>-3.5478143035417825E-2</v>
      </c>
    </row>
    <row r="1845" spans="1:8" x14ac:dyDescent="0.25">
      <c r="A1845">
        <v>3678</v>
      </c>
      <c r="B1845">
        <v>-1</v>
      </c>
      <c r="C1845">
        <v>0</v>
      </c>
      <c r="D1845">
        <v>0</v>
      </c>
      <c r="E1845">
        <v>0</v>
      </c>
      <c r="F1845">
        <v>0</v>
      </c>
      <c r="G1845">
        <v>0</v>
      </c>
      <c r="H1845" s="3">
        <f>H1844+$H$2*(Table1[[#This Row],[debug'[0']]]-H1844)</f>
        <v>-0.12638218643741933</v>
      </c>
    </row>
    <row r="1846" spans="1:8" x14ac:dyDescent="0.25">
      <c r="A1846">
        <v>3680</v>
      </c>
      <c r="B1846">
        <v>-1</v>
      </c>
      <c r="C1846">
        <v>0</v>
      </c>
      <c r="D1846">
        <v>0</v>
      </c>
      <c r="E1846">
        <v>0</v>
      </c>
      <c r="F1846">
        <v>0</v>
      </c>
      <c r="G1846">
        <v>0</v>
      </c>
      <c r="H1846" s="3">
        <f>H1845+$H$2*(Table1[[#This Row],[debug'[0']]]-H1845)</f>
        <v>-0.20871872559142074</v>
      </c>
    </row>
    <row r="1847" spans="1:8" x14ac:dyDescent="0.25">
      <c r="A1847">
        <v>3682</v>
      </c>
      <c r="B1847">
        <v>1</v>
      </c>
      <c r="C1847">
        <v>0</v>
      </c>
      <c r="D1847">
        <v>0</v>
      </c>
      <c r="E1847">
        <v>0</v>
      </c>
      <c r="F1847">
        <v>0</v>
      </c>
      <c r="G1847">
        <v>0</v>
      </c>
      <c r="H1847" s="3">
        <f>H1846+$H$2*(Table1[[#This Row],[debug'[0']]]-H1846)</f>
        <v>-9.4799669534188016E-2</v>
      </c>
    </row>
    <row r="1848" spans="1:8" x14ac:dyDescent="0.25">
      <c r="A1848">
        <v>3684</v>
      </c>
      <c r="B1848">
        <v>-1</v>
      </c>
      <c r="C1848">
        <v>0</v>
      </c>
      <c r="D1848">
        <v>0</v>
      </c>
      <c r="E1848">
        <v>0</v>
      </c>
      <c r="F1848">
        <v>0</v>
      </c>
      <c r="G1848">
        <v>0</v>
      </c>
      <c r="H1848" s="3">
        <f>H1847+$H$2*(Table1[[#This Row],[debug'[0']]]-H1847)</f>
        <v>-0.18011279078074144</v>
      </c>
    </row>
    <row r="1849" spans="1:8" x14ac:dyDescent="0.25">
      <c r="A1849">
        <v>3686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 s="3">
        <f>H1848+$H$2*(Table1[[#This Row],[debug'[0']]]-H1848)</f>
        <v>-0.16313756017071146</v>
      </c>
    </row>
    <row r="1850" spans="1:8" x14ac:dyDescent="0.25">
      <c r="A1850">
        <v>3688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 s="3">
        <f>H1849+$H$2*(Table1[[#This Row],[debug'[0']]]-H1849)</f>
        <v>-0.14776220735400536</v>
      </c>
    </row>
    <row r="1851" spans="1:8" x14ac:dyDescent="0.25">
      <c r="A1851">
        <v>3690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 s="3">
        <f>H1850+$H$2*(Table1[[#This Row],[debug'[0']]]-H1850)</f>
        <v>-0.13383594740095872</v>
      </c>
    </row>
    <row r="1852" spans="1:8" x14ac:dyDescent="0.25">
      <c r="A1852">
        <v>3692</v>
      </c>
      <c r="B1852">
        <v>1</v>
      </c>
      <c r="C1852">
        <v>0</v>
      </c>
      <c r="D1852">
        <v>0</v>
      </c>
      <c r="E1852">
        <v>0</v>
      </c>
      <c r="F1852">
        <v>0</v>
      </c>
      <c r="G1852">
        <v>0</v>
      </c>
      <c r="H1852" s="3">
        <f>H1851+$H$2*(Table1[[#This Row],[debug'[0']]]-H1851)</f>
        <v>-2.6974426919032471E-2</v>
      </c>
    </row>
    <row r="1853" spans="1:8" x14ac:dyDescent="0.25">
      <c r="A1853">
        <v>3694</v>
      </c>
      <c r="B1853">
        <v>-1</v>
      </c>
      <c r="C1853">
        <v>0</v>
      </c>
      <c r="D1853">
        <v>0</v>
      </c>
      <c r="E1853">
        <v>0</v>
      </c>
      <c r="F1853">
        <v>0</v>
      </c>
      <c r="G1853">
        <v>0</v>
      </c>
      <c r="H1853" s="3">
        <f>H1852+$H$2*(Table1[[#This Row],[debug'[0']]]-H1852)</f>
        <v>-0.11867992668341744</v>
      </c>
    </row>
    <row r="1854" spans="1:8" x14ac:dyDescent="0.25">
      <c r="A1854">
        <v>3696</v>
      </c>
      <c r="B1854">
        <v>1</v>
      </c>
      <c r="C1854">
        <v>0</v>
      </c>
      <c r="D1854">
        <v>0</v>
      </c>
      <c r="E1854">
        <v>0</v>
      </c>
      <c r="F1854">
        <v>0</v>
      </c>
      <c r="G1854">
        <v>0</v>
      </c>
      <c r="H1854" s="3">
        <f>H1853+$H$2*(Table1[[#This Row],[debug'[0']]]-H1853)</f>
        <v>-1.3246827501807654E-2</v>
      </c>
    </row>
    <row r="1855" spans="1:8" x14ac:dyDescent="0.25">
      <c r="A1855">
        <v>3698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 s="3">
        <f>H1854+$H$2*(Table1[[#This Row],[debug'[0']]]-H1854)</f>
        <v>-1.1998343422916148E-2</v>
      </c>
    </row>
    <row r="1856" spans="1:8" x14ac:dyDescent="0.25">
      <c r="A1856">
        <v>3700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 s="3">
        <f>H1855+$H$2*(Table1[[#This Row],[debug'[0']]]-H1855)</f>
        <v>-1.0867526196335724E-2</v>
      </c>
    </row>
    <row r="1857" spans="1:8" x14ac:dyDescent="0.25">
      <c r="A1857">
        <v>3702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 s="3">
        <f>H1856+$H$2*(Table1[[#This Row],[debug'[0']]]-H1856)</f>
        <v>-9.8432859825026368E-3</v>
      </c>
    </row>
    <row r="1858" spans="1:8" x14ac:dyDescent="0.25">
      <c r="A1858">
        <v>3704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 s="3">
        <f>H1857+$H$2*(Table1[[#This Row],[debug'[0']]]-H1857)</f>
        <v>8.5332201473085553E-2</v>
      </c>
    </row>
    <row r="1859" spans="1:8" x14ac:dyDescent="0.25">
      <c r="A1859">
        <v>3706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 s="3">
        <f>H1858+$H$2*(Table1[[#This Row],[debug'[0']]]-H1858)</f>
        <v>0.17153761056290467</v>
      </c>
    </row>
    <row r="1860" spans="1:8" x14ac:dyDescent="0.25">
      <c r="A1860">
        <v>3708</v>
      </c>
      <c r="B1860">
        <v>-2</v>
      </c>
      <c r="C1860">
        <v>0</v>
      </c>
      <c r="D1860">
        <v>0</v>
      </c>
      <c r="E1860">
        <v>0</v>
      </c>
      <c r="F1860">
        <v>0</v>
      </c>
      <c r="G1860">
        <v>0</v>
      </c>
      <c r="H1860" s="3">
        <f>H1859+$H$2*(Table1[[#This Row],[debug'[0']]]-H1859)</f>
        <v>-3.3124987567245939E-2</v>
      </c>
    </row>
    <row r="1861" spans="1:8" x14ac:dyDescent="0.25">
      <c r="A1861">
        <v>3710</v>
      </c>
      <c r="B1861">
        <v>-2</v>
      </c>
      <c r="C1861">
        <v>0</v>
      </c>
      <c r="D1861">
        <v>0</v>
      </c>
      <c r="E1861">
        <v>0</v>
      </c>
      <c r="F1861">
        <v>0</v>
      </c>
      <c r="G1861">
        <v>0</v>
      </c>
      <c r="H1861" s="3">
        <f>H1860+$H$2*(Table1[[#This Row],[debug'[0']]]-H1860)</f>
        <v>-0.21849859025488813</v>
      </c>
    </row>
    <row r="1862" spans="1:8" x14ac:dyDescent="0.25">
      <c r="A1862">
        <v>3712</v>
      </c>
      <c r="B1862">
        <v>-3</v>
      </c>
      <c r="C1862">
        <v>0</v>
      </c>
      <c r="D1862">
        <v>0</v>
      </c>
      <c r="E1862">
        <v>0</v>
      </c>
      <c r="F1862">
        <v>0</v>
      </c>
      <c r="G1862">
        <v>0</v>
      </c>
      <c r="H1862" s="3">
        <f>H1861+$H$2*(Table1[[#This Row],[debug'[0']]]-H1861)</f>
        <v>-0.48064892209903498</v>
      </c>
    </row>
    <row r="1863" spans="1:8" x14ac:dyDescent="0.25">
      <c r="A1863">
        <v>3714</v>
      </c>
      <c r="B1863">
        <v>-1</v>
      </c>
      <c r="C1863">
        <v>0</v>
      </c>
      <c r="D1863">
        <v>0</v>
      </c>
      <c r="E1863">
        <v>0</v>
      </c>
      <c r="F1863">
        <v>0</v>
      </c>
      <c r="G1863">
        <v>0</v>
      </c>
      <c r="H1863" s="3">
        <f>H1862+$H$2*(Table1[[#This Row],[debug'[0']]]-H1862)</f>
        <v>-0.5295966080280633</v>
      </c>
    </row>
    <row r="1864" spans="1:8" x14ac:dyDescent="0.25">
      <c r="A1864">
        <v>3716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 s="3">
        <f>H1863+$H$2*(Table1[[#This Row],[debug'[0']]]-H1863)</f>
        <v>-0.47968330363365219</v>
      </c>
    </row>
    <row r="1865" spans="1:8" x14ac:dyDescent="0.25">
      <c r="A1865">
        <v>3718</v>
      </c>
      <c r="B1865">
        <v>-1</v>
      </c>
      <c r="C1865">
        <v>0</v>
      </c>
      <c r="D1865">
        <v>0</v>
      </c>
      <c r="E1865">
        <v>0</v>
      </c>
      <c r="F1865">
        <v>0</v>
      </c>
      <c r="G1865">
        <v>0</v>
      </c>
      <c r="H1865" s="3">
        <f>H1864+$H$2*(Table1[[#This Row],[debug'[0']]]-H1864)</f>
        <v>-0.52872199695899103</v>
      </c>
    </row>
    <row r="1866" spans="1:8" x14ac:dyDescent="0.25">
      <c r="A1866">
        <v>3720</v>
      </c>
      <c r="B1866">
        <v>-1</v>
      </c>
      <c r="C1866">
        <v>0</v>
      </c>
      <c r="D1866">
        <v>0</v>
      </c>
      <c r="E1866">
        <v>0</v>
      </c>
      <c r="F1866">
        <v>0</v>
      </c>
      <c r="G1866">
        <v>0</v>
      </c>
      <c r="H1866" s="3">
        <f>H1865+$H$2*(Table1[[#This Row],[debug'[0']]]-H1865)</f>
        <v>-0.57313890232355413</v>
      </c>
    </row>
    <row r="1867" spans="1:8" x14ac:dyDescent="0.25">
      <c r="A1867">
        <v>3722</v>
      </c>
      <c r="B1867">
        <v>0</v>
      </c>
      <c r="C1867">
        <v>-1</v>
      </c>
      <c r="D1867">
        <v>0</v>
      </c>
      <c r="E1867">
        <v>0</v>
      </c>
      <c r="F1867">
        <v>0</v>
      </c>
      <c r="G1867">
        <v>0</v>
      </c>
      <c r="H1867" s="3">
        <f>H1866+$H$2*(Table1[[#This Row],[debug'[0']]]-H1866)</f>
        <v>-0.51912183337276829</v>
      </c>
    </row>
    <row r="1868" spans="1:8" x14ac:dyDescent="0.25">
      <c r="A1868">
        <v>3724</v>
      </c>
      <c r="B1868">
        <v>-1</v>
      </c>
      <c r="C1868">
        <v>0</v>
      </c>
      <c r="D1868">
        <v>0</v>
      </c>
      <c r="E1868">
        <v>0</v>
      </c>
      <c r="F1868">
        <v>0</v>
      </c>
      <c r="G1868">
        <v>0</v>
      </c>
      <c r="H1868" s="3">
        <f>H1867+$H$2*(Table1[[#This Row],[debug'[0']]]-H1867)</f>
        <v>-0.56444353283920345</v>
      </c>
    </row>
    <row r="1869" spans="1:8" x14ac:dyDescent="0.25">
      <c r="A1869">
        <v>3726</v>
      </c>
      <c r="B1869">
        <v>1</v>
      </c>
      <c r="C1869">
        <v>0</v>
      </c>
      <c r="D1869">
        <v>1</v>
      </c>
      <c r="E1869">
        <v>0</v>
      </c>
      <c r="F1869">
        <v>0</v>
      </c>
      <c r="G1869">
        <v>0</v>
      </c>
      <c r="H1869" s="3">
        <f>H1868+$H$2*(Table1[[#This Row],[debug'[0']]]-H1868)</f>
        <v>-0.41699820354749234</v>
      </c>
    </row>
    <row r="1870" spans="1:8" x14ac:dyDescent="0.25">
      <c r="A1870">
        <v>3728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 s="3">
        <f>H1869+$H$2*(Table1[[#This Row],[debug'[0']]]-H1869)</f>
        <v>-0.37769704876274407</v>
      </c>
    </row>
    <row r="1871" spans="1:8" x14ac:dyDescent="0.25">
      <c r="A1871">
        <v>3730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 s="3">
        <f>H1870+$H$2*(Table1[[#This Row],[debug'[0']]]-H1870)</f>
        <v>-0.34209994055247661</v>
      </c>
    </row>
    <row r="1872" spans="1:8" x14ac:dyDescent="0.25">
      <c r="A1872">
        <v>3732</v>
      </c>
      <c r="B1872">
        <v>1</v>
      </c>
      <c r="C1872">
        <v>0</v>
      </c>
      <c r="D1872">
        <v>1</v>
      </c>
      <c r="E1872">
        <v>0</v>
      </c>
      <c r="F1872">
        <v>0</v>
      </c>
      <c r="G1872">
        <v>0</v>
      </c>
      <c r="H1872" s="3">
        <f>H1871+$H$2*(Table1[[#This Row],[debug'[0']]]-H1871)</f>
        <v>-0.21561000114378787</v>
      </c>
    </row>
    <row r="1873" spans="1:8" x14ac:dyDescent="0.25">
      <c r="A1873">
        <v>3734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 s="3">
        <f>H1872+$H$2*(Table1[[#This Row],[debug'[0']]]-H1872)</f>
        <v>-0.19528923727477354</v>
      </c>
    </row>
    <row r="1874" spans="1:8" x14ac:dyDescent="0.25">
      <c r="A1874">
        <v>3736</v>
      </c>
      <c r="B1874">
        <v>2</v>
      </c>
      <c r="C1874">
        <v>0</v>
      </c>
      <c r="D1874">
        <v>0</v>
      </c>
      <c r="E1874">
        <v>0</v>
      </c>
      <c r="F1874">
        <v>0</v>
      </c>
      <c r="G1874">
        <v>0</v>
      </c>
      <c r="H1874" s="3">
        <f>H1873+$H$2*(Table1[[#This Row],[debug'[0']]]-H1873)</f>
        <v>1.1611898935041498E-2</v>
      </c>
    </row>
    <row r="1875" spans="1:8" x14ac:dyDescent="0.25">
      <c r="A1875">
        <v>3738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 s="3">
        <f>H1874+$H$2*(Table1[[#This Row],[debug'[0']]]-H1874)</f>
        <v>1.0517503243384893E-2</v>
      </c>
    </row>
    <row r="1876" spans="1:8" x14ac:dyDescent="0.25">
      <c r="A1876">
        <v>3740</v>
      </c>
      <c r="B1876">
        <v>1</v>
      </c>
      <c r="C1876">
        <v>1</v>
      </c>
      <c r="D1876">
        <v>0</v>
      </c>
      <c r="E1876">
        <v>0</v>
      </c>
      <c r="F1876">
        <v>0</v>
      </c>
      <c r="G1876">
        <v>0</v>
      </c>
      <c r="H1876" s="3">
        <f>H1875+$H$2*(Table1[[#This Row],[debug'[0']]]-H1875)</f>
        <v>0.10377403152337294</v>
      </c>
    </row>
    <row r="1877" spans="1:8" x14ac:dyDescent="0.25">
      <c r="A1877">
        <v>3742</v>
      </c>
      <c r="B1877">
        <v>-1</v>
      </c>
      <c r="C1877">
        <v>1</v>
      </c>
      <c r="D1877">
        <v>0</v>
      </c>
      <c r="E1877">
        <v>0</v>
      </c>
      <c r="F1877">
        <v>0</v>
      </c>
      <c r="G1877">
        <v>0</v>
      </c>
      <c r="H1877" s="3">
        <f>H1876+$H$2*(Table1[[#This Row],[debug'[0']]]-H1876)</f>
        <v>-2.5422013633755181E-4</v>
      </c>
    </row>
    <row r="1878" spans="1:8" x14ac:dyDescent="0.25">
      <c r="A1878">
        <v>3744</v>
      </c>
      <c r="B1878">
        <v>0</v>
      </c>
      <c r="C1878">
        <v>1</v>
      </c>
      <c r="D1878">
        <v>0</v>
      </c>
      <c r="E1878">
        <v>0</v>
      </c>
      <c r="F1878">
        <v>0</v>
      </c>
      <c r="G1878">
        <v>0</v>
      </c>
      <c r="H1878" s="3">
        <f>H1877+$H$2*(Table1[[#This Row],[debug'[0']]]-H1877)</f>
        <v>-2.3026045295617236E-4</v>
      </c>
    </row>
    <row r="1879" spans="1:8" x14ac:dyDescent="0.25">
      <c r="A1879">
        <v>3746</v>
      </c>
      <c r="B1879">
        <v>0</v>
      </c>
      <c r="C1879">
        <v>1</v>
      </c>
      <c r="D1879">
        <v>0</v>
      </c>
      <c r="E1879">
        <v>0</v>
      </c>
      <c r="F1879">
        <v>0</v>
      </c>
      <c r="G1879">
        <v>0</v>
      </c>
      <c r="H1879" s="3">
        <f>H1878+$H$2*(Table1[[#This Row],[debug'[0']]]-H1878)</f>
        <v>-2.0855891653359128E-4</v>
      </c>
    </row>
    <row r="1880" spans="1:8" x14ac:dyDescent="0.25">
      <c r="A1880">
        <v>3748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 s="3">
        <f>H1879+$H$2*(Table1[[#This Row],[debug'[0']]]-H1879)</f>
        <v>9.4058876905960861E-2</v>
      </c>
    </row>
    <row r="1881" spans="1:8" x14ac:dyDescent="0.25">
      <c r="A1881">
        <v>3750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 s="3">
        <f>H1880+$H$2*(Table1[[#This Row],[debug'[0']]]-H1880)</f>
        <v>8.5194036605180656E-2</v>
      </c>
    </row>
    <row r="1882" spans="1:8" x14ac:dyDescent="0.25">
      <c r="A1882">
        <v>3752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 s="3">
        <f>H1881+$H$2*(Table1[[#This Row],[debug'[0']]]-H1881)</f>
        <v>7.7164687819325797E-2</v>
      </c>
    </row>
    <row r="1883" spans="1:8" x14ac:dyDescent="0.25">
      <c r="A1883">
        <v>3754</v>
      </c>
      <c r="B1883">
        <v>-1</v>
      </c>
      <c r="C1883">
        <v>0</v>
      </c>
      <c r="D1883">
        <v>0</v>
      </c>
      <c r="E1883">
        <v>0</v>
      </c>
      <c r="F1883">
        <v>0</v>
      </c>
      <c r="G1883">
        <v>0</v>
      </c>
      <c r="H1883" s="3">
        <f>H1882+$H$2*(Table1[[#This Row],[debug'[0']]]-H1882)</f>
        <v>-2.43556922794603E-2</v>
      </c>
    </row>
    <row r="1884" spans="1:8" x14ac:dyDescent="0.25">
      <c r="A1884">
        <v>3756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 s="3">
        <f>H1883+$H$2*(Table1[[#This Row],[debug'[0']]]-H1883)</f>
        <v>-2.2060222361312918E-2</v>
      </c>
    </row>
    <row r="1885" spans="1:8" x14ac:dyDescent="0.25">
      <c r="A1885">
        <v>3758</v>
      </c>
      <c r="B1885">
        <v>-1</v>
      </c>
      <c r="C1885">
        <v>0</v>
      </c>
      <c r="D1885">
        <v>0</v>
      </c>
      <c r="E1885">
        <v>0</v>
      </c>
      <c r="F1885">
        <v>0</v>
      </c>
      <c r="G1885">
        <v>0</v>
      </c>
      <c r="H1885" s="3">
        <f>H1884+$H$2*(Table1[[#This Row],[debug'[0']]]-H1884)</f>
        <v>-0.11422887499380097</v>
      </c>
    </row>
    <row r="1886" spans="1:8" x14ac:dyDescent="0.25">
      <c r="A1886">
        <v>3760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 s="3">
        <f>H1885+$H$2*(Table1[[#This Row],[debug'[0']]]-H1885)</f>
        <v>-0.10346305715855041</v>
      </c>
    </row>
    <row r="1887" spans="1:8" x14ac:dyDescent="0.25">
      <c r="A1887">
        <v>3762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 s="3">
        <f>H1886+$H$2*(Table1[[#This Row],[debug'[0']]]-H1886)</f>
        <v>5.3588585776066788E-4</v>
      </c>
    </row>
    <row r="1888" spans="1:8" x14ac:dyDescent="0.25">
      <c r="A1888">
        <v>3764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 s="3">
        <f>H1887+$H$2*(Table1[[#This Row],[debug'[0']]]-H1887)</f>
        <v>4.8537980554356054E-4</v>
      </c>
    </row>
    <row r="1889" spans="1:8" x14ac:dyDescent="0.25">
      <c r="A1889">
        <v>3766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 s="3">
        <f>H1888+$H$2*(Table1[[#This Row],[debug'[0']]]-H1888)</f>
        <v>9.4687413444298457E-2</v>
      </c>
    </row>
    <row r="1890" spans="1:8" x14ac:dyDescent="0.25">
      <c r="A1890">
        <v>3768</v>
      </c>
      <c r="B1890">
        <v>-1</v>
      </c>
      <c r="C1890">
        <v>1</v>
      </c>
      <c r="D1890">
        <v>0</v>
      </c>
      <c r="E1890">
        <v>0</v>
      </c>
      <c r="F1890">
        <v>0</v>
      </c>
      <c r="G1890">
        <v>0</v>
      </c>
      <c r="H1890" s="3">
        <f>H1889+$H$2*(Table1[[#This Row],[debug'[0']]]-H1889)</f>
        <v>-8.4844446373161658E-3</v>
      </c>
    </row>
    <row r="1891" spans="1:8" x14ac:dyDescent="0.25">
      <c r="A1891">
        <v>3770</v>
      </c>
      <c r="B1891">
        <v>0</v>
      </c>
      <c r="C1891">
        <v>0</v>
      </c>
      <c r="D1891">
        <v>-1</v>
      </c>
      <c r="E1891">
        <v>0</v>
      </c>
      <c r="F1891">
        <v>0</v>
      </c>
      <c r="G1891">
        <v>0</v>
      </c>
      <c r="H1891" s="3">
        <f>H1890+$H$2*(Table1[[#This Row],[debug'[0']]]-H1890)</f>
        <v>-7.6848045690447123E-3</v>
      </c>
    </row>
    <row r="1892" spans="1:8" x14ac:dyDescent="0.25">
      <c r="A1892">
        <v>3772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 s="3">
        <f>H1891+$H$2*(Table1[[#This Row],[debug'[0']]]-H1891)</f>
        <v>-6.9605288016931881E-3</v>
      </c>
    </row>
    <row r="1893" spans="1:8" x14ac:dyDescent="0.25">
      <c r="A1893">
        <v>3774</v>
      </c>
      <c r="B1893">
        <v>0</v>
      </c>
      <c r="C1893">
        <v>1</v>
      </c>
      <c r="D1893">
        <v>0</v>
      </c>
      <c r="E1893">
        <v>0</v>
      </c>
      <c r="F1893">
        <v>0</v>
      </c>
      <c r="G1893">
        <v>0</v>
      </c>
      <c r="H1893" s="3">
        <f>H1892+$H$2*(Table1[[#This Row],[debug'[0']]]-H1892)</f>
        <v>-6.3045144172382038E-3</v>
      </c>
    </row>
    <row r="1894" spans="1:8" x14ac:dyDescent="0.25">
      <c r="A1894">
        <v>3776</v>
      </c>
      <c r="B1894">
        <v>2</v>
      </c>
      <c r="C1894">
        <v>1</v>
      </c>
      <c r="D1894">
        <v>0</v>
      </c>
      <c r="E1894">
        <v>0</v>
      </c>
      <c r="F1894">
        <v>0</v>
      </c>
      <c r="G1894">
        <v>0</v>
      </c>
      <c r="H1894" s="3">
        <f>H1893+$H$2*(Table1[[#This Row],[debug'[0']]]-H1893)</f>
        <v>0.18278523128347876</v>
      </c>
    </row>
    <row r="1895" spans="1:8" x14ac:dyDescent="0.25">
      <c r="A1895">
        <v>3778</v>
      </c>
      <c r="B1895">
        <v>0</v>
      </c>
      <c r="C1895">
        <v>1</v>
      </c>
      <c r="D1895">
        <v>0</v>
      </c>
      <c r="E1895">
        <v>0</v>
      </c>
      <c r="F1895">
        <v>0</v>
      </c>
      <c r="G1895">
        <v>0</v>
      </c>
      <c r="H1895" s="3">
        <f>H1894+$H$2*(Table1[[#This Row],[debug'[0']]]-H1894)</f>
        <v>0.16555812908993212</v>
      </c>
    </row>
    <row r="1896" spans="1:8" x14ac:dyDescent="0.25">
      <c r="A1896">
        <v>3780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0</v>
      </c>
      <c r="H1896" s="3">
        <f>H1895+$H$2*(Table1[[#This Row],[debug'[0']]]-H1895)</f>
        <v>0.24420242263489586</v>
      </c>
    </row>
    <row r="1897" spans="1:8" x14ac:dyDescent="0.25">
      <c r="A1897">
        <v>3782</v>
      </c>
      <c r="B1897">
        <v>-1</v>
      </c>
      <c r="C1897">
        <v>1</v>
      </c>
      <c r="D1897">
        <v>0</v>
      </c>
      <c r="E1897">
        <v>0</v>
      </c>
      <c r="F1897">
        <v>0</v>
      </c>
      <c r="G1897">
        <v>0</v>
      </c>
      <c r="H1897" s="3">
        <f>H1896+$H$2*(Table1[[#This Row],[debug'[0']]]-H1896)</f>
        <v>0.12693910691904353</v>
      </c>
    </row>
    <row r="1898" spans="1:8" x14ac:dyDescent="0.25">
      <c r="A1898">
        <v>3784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 s="3">
        <f>H1897+$H$2*(Table1[[#This Row],[debug'[0']]]-H1897)</f>
        <v>0.20922315755423382</v>
      </c>
    </row>
    <row r="1899" spans="1:8" x14ac:dyDescent="0.25">
      <c r="A1899">
        <v>3786</v>
      </c>
      <c r="B1899">
        <v>-1</v>
      </c>
      <c r="C1899">
        <v>0</v>
      </c>
      <c r="D1899">
        <v>0</v>
      </c>
      <c r="E1899">
        <v>0</v>
      </c>
      <c r="F1899">
        <v>0</v>
      </c>
      <c r="G1899">
        <v>0</v>
      </c>
      <c r="H1899" s="3">
        <f>H1898+$H$2*(Table1[[#This Row],[debug'[0']]]-H1898)</f>
        <v>9.5256559904542806E-2</v>
      </c>
    </row>
    <row r="1900" spans="1:8" x14ac:dyDescent="0.25">
      <c r="A1900">
        <v>3788</v>
      </c>
      <c r="B1900">
        <v>1</v>
      </c>
      <c r="C1900">
        <v>-1</v>
      </c>
      <c r="D1900">
        <v>0</v>
      </c>
      <c r="E1900">
        <v>0</v>
      </c>
      <c r="F1900">
        <v>0</v>
      </c>
      <c r="G1900">
        <v>0</v>
      </c>
      <c r="H1900" s="3">
        <f>H1899+$H$2*(Table1[[#This Row],[debug'[0']]]-H1899)</f>
        <v>0.18052662024816615</v>
      </c>
    </row>
    <row r="1901" spans="1:8" x14ac:dyDescent="0.25">
      <c r="A1901">
        <v>3790</v>
      </c>
      <c r="B1901">
        <v>-1</v>
      </c>
      <c r="C1901">
        <v>0</v>
      </c>
      <c r="D1901">
        <v>0</v>
      </c>
      <c r="E1901">
        <v>0</v>
      </c>
      <c r="F1901">
        <v>0</v>
      </c>
      <c r="G1901">
        <v>0</v>
      </c>
      <c r="H1901" s="3">
        <f>H1900+$H$2*(Table1[[#This Row],[debug'[0']]]-H1900)</f>
        <v>6.9264607522001378E-2</v>
      </c>
    </row>
    <row r="1902" spans="1:8" x14ac:dyDescent="0.25">
      <c r="A1902">
        <v>3792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 s="3">
        <f>H1901+$H$2*(Table1[[#This Row],[debug'[0']]]-H1901)</f>
        <v>6.2736572057654386E-2</v>
      </c>
    </row>
    <row r="1903" spans="1:8" x14ac:dyDescent="0.25">
      <c r="A1903">
        <v>3794</v>
      </c>
      <c r="B1903">
        <v>-1</v>
      </c>
      <c r="C1903">
        <v>-1</v>
      </c>
      <c r="D1903">
        <v>0</v>
      </c>
      <c r="E1903">
        <v>0</v>
      </c>
      <c r="F1903">
        <v>0</v>
      </c>
      <c r="G1903">
        <v>0</v>
      </c>
      <c r="H1903" s="3">
        <f>H1902+$H$2*(Table1[[#This Row],[debug'[0']]]-H1902)</f>
        <v>-3.7423990166671417E-2</v>
      </c>
    </row>
    <row r="1904" spans="1:8" x14ac:dyDescent="0.25">
      <c r="A1904">
        <v>3796</v>
      </c>
      <c r="B1904">
        <v>1</v>
      </c>
      <c r="C1904">
        <v>-1</v>
      </c>
      <c r="D1904">
        <v>0</v>
      </c>
      <c r="E1904">
        <v>0</v>
      </c>
      <c r="F1904">
        <v>0</v>
      </c>
      <c r="G1904">
        <v>0</v>
      </c>
      <c r="H1904" s="3">
        <f>H1903+$H$2*(Table1[[#This Row],[debug'[0']]]-H1903)</f>
        <v>6.0350917418291308E-2</v>
      </c>
    </row>
    <row r="1905" spans="1:8" x14ac:dyDescent="0.25">
      <c r="A1905">
        <v>3798</v>
      </c>
      <c r="B1905">
        <v>-1</v>
      </c>
      <c r="C1905">
        <v>0</v>
      </c>
      <c r="D1905">
        <v>0</v>
      </c>
      <c r="E1905">
        <v>0</v>
      </c>
      <c r="F1905">
        <v>0</v>
      </c>
      <c r="G1905">
        <v>0</v>
      </c>
      <c r="H1905" s="3">
        <f>H1904+$H$2*(Table1[[#This Row],[debug'[0']]]-H1904)</f>
        <v>-3.9584802153363727E-2</v>
      </c>
    </row>
    <row r="1906" spans="1:8" x14ac:dyDescent="0.25">
      <c r="A1906">
        <v>3800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 s="3">
        <f>H1905+$H$2*(Table1[[#This Row],[debug'[0']]]-H1905)</f>
        <v>5.8393757163494459E-2</v>
      </c>
    </row>
    <row r="1907" spans="1:8" x14ac:dyDescent="0.25">
      <c r="A1907">
        <v>3802</v>
      </c>
      <c r="B1907">
        <v>0</v>
      </c>
      <c r="C1907">
        <v>1</v>
      </c>
      <c r="D1907">
        <v>0</v>
      </c>
      <c r="E1907">
        <v>0</v>
      </c>
      <c r="F1907">
        <v>0</v>
      </c>
      <c r="G1907">
        <v>0</v>
      </c>
      <c r="H1907" s="3">
        <f>H1906+$H$2*(Table1[[#This Row],[debug'[0']]]-H1906)</f>
        <v>5.2890275207884245E-2</v>
      </c>
    </row>
    <row r="1908" spans="1:8" x14ac:dyDescent="0.25">
      <c r="A1908">
        <v>3804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 s="3">
        <f>H1907+$H$2*(Table1[[#This Row],[debug'[0']]]-H1907)</f>
        <v>4.79054842067013E-2</v>
      </c>
    </row>
    <row r="1909" spans="1:8" x14ac:dyDescent="0.25">
      <c r="A1909">
        <v>3806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</v>
      </c>
      <c r="H1909" s="3">
        <f>H1908+$H$2*(Table1[[#This Row],[debug'[0']]]-H1908)</f>
        <v>0.13763827829688205</v>
      </c>
    </row>
    <row r="1910" spans="1:8" x14ac:dyDescent="0.25">
      <c r="A1910">
        <v>3808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 s="3">
        <f>H1909+$H$2*(Table1[[#This Row],[debug'[0']]]-H1909)</f>
        <v>0.12466617617837508</v>
      </c>
    </row>
    <row r="1911" spans="1:8" x14ac:dyDescent="0.25">
      <c r="A1911">
        <v>3810</v>
      </c>
      <c r="B1911">
        <v>2</v>
      </c>
      <c r="C1911">
        <v>0</v>
      </c>
      <c r="D1911">
        <v>0</v>
      </c>
      <c r="E1911">
        <v>0</v>
      </c>
      <c r="F1911">
        <v>0</v>
      </c>
      <c r="G1911">
        <v>0</v>
      </c>
      <c r="H1911" s="3">
        <f>H1910+$H$2*(Table1[[#This Row],[debug'[0']]]-H1910)</f>
        <v>0.30141222509676924</v>
      </c>
    </row>
    <row r="1912" spans="1:8" x14ac:dyDescent="0.25">
      <c r="A1912">
        <v>3812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 s="3">
        <f>H1911+$H$2*(Table1[[#This Row],[debug'[0']]]-H1911)</f>
        <v>0.27300479213478435</v>
      </c>
    </row>
    <row r="1913" spans="1:8" x14ac:dyDescent="0.25">
      <c r="A1913">
        <v>3814</v>
      </c>
      <c r="B1913">
        <v>2</v>
      </c>
      <c r="C1913">
        <v>0</v>
      </c>
      <c r="D1913">
        <v>0</v>
      </c>
      <c r="E1913">
        <v>0</v>
      </c>
      <c r="F1913">
        <v>0</v>
      </c>
      <c r="G1913">
        <v>0</v>
      </c>
      <c r="H1913" s="3">
        <f>H1912+$H$2*(Table1[[#This Row],[debug'[0']]]-H1912)</f>
        <v>0.43577025586920853</v>
      </c>
    </row>
    <row r="1914" spans="1:8" x14ac:dyDescent="0.25">
      <c r="A1914">
        <v>3816</v>
      </c>
      <c r="B1914">
        <v>1</v>
      </c>
      <c r="C1914">
        <v>1</v>
      </c>
      <c r="D1914">
        <v>1</v>
      </c>
      <c r="E1914">
        <v>0</v>
      </c>
      <c r="F1914">
        <v>0</v>
      </c>
      <c r="G1914">
        <v>0</v>
      </c>
      <c r="H1914" s="3">
        <f>H1913+$H$2*(Table1[[#This Row],[debug'[0']]]-H1913)</f>
        <v>0.48894765644215282</v>
      </c>
    </row>
    <row r="1915" spans="1:8" x14ac:dyDescent="0.25">
      <c r="A1915">
        <v>3818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 s="3">
        <f>H1914+$H$2*(Table1[[#This Row],[debug'[0']]]-H1914)</f>
        <v>0.44286542547809443</v>
      </c>
    </row>
    <row r="1916" spans="1:8" x14ac:dyDescent="0.25">
      <c r="A1916">
        <v>3820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 s="3">
        <f>H1915+$H$2*(Table1[[#This Row],[debug'[0']]]-H1915)</f>
        <v>0.49537412206946124</v>
      </c>
    </row>
    <row r="1917" spans="1:8" x14ac:dyDescent="0.25">
      <c r="A1917">
        <v>3822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 s="3">
        <f>H1916+$H$2*(Table1[[#This Row],[debug'[0']]]-H1916)</f>
        <v>0.54293399059699765</v>
      </c>
    </row>
    <row r="1918" spans="1:8" x14ac:dyDescent="0.25">
      <c r="A1918">
        <v>3824</v>
      </c>
      <c r="B1918">
        <v>-1</v>
      </c>
      <c r="C1918">
        <v>0</v>
      </c>
      <c r="D1918">
        <v>0</v>
      </c>
      <c r="E1918">
        <v>0</v>
      </c>
      <c r="F1918">
        <v>0</v>
      </c>
      <c r="G1918">
        <v>0</v>
      </c>
      <c r="H1918" s="3">
        <f>H1917+$H$2*(Table1[[#This Row],[debug'[0']]]-H1917)</f>
        <v>0.39751588790199233</v>
      </c>
    </row>
    <row r="1919" spans="1:8" x14ac:dyDescent="0.25">
      <c r="A1919">
        <v>3826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 s="3">
        <f>H1918+$H$2*(Table1[[#This Row],[debug'[0']]]-H1918)</f>
        <v>0.36005089810844865</v>
      </c>
    </row>
    <row r="1920" spans="1:8" x14ac:dyDescent="0.25">
      <c r="A1920">
        <v>3828</v>
      </c>
      <c r="B1920">
        <v>-1</v>
      </c>
      <c r="C1920">
        <v>0</v>
      </c>
      <c r="D1920">
        <v>1</v>
      </c>
      <c r="E1920">
        <v>0</v>
      </c>
      <c r="F1920">
        <v>0</v>
      </c>
      <c r="G1920">
        <v>0</v>
      </c>
      <c r="H1920" s="3">
        <f>H1919+$H$2*(Table1[[#This Row],[debug'[0']]]-H1919)</f>
        <v>0.23186912080827757</v>
      </c>
    </row>
    <row r="1921" spans="1:8" x14ac:dyDescent="0.25">
      <c r="A1921">
        <v>3830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 s="3">
        <f>H1920+$H$2*(Table1[[#This Row],[debug'[0']]]-H1920)</f>
        <v>0.21001597101250929</v>
      </c>
    </row>
    <row r="1922" spans="1:8" x14ac:dyDescent="0.25">
      <c r="A1922">
        <v>3832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 s="3">
        <f>H1921+$H$2*(Table1[[#This Row],[debug'[0']]]-H1921)</f>
        <v>0.19022243206242651</v>
      </c>
    </row>
    <row r="1923" spans="1:8" x14ac:dyDescent="0.25">
      <c r="A1923">
        <v>3834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 s="3">
        <f>H1922+$H$2*(Table1[[#This Row],[debug'[0']]]-H1922)</f>
        <v>0.17229439020896742</v>
      </c>
    </row>
    <row r="1924" spans="1:8" x14ac:dyDescent="0.25">
      <c r="A1924">
        <v>3836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 s="3">
        <f>H1923+$H$2*(Table1[[#This Row],[debug'[0']]]-H1923)</f>
        <v>0.25030380610060443</v>
      </c>
    </row>
    <row r="1925" spans="1:8" x14ac:dyDescent="0.25">
      <c r="A1925">
        <v>3838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 s="3">
        <f>H1924+$H$2*(Table1[[#This Row],[debug'[0']]]-H1924)</f>
        <v>0.22671322814826775</v>
      </c>
    </row>
    <row r="1926" spans="1:8" x14ac:dyDescent="0.25">
      <c r="A1926">
        <v>3840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 s="3">
        <f>H1925+$H$2*(Table1[[#This Row],[debug'[0']]]-H1925)</f>
        <v>0.2995937893952948</v>
      </c>
    </row>
    <row r="1927" spans="1:8" x14ac:dyDescent="0.25">
      <c r="A1927">
        <v>3842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 s="3">
        <f>H1926+$H$2*(Table1[[#This Row],[debug'[0']]]-H1926)</f>
        <v>0.27135773996053325</v>
      </c>
    </row>
    <row r="1928" spans="1:8" x14ac:dyDescent="0.25">
      <c r="A1928">
        <v>3844</v>
      </c>
      <c r="B1928">
        <v>1</v>
      </c>
      <c r="C1928">
        <v>0</v>
      </c>
      <c r="D1928">
        <v>0</v>
      </c>
      <c r="E1928">
        <v>0</v>
      </c>
      <c r="F1928">
        <v>0</v>
      </c>
      <c r="G1928">
        <v>0</v>
      </c>
      <c r="H1928" s="3">
        <f>H1927+$H$2*(Table1[[#This Row],[debug'[0']]]-H1927)</f>
        <v>0.34003065509758479</v>
      </c>
    </row>
    <row r="1929" spans="1:8" x14ac:dyDescent="0.25">
      <c r="A1929">
        <v>3846</v>
      </c>
      <c r="B1929">
        <v>0</v>
      </c>
      <c r="C1929">
        <v>0</v>
      </c>
      <c r="D1929">
        <v>1</v>
      </c>
      <c r="E1929">
        <v>0</v>
      </c>
      <c r="F1929">
        <v>0</v>
      </c>
      <c r="G1929">
        <v>0</v>
      </c>
      <c r="H1929" s="3">
        <f>H1928+$H$2*(Table1[[#This Row],[debug'[0']]]-H1928)</f>
        <v>0.30798352085608788</v>
      </c>
    </row>
    <row r="1930" spans="1:8" x14ac:dyDescent="0.25">
      <c r="A1930">
        <v>3848</v>
      </c>
      <c r="B1930">
        <v>0</v>
      </c>
      <c r="C1930">
        <v>0</v>
      </c>
      <c r="D1930">
        <v>1</v>
      </c>
      <c r="E1930">
        <v>0</v>
      </c>
      <c r="F1930">
        <v>0</v>
      </c>
      <c r="G1930">
        <v>0</v>
      </c>
      <c r="H1930" s="3">
        <f>H1929+$H$2*(Table1[[#This Row],[debug'[0']]]-H1929)</f>
        <v>0.27895675785964175</v>
      </c>
    </row>
    <row r="1931" spans="1:8" x14ac:dyDescent="0.25">
      <c r="A1931">
        <v>3850</v>
      </c>
      <c r="B1931">
        <v>0</v>
      </c>
      <c r="C1931">
        <v>-1</v>
      </c>
      <c r="D1931">
        <v>0</v>
      </c>
      <c r="E1931">
        <v>0</v>
      </c>
      <c r="F1931">
        <v>0</v>
      </c>
      <c r="G1931">
        <v>0</v>
      </c>
      <c r="H1931" s="3">
        <f>H1930+$H$2*(Table1[[#This Row],[debug'[0']]]-H1930)</f>
        <v>0.25266570282480943</v>
      </c>
    </row>
    <row r="1932" spans="1:8" x14ac:dyDescent="0.25">
      <c r="A1932">
        <v>3852</v>
      </c>
      <c r="B1932">
        <v>-1</v>
      </c>
      <c r="C1932">
        <v>-1</v>
      </c>
      <c r="D1932">
        <v>0</v>
      </c>
      <c r="E1932">
        <v>0</v>
      </c>
      <c r="F1932">
        <v>0</v>
      </c>
      <c r="G1932">
        <v>0</v>
      </c>
      <c r="H1932" s="3">
        <f>H1931+$H$2*(Table1[[#This Row],[debug'[0']]]-H1931)</f>
        <v>0.13460474174285997</v>
      </c>
    </row>
    <row r="1933" spans="1:8" x14ac:dyDescent="0.25">
      <c r="A1933">
        <v>3854</v>
      </c>
      <c r="B1933">
        <v>1</v>
      </c>
      <c r="C1933">
        <v>-1</v>
      </c>
      <c r="D1933">
        <v>0</v>
      </c>
      <c r="E1933">
        <v>0</v>
      </c>
      <c r="F1933">
        <v>0</v>
      </c>
      <c r="G1933">
        <v>0</v>
      </c>
      <c r="H1933" s="3">
        <f>H1932+$H$2*(Table1[[#This Row],[debug'[0']]]-H1932)</f>
        <v>0.21616632331662217</v>
      </c>
    </row>
    <row r="1934" spans="1:8" x14ac:dyDescent="0.25">
      <c r="A1934">
        <v>3856</v>
      </c>
      <c r="B1934">
        <v>0</v>
      </c>
      <c r="C1934">
        <v>-1</v>
      </c>
      <c r="D1934">
        <v>0</v>
      </c>
      <c r="E1934">
        <v>0</v>
      </c>
      <c r="F1934">
        <v>0</v>
      </c>
      <c r="G1934">
        <v>0</v>
      </c>
      <c r="H1934" s="3">
        <f>H1933+$H$2*(Table1[[#This Row],[debug'[0']]]-H1933)</f>
        <v>0.19579312731807169</v>
      </c>
    </row>
    <row r="1935" spans="1:8" x14ac:dyDescent="0.25">
      <c r="A1935">
        <v>3858</v>
      </c>
      <c r="B1935">
        <v>0</v>
      </c>
      <c r="C1935">
        <v>-1</v>
      </c>
      <c r="D1935">
        <v>0</v>
      </c>
      <c r="E1935">
        <v>0</v>
      </c>
      <c r="F1935">
        <v>0</v>
      </c>
      <c r="G1935">
        <v>0</v>
      </c>
      <c r="H1935" s="3">
        <f>H1934+$H$2*(Table1[[#This Row],[debug'[0']]]-H1934)</f>
        <v>0.17734005980589695</v>
      </c>
    </row>
    <row r="1936" spans="1:8" x14ac:dyDescent="0.25">
      <c r="A1936">
        <v>3860</v>
      </c>
      <c r="B1936">
        <v>0</v>
      </c>
      <c r="C1936">
        <v>-1</v>
      </c>
      <c r="D1936">
        <v>1</v>
      </c>
      <c r="E1936">
        <v>0</v>
      </c>
      <c r="F1936">
        <v>0</v>
      </c>
      <c r="G1936">
        <v>0</v>
      </c>
      <c r="H1936" s="3">
        <f>H1935+$H$2*(Table1[[#This Row],[debug'[0']]]-H1935)</f>
        <v>0.16062615293369553</v>
      </c>
    </row>
    <row r="1937" spans="1:8" x14ac:dyDescent="0.25">
      <c r="A1937">
        <v>3862</v>
      </c>
      <c r="B1937">
        <v>1</v>
      </c>
      <c r="C1937">
        <v>-1</v>
      </c>
      <c r="D1937">
        <v>0</v>
      </c>
      <c r="E1937">
        <v>0</v>
      </c>
      <c r="F1937">
        <v>0</v>
      </c>
      <c r="G1937">
        <v>0</v>
      </c>
      <c r="H1937" s="3">
        <f>H1936+$H$2*(Table1[[#This Row],[debug'[0']]]-H1936)</f>
        <v>0.23973527428046265</v>
      </c>
    </row>
    <row r="1938" spans="1:8" x14ac:dyDescent="0.25">
      <c r="A1938">
        <v>3864</v>
      </c>
      <c r="B1938">
        <v>0</v>
      </c>
      <c r="C1938">
        <v>-1</v>
      </c>
      <c r="D1938">
        <v>0</v>
      </c>
      <c r="E1938">
        <v>0</v>
      </c>
      <c r="F1938">
        <v>0</v>
      </c>
      <c r="G1938">
        <v>0</v>
      </c>
      <c r="H1938" s="3">
        <f>H1937+$H$2*(Table1[[#This Row],[debug'[0']]]-H1937)</f>
        <v>0.21714075698588758</v>
      </c>
    </row>
    <row r="1939" spans="1:8" x14ac:dyDescent="0.25">
      <c r="A1939">
        <v>3866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 s="3">
        <f>H1938+$H$2*(Table1[[#This Row],[debug'[0']]]-H1938)</f>
        <v>0.19667572277763384</v>
      </c>
    </row>
    <row r="1940" spans="1:8" x14ac:dyDescent="0.25">
      <c r="A1940">
        <v>3868</v>
      </c>
      <c r="B1940">
        <v>-1</v>
      </c>
      <c r="C1940">
        <v>0</v>
      </c>
      <c r="D1940">
        <v>0</v>
      </c>
      <c r="E1940">
        <v>0</v>
      </c>
      <c r="F1940">
        <v>0</v>
      </c>
      <c r="G1940">
        <v>0</v>
      </c>
      <c r="H1940" s="3">
        <f>H1939+$H$2*(Table1[[#This Row],[debug'[0']]]-H1939)</f>
        <v>8.3891692995409731E-2</v>
      </c>
    </row>
    <row r="1941" spans="1:8" x14ac:dyDescent="0.25">
      <c r="A1941">
        <v>3870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 s="3">
        <f>H1940+$H$2*(Table1[[#This Row],[debug'[0']]]-H1940)</f>
        <v>0.17023286681075583</v>
      </c>
    </row>
    <row r="1942" spans="1:8" x14ac:dyDescent="0.25">
      <c r="A1942">
        <v>3872</v>
      </c>
      <c r="B1942">
        <v>0</v>
      </c>
      <c r="C1942">
        <v>1</v>
      </c>
      <c r="D1942">
        <v>0</v>
      </c>
      <c r="E1942">
        <v>0</v>
      </c>
      <c r="F1942">
        <v>0</v>
      </c>
      <c r="G1942">
        <v>0</v>
      </c>
      <c r="H1942" s="3">
        <f>H1941+$H$2*(Table1[[#This Row],[debug'[0']]]-H1941)</f>
        <v>0.15418879709758981</v>
      </c>
    </row>
    <row r="1943" spans="1:8" x14ac:dyDescent="0.25">
      <c r="A1943">
        <v>3874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 s="3">
        <f>H1942+$H$2*(Table1[[#This Row],[debug'[0']]]-H1942)</f>
        <v>0.23390462493845454</v>
      </c>
    </row>
    <row r="1944" spans="1:8" x14ac:dyDescent="0.25">
      <c r="A1944">
        <v>3876</v>
      </c>
      <c r="B1944">
        <v>0</v>
      </c>
      <c r="C1944">
        <v>1</v>
      </c>
      <c r="D1944">
        <v>0</v>
      </c>
      <c r="E1944">
        <v>0</v>
      </c>
      <c r="F1944">
        <v>0</v>
      </c>
      <c r="G1944">
        <v>0</v>
      </c>
      <c r="H1944" s="3">
        <f>H1943+$H$2*(Table1[[#This Row],[debug'[0']]]-H1943)</f>
        <v>0.21185963339803479</v>
      </c>
    </row>
    <row r="1945" spans="1:8" x14ac:dyDescent="0.25">
      <c r="A1945">
        <v>3878</v>
      </c>
      <c r="B1945">
        <v>-1</v>
      </c>
      <c r="C1945">
        <v>1</v>
      </c>
      <c r="D1945">
        <v>0</v>
      </c>
      <c r="E1945">
        <v>0</v>
      </c>
      <c r="F1945">
        <v>0</v>
      </c>
      <c r="G1945">
        <v>0</v>
      </c>
      <c r="H1945" s="3">
        <f>H1944+$H$2*(Table1[[#This Row],[debug'[0']]]-H1944)</f>
        <v>9.7644553754076227E-2</v>
      </c>
    </row>
    <row r="1946" spans="1:8" x14ac:dyDescent="0.25">
      <c r="A1946">
        <v>3880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 s="3">
        <f>H1945+$H$2*(Table1[[#This Row],[debug'[0']]]-H1945)</f>
        <v>8.8441771371970443E-2</v>
      </c>
    </row>
    <row r="1947" spans="1:8" x14ac:dyDescent="0.25">
      <c r="A1947">
        <v>3882</v>
      </c>
      <c r="B1947">
        <v>-1</v>
      </c>
      <c r="C1947">
        <v>1</v>
      </c>
      <c r="D1947">
        <v>0</v>
      </c>
      <c r="E1947">
        <v>0</v>
      </c>
      <c r="F1947">
        <v>0</v>
      </c>
      <c r="G1947">
        <v>0</v>
      </c>
      <c r="H1947" s="3">
        <f>H1946+$H$2*(Table1[[#This Row],[debug'[0']]]-H1946)</f>
        <v>-1.4141448812102858E-2</v>
      </c>
    </row>
    <row r="1948" spans="1:8" x14ac:dyDescent="0.25">
      <c r="A1948">
        <v>3884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 s="3">
        <f>H1947+$H$2*(Table1[[#This Row],[debug'[0']]]-H1947)</f>
        <v>-1.2808648661126305E-2</v>
      </c>
    </row>
    <row r="1949" spans="1:8" x14ac:dyDescent="0.25">
      <c r="A1949">
        <v>3886</v>
      </c>
      <c r="B1949">
        <v>-1</v>
      </c>
      <c r="C1949">
        <v>1</v>
      </c>
      <c r="D1949">
        <v>0</v>
      </c>
      <c r="E1949">
        <v>0</v>
      </c>
      <c r="F1949">
        <v>0</v>
      </c>
      <c r="G1949">
        <v>0</v>
      </c>
      <c r="H1949" s="3">
        <f>H1948+$H$2*(Table1[[#This Row],[debug'[0']]]-H1948)</f>
        <v>-0.10584924157273387</v>
      </c>
    </row>
    <row r="1950" spans="1:8" x14ac:dyDescent="0.25">
      <c r="A1950">
        <v>3888</v>
      </c>
      <c r="B1950">
        <v>-1</v>
      </c>
      <c r="C1950">
        <v>0</v>
      </c>
      <c r="D1950">
        <v>0</v>
      </c>
      <c r="E1950">
        <v>0</v>
      </c>
      <c r="F1950">
        <v>0</v>
      </c>
      <c r="G1950">
        <v>0</v>
      </c>
      <c r="H1950" s="3">
        <f>H1949+$H$2*(Table1[[#This Row],[debug'[0']]]-H1949)</f>
        <v>-0.19012096518903909</v>
      </c>
    </row>
    <row r="1951" spans="1:8" x14ac:dyDescent="0.25">
      <c r="A1951">
        <v>3890</v>
      </c>
      <c r="B1951">
        <v>0</v>
      </c>
      <c r="C1951">
        <v>0</v>
      </c>
      <c r="D1951">
        <v>1</v>
      </c>
      <c r="E1951">
        <v>0</v>
      </c>
      <c r="F1951">
        <v>0</v>
      </c>
      <c r="G1951">
        <v>0</v>
      </c>
      <c r="H1951" s="3">
        <f>H1950+$H$2*(Table1[[#This Row],[debug'[0']]]-H1950)</f>
        <v>-0.17220248636310051</v>
      </c>
    </row>
    <row r="1952" spans="1:8" x14ac:dyDescent="0.25">
      <c r="A1952">
        <v>3892</v>
      </c>
      <c r="B1952">
        <v>-1</v>
      </c>
      <c r="C1952">
        <v>0</v>
      </c>
      <c r="D1952">
        <v>1</v>
      </c>
      <c r="E1952">
        <v>0</v>
      </c>
      <c r="F1952">
        <v>0</v>
      </c>
      <c r="G1952">
        <v>0</v>
      </c>
      <c r="H1952" s="3">
        <f>H1951+$H$2*(Table1[[#This Row],[debug'[0']]]-H1951)</f>
        <v>-0.2502205639881479</v>
      </c>
    </row>
    <row r="1953" spans="1:8" x14ac:dyDescent="0.25">
      <c r="A1953">
        <v>3894</v>
      </c>
      <c r="B1953">
        <v>1</v>
      </c>
      <c r="C1953">
        <v>-1</v>
      </c>
      <c r="D1953">
        <v>0</v>
      </c>
      <c r="E1953">
        <v>0</v>
      </c>
      <c r="F1953">
        <v>0</v>
      </c>
      <c r="G1953">
        <v>0</v>
      </c>
      <c r="H1953" s="3">
        <f>H1952+$H$2*(Table1[[#This Row],[debug'[0']]]-H1952)</f>
        <v>-0.13239005181238633</v>
      </c>
    </row>
    <row r="1954" spans="1:8" x14ac:dyDescent="0.25">
      <c r="A1954">
        <v>3896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 s="3">
        <f>H1953+$H$2*(Table1[[#This Row],[debug'[0']]]-H1953)</f>
        <v>-0.11991258338692139</v>
      </c>
    </row>
    <row r="1955" spans="1:8" x14ac:dyDescent="0.25">
      <c r="A1955">
        <v>3898</v>
      </c>
      <c r="B1955">
        <v>1</v>
      </c>
      <c r="C1955">
        <v>-1</v>
      </c>
      <c r="D1955">
        <v>0</v>
      </c>
      <c r="E1955">
        <v>0</v>
      </c>
      <c r="F1955">
        <v>0</v>
      </c>
      <c r="G1955">
        <v>0</v>
      </c>
      <c r="H1955" s="3">
        <f>H1954+$H$2*(Table1[[#This Row],[debug'[0']]]-H1954)</f>
        <v>-1.4363309047987827E-2</v>
      </c>
    </row>
    <row r="1956" spans="1:8" x14ac:dyDescent="0.25">
      <c r="A1956">
        <v>3900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 s="3">
        <f>H1955+$H$2*(Table1[[#This Row],[debug'[0']]]-H1955)</f>
        <v>-1.3009599062395877E-2</v>
      </c>
    </row>
    <row r="1957" spans="1:8" x14ac:dyDescent="0.25">
      <c r="A1957">
        <v>3902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 s="3">
        <f>H1956+$H$2*(Table1[[#This Row],[debug'[0']]]-H1956)</f>
        <v>8.2464306370515064E-2</v>
      </c>
    </row>
    <row r="1958" spans="1:8" x14ac:dyDescent="0.25">
      <c r="A1958">
        <v>3904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 s="3">
        <f>H1957+$H$2*(Table1[[#This Row],[debug'[0']]]-H1957)</f>
        <v>7.4692228598205415E-2</v>
      </c>
    </row>
    <row r="1959" spans="1:8" x14ac:dyDescent="0.25">
      <c r="A1959">
        <v>3906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 s="3">
        <f>H1958+$H$2*(Table1[[#This Row],[debug'[0']]]-H1958)</f>
        <v>0.16190043150656805</v>
      </c>
    </row>
    <row r="1960" spans="1:8" x14ac:dyDescent="0.25">
      <c r="A1960">
        <v>3908</v>
      </c>
      <c r="B1960">
        <v>0</v>
      </c>
      <c r="C1960">
        <v>1</v>
      </c>
      <c r="D1960">
        <v>0</v>
      </c>
      <c r="E1960">
        <v>0</v>
      </c>
      <c r="F1960">
        <v>0</v>
      </c>
      <c r="G1960">
        <v>0</v>
      </c>
      <c r="H1960" s="3">
        <f>H1959+$H$2*(Table1[[#This Row],[debug'[0']]]-H1959)</f>
        <v>0.1466416753195465</v>
      </c>
    </row>
    <row r="1961" spans="1:8" x14ac:dyDescent="0.25">
      <c r="A1961">
        <v>3910</v>
      </c>
      <c r="B1961">
        <v>2</v>
      </c>
      <c r="C1961">
        <v>0</v>
      </c>
      <c r="D1961">
        <v>0</v>
      </c>
      <c r="E1961">
        <v>0</v>
      </c>
      <c r="F1961">
        <v>0</v>
      </c>
      <c r="G1961">
        <v>0</v>
      </c>
      <c r="H1961" s="3">
        <f>H1960+$H$2*(Table1[[#This Row],[debug'[0']]]-H1960)</f>
        <v>0.32131658223811443</v>
      </c>
    </row>
    <row r="1962" spans="1:8" x14ac:dyDescent="0.25">
      <c r="A1962">
        <v>3912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 s="3">
        <f>H1961+$H$2*(Table1[[#This Row],[debug'[0']]]-H1961)</f>
        <v>0.2910332078110392</v>
      </c>
    </row>
    <row r="1963" spans="1:8" x14ac:dyDescent="0.25">
      <c r="A1963">
        <v>3914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 s="3">
        <f>H1962+$H$2*(Table1[[#This Row],[debug'[0']]]-H1962)</f>
        <v>0.35785175379043799</v>
      </c>
    </row>
    <row r="1964" spans="1:8" x14ac:dyDescent="0.25">
      <c r="A1964">
        <v>3916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  <c r="H1964" s="3">
        <f>H1963+$H$2*(Table1[[#This Row],[debug'[0']]]-H1963)</f>
        <v>0.32412502056697007</v>
      </c>
    </row>
    <row r="1965" spans="1:8" x14ac:dyDescent="0.25">
      <c r="A1965">
        <v>3918</v>
      </c>
      <c r="B1965">
        <v>0</v>
      </c>
      <c r="C1965">
        <v>1</v>
      </c>
      <c r="D1965">
        <v>0</v>
      </c>
      <c r="E1965">
        <v>0</v>
      </c>
      <c r="F1965">
        <v>0</v>
      </c>
      <c r="G1965">
        <v>0</v>
      </c>
      <c r="H1965" s="3">
        <f>H1964+$H$2*(Table1[[#This Row],[debug'[0']]]-H1964)</f>
        <v>0.29357695706323506</v>
      </c>
    </row>
    <row r="1966" spans="1:8" x14ac:dyDescent="0.25">
      <c r="A1966">
        <v>3920</v>
      </c>
      <c r="B1966">
        <v>0</v>
      </c>
      <c r="C1966">
        <v>1</v>
      </c>
      <c r="D1966">
        <v>0</v>
      </c>
      <c r="E1966">
        <v>0</v>
      </c>
      <c r="F1966">
        <v>0</v>
      </c>
      <c r="G1966">
        <v>0</v>
      </c>
      <c r="H1966" s="3">
        <f>H1965+$H$2*(Table1[[#This Row],[debug'[0']]]-H1965)</f>
        <v>0.26590798071604188</v>
      </c>
    </row>
    <row r="1967" spans="1:8" x14ac:dyDescent="0.25">
      <c r="A1967">
        <v>3922</v>
      </c>
      <c r="B1967">
        <v>0</v>
      </c>
      <c r="C1967">
        <v>1</v>
      </c>
      <c r="D1967">
        <v>0</v>
      </c>
      <c r="E1967">
        <v>0</v>
      </c>
      <c r="F1967">
        <v>0</v>
      </c>
      <c r="G1967">
        <v>0</v>
      </c>
      <c r="H1967" s="3">
        <f>H1966+$H$2*(Table1[[#This Row],[debug'[0']]]-H1966)</f>
        <v>0.24084674395358949</v>
      </c>
    </row>
    <row r="1968" spans="1:8" x14ac:dyDescent="0.25">
      <c r="A1968">
        <v>3924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 s="3">
        <f>H1967+$H$2*(Table1[[#This Row],[debug'[0']]]-H1967)</f>
        <v>0.21814747311022092</v>
      </c>
    </row>
    <row r="1969" spans="1:8" x14ac:dyDescent="0.25">
      <c r="A1969">
        <v>3926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 s="3">
        <f>H1968+$H$2*(Table1[[#This Row],[debug'[0']]]-H1968)</f>
        <v>0.19758755814255352</v>
      </c>
    </row>
    <row r="1970" spans="1:8" x14ac:dyDescent="0.25">
      <c r="A1970">
        <v>3928</v>
      </c>
      <c r="B1970">
        <v>-1</v>
      </c>
      <c r="C1970">
        <v>0</v>
      </c>
      <c r="D1970">
        <v>0</v>
      </c>
      <c r="E1970">
        <v>0</v>
      </c>
      <c r="F1970">
        <v>0</v>
      </c>
      <c r="G1970">
        <v>0</v>
      </c>
      <c r="H1970" s="3">
        <f>H1969+$H$2*(Table1[[#This Row],[debug'[0']]]-H1969)</f>
        <v>8.4717589901817977E-2</v>
      </c>
    </row>
    <row r="1971" spans="1:8" x14ac:dyDescent="0.25">
      <c r="A1971">
        <v>3930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 s="3">
        <f>H1970+$H$2*(Table1[[#This Row],[debug'[0']]]-H1970)</f>
        <v>7.673314515985645E-2</v>
      </c>
    </row>
    <row r="1972" spans="1:8" x14ac:dyDescent="0.25">
      <c r="A1972">
        <v>3932</v>
      </c>
      <c r="B1972">
        <v>-1</v>
      </c>
      <c r="C1972">
        <v>0</v>
      </c>
      <c r="D1972">
        <v>0</v>
      </c>
      <c r="E1972">
        <v>0</v>
      </c>
      <c r="F1972">
        <v>0</v>
      </c>
      <c r="G1972">
        <v>0</v>
      </c>
      <c r="H1972" s="3">
        <f>H1971+$H$2*(Table1[[#This Row],[debug'[0']]]-H1971)</f>
        <v>-2.4746563001468672E-2</v>
      </c>
    </row>
    <row r="1973" spans="1:8" x14ac:dyDescent="0.25">
      <c r="A1973">
        <v>3934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 s="3">
        <f>H1972+$H$2*(Table1[[#This Row],[debug'[0']]]-H1972)</f>
        <v>-2.2414254385658344E-2</v>
      </c>
    </row>
    <row r="1974" spans="1:8" x14ac:dyDescent="0.25">
      <c r="A1974">
        <v>3936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 s="3">
        <f>H1973+$H$2*(Table1[[#This Row],[debug'[0']]]-H1973)</f>
        <v>-2.0301760678248033E-2</v>
      </c>
    </row>
    <row r="1975" spans="1:8" x14ac:dyDescent="0.25">
      <c r="A1975">
        <v>3938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 s="3">
        <f>H1974+$H$2*(Table1[[#This Row],[debug'[0']]]-H1974)</f>
        <v>-1.838836481219637E-2</v>
      </c>
    </row>
    <row r="1976" spans="1:8" x14ac:dyDescent="0.25">
      <c r="A1976">
        <v>3940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 s="3">
        <f>H1975+$H$2*(Table1[[#This Row],[debug'[0']]]-H1975)</f>
        <v>-1.6655302258030615E-2</v>
      </c>
    </row>
    <row r="1977" spans="1:8" x14ac:dyDescent="0.25">
      <c r="A1977">
        <v>3942</v>
      </c>
      <c r="B1977">
        <v>0</v>
      </c>
      <c r="C1977">
        <v>1</v>
      </c>
      <c r="D1977">
        <v>0</v>
      </c>
      <c r="E1977">
        <v>0</v>
      </c>
      <c r="F1977">
        <v>0</v>
      </c>
      <c r="G1977">
        <v>0</v>
      </c>
      <c r="H1977" s="3">
        <f>H1976+$H$2*(Table1[[#This Row],[debug'[0']]]-H1976)</f>
        <v>-1.508557700151622E-2</v>
      </c>
    </row>
    <row r="1978" spans="1:8" x14ac:dyDescent="0.25">
      <c r="A1978">
        <v>3944</v>
      </c>
      <c r="B1978">
        <v>1</v>
      </c>
      <c r="C1978">
        <v>1</v>
      </c>
      <c r="D1978">
        <v>0</v>
      </c>
      <c r="E1978">
        <v>0</v>
      </c>
      <c r="F1978">
        <v>0</v>
      </c>
      <c r="G1978">
        <v>0</v>
      </c>
      <c r="H1978" s="3">
        <f>H1977+$H$2*(Table1[[#This Row],[debug'[0']]]-H1977)</f>
        <v>8.0583984742671352E-2</v>
      </c>
    </row>
    <row r="1979" spans="1:8" x14ac:dyDescent="0.25">
      <c r="A1979">
        <v>3946</v>
      </c>
      <c r="B1979">
        <v>0</v>
      </c>
      <c r="C1979">
        <v>1</v>
      </c>
      <c r="D1979">
        <v>0</v>
      </c>
      <c r="E1979">
        <v>0</v>
      </c>
      <c r="F1979">
        <v>0</v>
      </c>
      <c r="G1979">
        <v>0</v>
      </c>
      <c r="H1979" s="3">
        <f>H1978+$H$2*(Table1[[#This Row],[debug'[0']]]-H1978)</f>
        <v>7.2989123108734302E-2</v>
      </c>
    </row>
    <row r="1980" spans="1:8" x14ac:dyDescent="0.25">
      <c r="A1980">
        <v>3948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 s="3">
        <f>H1979+$H$2*(Table1[[#This Row],[debug'[0']]]-H1979)</f>
        <v>6.6110060320223485E-2</v>
      </c>
    </row>
    <row r="1981" spans="1:8" x14ac:dyDescent="0.25">
      <c r="A1981">
        <v>3950</v>
      </c>
      <c r="B1981">
        <v>0</v>
      </c>
      <c r="C1981">
        <v>1</v>
      </c>
      <c r="D1981">
        <v>0</v>
      </c>
      <c r="E1981">
        <v>0</v>
      </c>
      <c r="F1981">
        <v>0</v>
      </c>
      <c r="G1981">
        <v>0</v>
      </c>
      <c r="H1981" s="3">
        <f>H1980+$H$2*(Table1[[#This Row],[debug'[0']]]-H1980)</f>
        <v>5.9879333925311723E-2</v>
      </c>
    </row>
    <row r="1982" spans="1:8" x14ac:dyDescent="0.25">
      <c r="A1982">
        <v>3952</v>
      </c>
      <c r="B1982">
        <v>0</v>
      </c>
      <c r="C1982">
        <v>1</v>
      </c>
      <c r="D1982">
        <v>0</v>
      </c>
      <c r="E1982">
        <v>0</v>
      </c>
      <c r="F1982">
        <v>0</v>
      </c>
      <c r="G1982">
        <v>0</v>
      </c>
      <c r="H1982" s="3">
        <f>H1981+$H$2*(Table1[[#This Row],[debug'[0']]]-H1981)</f>
        <v>5.4235839658463444E-2</v>
      </c>
    </row>
    <row r="1983" spans="1:8" x14ac:dyDescent="0.25">
      <c r="A1983">
        <v>3954</v>
      </c>
      <c r="B1983">
        <v>0</v>
      </c>
      <c r="C1983">
        <v>1</v>
      </c>
      <c r="D1983">
        <v>0</v>
      </c>
      <c r="E1983">
        <v>0</v>
      </c>
      <c r="F1983">
        <v>0</v>
      </c>
      <c r="G1983">
        <v>0</v>
      </c>
      <c r="H1983" s="3">
        <f>H1982+$H$2*(Table1[[#This Row],[debug'[0']]]-H1982)</f>
        <v>4.9124232195494361E-2</v>
      </c>
    </row>
    <row r="1984" spans="1:8" x14ac:dyDescent="0.25">
      <c r="A1984">
        <v>3956</v>
      </c>
      <c r="B1984">
        <v>0</v>
      </c>
      <c r="C1984">
        <v>1</v>
      </c>
      <c r="D1984">
        <v>0</v>
      </c>
      <c r="E1984">
        <v>0</v>
      </c>
      <c r="F1984">
        <v>0</v>
      </c>
      <c r="G1984">
        <v>0</v>
      </c>
      <c r="H1984" s="3">
        <f>H1983+$H$2*(Table1[[#This Row],[debug'[0']]]-H1983)</f>
        <v>4.4494382386136233E-2</v>
      </c>
    </row>
    <row r="1985" spans="1:8" x14ac:dyDescent="0.25">
      <c r="A1985">
        <v>3958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 s="3">
        <f>H1984+$H$2*(Table1[[#This Row],[debug'[0']]]-H1984)</f>
        <v>4.0300885641227212E-2</v>
      </c>
    </row>
    <row r="1986" spans="1:8" x14ac:dyDescent="0.25">
      <c r="A1986">
        <v>3960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 s="3">
        <f>H1985+$H$2*(Table1[[#This Row],[debug'[0']]]-H1985)</f>
        <v>3.6502616653317957E-2</v>
      </c>
    </row>
    <row r="1987" spans="1:8" x14ac:dyDescent="0.25">
      <c r="A1987">
        <v>3962</v>
      </c>
      <c r="B1987">
        <v>0</v>
      </c>
      <c r="C1987">
        <v>-1</v>
      </c>
      <c r="D1987">
        <v>0</v>
      </c>
      <c r="E1987">
        <v>0</v>
      </c>
      <c r="F1987">
        <v>0</v>
      </c>
      <c r="G1987">
        <v>0</v>
      </c>
      <c r="H1987" s="3">
        <f>H1986+$H$2*(Table1[[#This Row],[debug'[0']]]-H1986)</f>
        <v>3.3062326083871912E-2</v>
      </c>
    </row>
    <row r="1988" spans="1:8" x14ac:dyDescent="0.25">
      <c r="A1988">
        <v>3964</v>
      </c>
      <c r="B1988">
        <v>1</v>
      </c>
      <c r="C1988">
        <v>-1</v>
      </c>
      <c r="D1988">
        <v>0</v>
      </c>
      <c r="E1988">
        <v>0</v>
      </c>
      <c r="F1988">
        <v>0</v>
      </c>
      <c r="G1988">
        <v>0</v>
      </c>
      <c r="H1988" s="3">
        <f>H1987+$H$2*(Table1[[#This Row],[debug'[0']]]-H1987)</f>
        <v>0.12419405486949524</v>
      </c>
    </row>
    <row r="1989" spans="1:8" x14ac:dyDescent="0.25">
      <c r="A1989">
        <v>3966</v>
      </c>
      <c r="B1989">
        <v>1</v>
      </c>
      <c r="C1989">
        <v>-1</v>
      </c>
      <c r="D1989">
        <v>0</v>
      </c>
      <c r="E1989">
        <v>0</v>
      </c>
      <c r="F1989">
        <v>0</v>
      </c>
      <c r="G1989">
        <v>0</v>
      </c>
      <c r="H1989" s="3">
        <f>H1988+$H$2*(Table1[[#This Row],[debug'[0']]]-H1988)</f>
        <v>0.20673682056526302</v>
      </c>
    </row>
    <row r="1990" spans="1:8" x14ac:dyDescent="0.25">
      <c r="A1990">
        <v>3968</v>
      </c>
      <c r="B1990">
        <v>1</v>
      </c>
      <c r="C1990">
        <v>-1</v>
      </c>
      <c r="D1990">
        <v>0</v>
      </c>
      <c r="E1990">
        <v>0</v>
      </c>
      <c r="F1990">
        <v>0</v>
      </c>
      <c r="G1990">
        <v>0</v>
      </c>
      <c r="H1990" s="3">
        <f>H1989+$H$2*(Table1[[#This Row],[debug'[0']]]-H1989)</f>
        <v>0.28150011387152657</v>
      </c>
    </row>
    <row r="1991" spans="1:8" x14ac:dyDescent="0.25">
      <c r="A1991">
        <v>3970</v>
      </c>
      <c r="B1991">
        <v>1</v>
      </c>
      <c r="C1991">
        <v>-1</v>
      </c>
      <c r="D1991">
        <v>0</v>
      </c>
      <c r="E1991">
        <v>0</v>
      </c>
      <c r="F1991">
        <v>0</v>
      </c>
      <c r="G1991">
        <v>0</v>
      </c>
      <c r="H1991" s="3">
        <f>H1990+$H$2*(Table1[[#This Row],[debug'[0']]]-H1990)</f>
        <v>0.34921713278751604</v>
      </c>
    </row>
    <row r="1992" spans="1:8" x14ac:dyDescent="0.25">
      <c r="A1992">
        <v>3972</v>
      </c>
      <c r="B1992">
        <v>0</v>
      </c>
      <c r="C1992">
        <v>-1</v>
      </c>
      <c r="D1992">
        <v>1</v>
      </c>
      <c r="E1992">
        <v>0</v>
      </c>
      <c r="F1992">
        <v>0</v>
      </c>
      <c r="G1992">
        <v>0</v>
      </c>
      <c r="H1992" s="3">
        <f>H1991+$H$2*(Table1[[#This Row],[debug'[0']]]-H1991)</f>
        <v>0.31630419342132748</v>
      </c>
    </row>
    <row r="1993" spans="1:8" x14ac:dyDescent="0.25">
      <c r="A1993">
        <v>3974</v>
      </c>
      <c r="B1993">
        <v>-1</v>
      </c>
      <c r="C1993">
        <v>0</v>
      </c>
      <c r="D1993">
        <v>1</v>
      </c>
      <c r="E1993">
        <v>0</v>
      </c>
      <c r="F1993">
        <v>0</v>
      </c>
      <c r="G1993">
        <v>0</v>
      </c>
      <c r="H1993" s="3">
        <f>H1992+$H$2*(Table1[[#This Row],[debug'[0']]]-H1992)</f>
        <v>0.19224544590307108</v>
      </c>
    </row>
    <row r="1994" spans="1:8" x14ac:dyDescent="0.25">
      <c r="A1994">
        <v>3976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0</v>
      </c>
      <c r="H1994" s="3">
        <f>H1993+$H$2*(Table1[[#This Row],[debug'[0']]]-H1993)</f>
        <v>0.17412673948701562</v>
      </c>
    </row>
    <row r="1995" spans="1:8" x14ac:dyDescent="0.25">
      <c r="A1995">
        <v>3978</v>
      </c>
      <c r="B1995">
        <v>0</v>
      </c>
      <c r="C1995">
        <v>1</v>
      </c>
      <c r="D1995">
        <v>1</v>
      </c>
      <c r="E1995">
        <v>0</v>
      </c>
      <c r="F1995">
        <v>0</v>
      </c>
      <c r="G1995">
        <v>0</v>
      </c>
      <c r="H1995" s="3">
        <f>H1994+$H$2*(Table1[[#This Row],[debug'[0']]]-H1994)</f>
        <v>0.15771568092003707</v>
      </c>
    </row>
    <row r="1996" spans="1:8" x14ac:dyDescent="0.25">
      <c r="A1996">
        <v>3980</v>
      </c>
      <c r="B1996">
        <v>1</v>
      </c>
      <c r="C1996">
        <v>1</v>
      </c>
      <c r="D1996">
        <v>0</v>
      </c>
      <c r="E1996">
        <v>0</v>
      </c>
      <c r="F1996">
        <v>0</v>
      </c>
      <c r="G1996">
        <v>0</v>
      </c>
      <c r="H1996" s="3">
        <f>H1995+$H$2*(Table1[[#This Row],[debug'[0']]]-H1995)</f>
        <v>0.23709910779170185</v>
      </c>
    </row>
    <row r="1997" spans="1:8" x14ac:dyDescent="0.25">
      <c r="A1997">
        <v>3982</v>
      </c>
      <c r="B1997">
        <v>0</v>
      </c>
      <c r="C1997">
        <v>1</v>
      </c>
      <c r="D1997">
        <v>0</v>
      </c>
      <c r="E1997">
        <v>0</v>
      </c>
      <c r="F1997">
        <v>0</v>
      </c>
      <c r="G1997">
        <v>0</v>
      </c>
      <c r="H1997" s="3">
        <f>H1996+$H$2*(Table1[[#This Row],[debug'[0']]]-H1996)</f>
        <v>0.21475304333536871</v>
      </c>
    </row>
    <row r="1998" spans="1:8" x14ac:dyDescent="0.25">
      <c r="A1998">
        <v>3984</v>
      </c>
      <c r="B1998">
        <v>1</v>
      </c>
      <c r="C1998">
        <v>1</v>
      </c>
      <c r="D1998">
        <v>0</v>
      </c>
      <c r="E1998">
        <v>0</v>
      </c>
      <c r="F1998">
        <v>0</v>
      </c>
      <c r="G1998">
        <v>0</v>
      </c>
      <c r="H1998" s="3">
        <f>H1997+$H$2*(Table1[[#This Row],[debug'[0']]]-H1997)</f>
        <v>0.28876082544470916</v>
      </c>
    </row>
    <row r="1999" spans="1:8" x14ac:dyDescent="0.25">
      <c r="A1999">
        <v>3986</v>
      </c>
      <c r="B1999">
        <v>0</v>
      </c>
      <c r="C1999">
        <v>2</v>
      </c>
      <c r="D1999">
        <v>0</v>
      </c>
      <c r="E1999">
        <v>0</v>
      </c>
      <c r="F1999">
        <v>0</v>
      </c>
      <c r="G1999">
        <v>0</v>
      </c>
      <c r="H1999" s="3">
        <f>H1998+$H$2*(Table1[[#This Row],[debug'[0']]]-H1998)</f>
        <v>0.2615457588088605</v>
      </c>
    </row>
    <row r="2000" spans="1:8" x14ac:dyDescent="0.25">
      <c r="A2000">
        <v>3988</v>
      </c>
      <c r="B2000">
        <v>0</v>
      </c>
      <c r="C2000">
        <v>1</v>
      </c>
      <c r="D2000">
        <v>0</v>
      </c>
      <c r="E2000">
        <v>0</v>
      </c>
      <c r="F2000">
        <v>0</v>
      </c>
      <c r="G2000">
        <v>0</v>
      </c>
      <c r="H2000" s="3">
        <f>H1999+$H$2*(Table1[[#This Row],[debug'[0']]]-H1999)</f>
        <v>0.23689565177531596</v>
      </c>
    </row>
    <row r="2001" spans="1:8" x14ac:dyDescent="0.25">
      <c r="A2001">
        <v>3990</v>
      </c>
      <c r="B2001">
        <v>0</v>
      </c>
      <c r="C2001">
        <v>1</v>
      </c>
      <c r="D2001">
        <v>0</v>
      </c>
      <c r="E2001">
        <v>0</v>
      </c>
      <c r="F2001">
        <v>0</v>
      </c>
      <c r="G2001">
        <v>0</v>
      </c>
      <c r="H2001" s="3">
        <f>H2000+$H$2*(Table1[[#This Row],[debug'[0']]]-H2000)</f>
        <v>0.21456876259677501</v>
      </c>
    </row>
    <row r="2002" spans="1:8" x14ac:dyDescent="0.25">
      <c r="A2002">
        <v>3992</v>
      </c>
      <c r="B2002">
        <v>0</v>
      </c>
      <c r="C2002">
        <v>1</v>
      </c>
      <c r="D2002">
        <v>0</v>
      </c>
      <c r="E2002">
        <v>0</v>
      </c>
      <c r="F2002">
        <v>0</v>
      </c>
      <c r="G2002">
        <v>0</v>
      </c>
      <c r="H2002" s="3">
        <f>H2001+$H$2*(Table1[[#This Row],[debug'[0']]]-H2001)</f>
        <v>0.1943461331488586</v>
      </c>
    </row>
    <row r="2003" spans="1:8" x14ac:dyDescent="0.25">
      <c r="A2003">
        <v>3994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 s="3">
        <f>H2002+$H$2*(Table1[[#This Row],[debug'[0']]]-H2002)</f>
        <v>0.27027722123193126</v>
      </c>
    </row>
    <row r="2004" spans="1:8" x14ac:dyDescent="0.25">
      <c r="A2004">
        <v>3996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 s="3">
        <f>H2003+$H$2*(Table1[[#This Row],[debug'[0']]]-H2003)</f>
        <v>0.24480419325228431</v>
      </c>
    </row>
    <row r="2005" spans="1:8" x14ac:dyDescent="0.25">
      <c r="A2005">
        <v>3998</v>
      </c>
      <c r="B2005">
        <v>1</v>
      </c>
      <c r="C2005">
        <v>0</v>
      </c>
      <c r="D2005">
        <v>0</v>
      </c>
      <c r="E2005">
        <v>0</v>
      </c>
      <c r="F2005">
        <v>0</v>
      </c>
      <c r="G2005">
        <v>0</v>
      </c>
      <c r="H2005" s="3">
        <f>H2004+$H$2*(Table1[[#This Row],[debug'[0']]]-H2004)</f>
        <v>0.31597972120729756</v>
      </c>
    </row>
    <row r="2006" spans="1:8" x14ac:dyDescent="0.25">
      <c r="A2006">
        <v>4000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 s="3">
        <f>H2005+$H$2*(Table1[[#This Row],[debug'[0']]]-H2005)</f>
        <v>0.28619933408245163</v>
      </c>
    </row>
    <row r="2007" spans="1:8" x14ac:dyDescent="0.25">
      <c r="A2007">
        <v>4002</v>
      </c>
      <c r="B2007">
        <v>1</v>
      </c>
      <c r="C2007">
        <v>0</v>
      </c>
      <c r="D2007">
        <v>0</v>
      </c>
      <c r="E2007">
        <v>0</v>
      </c>
      <c r="F2007">
        <v>0</v>
      </c>
      <c r="G2007">
        <v>0</v>
      </c>
      <c r="H2007" s="3">
        <f>H2006+$H$2*(Table1[[#This Row],[debug'[0']]]-H2006)</f>
        <v>0.35347346192767382</v>
      </c>
    </row>
    <row r="2008" spans="1:8" x14ac:dyDescent="0.25">
      <c r="A2008">
        <v>4004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 s="3">
        <f>H2007+$H$2*(Table1[[#This Row],[debug'[0']]]-H2007)</f>
        <v>0.41440715259843963</v>
      </c>
    </row>
    <row r="2009" spans="1:8" x14ac:dyDescent="0.25">
      <c r="A2009">
        <v>4006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 s="3">
        <f>H2008+$H$2*(Table1[[#This Row],[debug'[0']]]-H2008)</f>
        <v>0.37535019861248997</v>
      </c>
    </row>
    <row r="2010" spans="1:8" x14ac:dyDescent="0.25">
      <c r="A2010">
        <v>4008</v>
      </c>
      <c r="B2010">
        <v>1</v>
      </c>
      <c r="C2010">
        <v>-1</v>
      </c>
      <c r="D2010">
        <v>1</v>
      </c>
      <c r="E2010">
        <v>0</v>
      </c>
      <c r="F2010">
        <v>0</v>
      </c>
      <c r="G2010">
        <v>0</v>
      </c>
      <c r="H2010" s="3">
        <f>H2009+$H$2*(Table1[[#This Row],[debug'[0']]]-H2009)</f>
        <v>0.43422205542564973</v>
      </c>
    </row>
    <row r="2011" spans="1:8" x14ac:dyDescent="0.25">
      <c r="A2011">
        <v>4010</v>
      </c>
      <c r="B2011">
        <v>1</v>
      </c>
      <c r="C2011">
        <v>-1</v>
      </c>
      <c r="D2011">
        <v>0</v>
      </c>
      <c r="E2011">
        <v>0</v>
      </c>
      <c r="F2011">
        <v>0</v>
      </c>
      <c r="G2011">
        <v>0</v>
      </c>
      <c r="H2011" s="3">
        <f>H2010+$H$2*(Table1[[#This Row],[debug'[0']]]-H2010)</f>
        <v>0.48754537045278712</v>
      </c>
    </row>
    <row r="2012" spans="1:8" x14ac:dyDescent="0.25">
      <c r="A2012">
        <v>4012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 s="3">
        <f>H2011+$H$2*(Table1[[#This Row],[debug'[0']]]-H2011)</f>
        <v>0.44159530182960144</v>
      </c>
    </row>
    <row r="2013" spans="1:8" x14ac:dyDescent="0.25">
      <c r="A2013">
        <v>4014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 s="3">
        <f>H2012+$H$2*(Table1[[#This Row],[debug'[0']]]-H2012)</f>
        <v>0.39997592514697217</v>
      </c>
    </row>
    <row r="2014" spans="1:8" x14ac:dyDescent="0.25">
      <c r="A2014">
        <v>4016</v>
      </c>
      <c r="B2014">
        <v>-1</v>
      </c>
      <c r="C2014">
        <v>0</v>
      </c>
      <c r="D2014">
        <v>0</v>
      </c>
      <c r="E2014">
        <v>0</v>
      </c>
      <c r="F2014">
        <v>0</v>
      </c>
      <c r="G2014">
        <v>0</v>
      </c>
      <c r="H2014" s="3">
        <f>H2013+$H$2*(Table1[[#This Row],[debug'[0']]]-H2013)</f>
        <v>0.26803130269764314</v>
      </c>
    </row>
    <row r="2015" spans="1:8" x14ac:dyDescent="0.25">
      <c r="A2015">
        <v>4018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 s="3">
        <f>H2014+$H$2*(Table1[[#This Row],[debug'[0']]]-H2014)</f>
        <v>0.33701772716072642</v>
      </c>
    </row>
    <row r="2016" spans="1:8" x14ac:dyDescent="0.25">
      <c r="A2016">
        <v>4020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 s="3">
        <f>H2015+$H$2*(Table1[[#This Row],[debug'[0']]]-H2015)</f>
        <v>0.30525455468739637</v>
      </c>
    </row>
    <row r="2017" spans="1:8" x14ac:dyDescent="0.25">
      <c r="A2017">
        <v>4022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 s="3">
        <f>H2016+$H$2*(Table1[[#This Row],[debug'[0']]]-H2016)</f>
        <v>0.27648499069297394</v>
      </c>
    </row>
    <row r="2018" spans="1:8" x14ac:dyDescent="0.25">
      <c r="A2018">
        <v>4024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 s="3">
        <f>H2017+$H$2*(Table1[[#This Row],[debug'[0']]]-H2017)</f>
        <v>0.25042689422530728</v>
      </c>
    </row>
    <row r="2019" spans="1:8" x14ac:dyDescent="0.25">
      <c r="A2019">
        <v>4026</v>
      </c>
      <c r="B2019">
        <v>0</v>
      </c>
      <c r="C2019">
        <v>1</v>
      </c>
      <c r="D2019">
        <v>0</v>
      </c>
      <c r="E2019">
        <v>0</v>
      </c>
      <c r="F2019">
        <v>0</v>
      </c>
      <c r="G2019">
        <v>0</v>
      </c>
      <c r="H2019" s="3">
        <f>H2018+$H$2*(Table1[[#This Row],[debug'[0']]]-H2018)</f>
        <v>0.22682471549052127</v>
      </c>
    </row>
    <row r="2020" spans="1:8" x14ac:dyDescent="0.25">
      <c r="A2020">
        <v>4028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 s="3">
        <f>H2019+$H$2*(Table1[[#This Row],[debug'[0']]]-H2019)</f>
        <v>0.20544698969539277</v>
      </c>
    </row>
    <row r="2021" spans="1:8" x14ac:dyDescent="0.25">
      <c r="A2021">
        <v>4030</v>
      </c>
      <c r="B2021">
        <v>-1</v>
      </c>
      <c r="C2021">
        <v>0</v>
      </c>
      <c r="D2021">
        <v>0</v>
      </c>
      <c r="E2021">
        <v>0</v>
      </c>
      <c r="F2021">
        <v>0</v>
      </c>
      <c r="G2021">
        <v>0</v>
      </c>
      <c r="H2021" s="3">
        <f>H2020+$H$2*(Table1[[#This Row],[debug'[0']]]-H2020)</f>
        <v>9.1836287481823459E-2</v>
      </c>
    </row>
    <row r="2022" spans="1:8" x14ac:dyDescent="0.25">
      <c r="A2022">
        <v>4032</v>
      </c>
      <c r="B2022">
        <v>1</v>
      </c>
      <c r="C2022">
        <v>-1</v>
      </c>
      <c r="D2022">
        <v>0</v>
      </c>
      <c r="E2022">
        <v>0</v>
      </c>
      <c r="F2022">
        <v>0</v>
      </c>
      <c r="G2022">
        <v>0</v>
      </c>
      <c r="H2022" s="3">
        <f>H2021+$H$2*(Table1[[#This Row],[debug'[0']]]-H2021)</f>
        <v>0.17742870090694154</v>
      </c>
    </row>
    <row r="2023" spans="1:8" x14ac:dyDescent="0.25">
      <c r="A2023">
        <v>4034</v>
      </c>
      <c r="B2023">
        <v>0</v>
      </c>
      <c r="C2023">
        <v>-1</v>
      </c>
      <c r="D2023">
        <v>0</v>
      </c>
      <c r="E2023">
        <v>0</v>
      </c>
      <c r="F2023">
        <v>0</v>
      </c>
      <c r="G2023">
        <v>0</v>
      </c>
      <c r="H2023" s="3">
        <f>H2022+$H$2*(Table1[[#This Row],[debug'[0']]]-H2022)</f>
        <v>0.16070643980778471</v>
      </c>
    </row>
    <row r="2024" spans="1:8" x14ac:dyDescent="0.25">
      <c r="A2024">
        <v>4036</v>
      </c>
      <c r="B2024">
        <v>0</v>
      </c>
      <c r="C2024">
        <v>-1</v>
      </c>
      <c r="D2024">
        <v>0</v>
      </c>
      <c r="E2024">
        <v>0</v>
      </c>
      <c r="F2024">
        <v>0</v>
      </c>
      <c r="G2024">
        <v>0</v>
      </c>
      <c r="H2024" s="3">
        <f>H2023+$H$2*(Table1[[#This Row],[debug'[0']]]-H2023)</f>
        <v>0.14556021468724351</v>
      </c>
    </row>
    <row r="2025" spans="1:8" x14ac:dyDescent="0.25">
      <c r="A2025">
        <v>4038</v>
      </c>
      <c r="B2025">
        <v>1</v>
      </c>
      <c r="C2025">
        <v>-1</v>
      </c>
      <c r="D2025">
        <v>1</v>
      </c>
      <c r="E2025">
        <v>0</v>
      </c>
      <c r="F2025">
        <v>0</v>
      </c>
      <c r="G2025">
        <v>0</v>
      </c>
      <c r="H2025" s="3">
        <f>H2024+$H$2*(Table1[[#This Row],[debug'[0']]]-H2024)</f>
        <v>0.22608926726144538</v>
      </c>
    </row>
    <row r="2026" spans="1:8" x14ac:dyDescent="0.25">
      <c r="A2026">
        <v>4040</v>
      </c>
      <c r="B2026">
        <v>0</v>
      </c>
      <c r="C2026">
        <v>-1</v>
      </c>
      <c r="D2026">
        <v>1</v>
      </c>
      <c r="E2026">
        <v>0</v>
      </c>
      <c r="F2026">
        <v>0</v>
      </c>
      <c r="G2026">
        <v>0</v>
      </c>
      <c r="H2026" s="3">
        <f>H2025+$H$2*(Table1[[#This Row],[debug'[0']]]-H2025)</f>
        <v>0.20478085582892369</v>
      </c>
    </row>
    <row r="2027" spans="1:8" x14ac:dyDescent="0.25">
      <c r="A2027">
        <v>4042</v>
      </c>
      <c r="B2027">
        <v>1</v>
      </c>
      <c r="C2027">
        <v>-1</v>
      </c>
      <c r="D2027">
        <v>1</v>
      </c>
      <c r="E2027">
        <v>0</v>
      </c>
      <c r="F2027">
        <v>0</v>
      </c>
      <c r="G2027">
        <v>0</v>
      </c>
      <c r="H2027" s="3">
        <f>H2026+$H$2*(Table1[[#This Row],[debug'[0']]]-H2026)</f>
        <v>0.27972849446857817</v>
      </c>
    </row>
    <row r="2028" spans="1:8" x14ac:dyDescent="0.25">
      <c r="A2028">
        <v>4044</v>
      </c>
      <c r="B2028">
        <v>0</v>
      </c>
      <c r="C2028">
        <v>0</v>
      </c>
      <c r="D2028">
        <v>1</v>
      </c>
      <c r="E2028">
        <v>0</v>
      </c>
      <c r="F2028">
        <v>0</v>
      </c>
      <c r="G2028">
        <v>0</v>
      </c>
      <c r="H2028" s="3">
        <f>H2027+$H$2*(Table1[[#This Row],[debug'[0']]]-H2027)</f>
        <v>0.2533647049719116</v>
      </c>
    </row>
    <row r="2029" spans="1:8" x14ac:dyDescent="0.25">
      <c r="A2029">
        <v>4046</v>
      </c>
      <c r="B2029">
        <v>1</v>
      </c>
      <c r="C2029">
        <v>-1</v>
      </c>
      <c r="D2029">
        <v>0</v>
      </c>
      <c r="E2029">
        <v>0</v>
      </c>
      <c r="F2029">
        <v>0</v>
      </c>
      <c r="G2029">
        <v>0</v>
      </c>
      <c r="H2029" s="3">
        <f>H2028+$H$2*(Table1[[#This Row],[debug'[0']]]-H2028)</f>
        <v>0.32373342370504432</v>
      </c>
    </row>
    <row r="2030" spans="1:8" x14ac:dyDescent="0.25">
      <c r="A2030">
        <v>4048</v>
      </c>
      <c r="B2030">
        <v>0</v>
      </c>
      <c r="C2030">
        <v>0</v>
      </c>
      <c r="D2030">
        <v>-1</v>
      </c>
      <c r="E2030">
        <v>0</v>
      </c>
      <c r="F2030">
        <v>0</v>
      </c>
      <c r="G2030">
        <v>0</v>
      </c>
      <c r="H2030" s="3">
        <f>H2029+$H$2*(Table1[[#This Row],[debug'[0']]]-H2029)</f>
        <v>0.29322226733604717</v>
      </c>
    </row>
    <row r="2031" spans="1:8" x14ac:dyDescent="0.25">
      <c r="A2031">
        <v>4050</v>
      </c>
      <c r="B2031">
        <v>0</v>
      </c>
      <c r="C2031">
        <v>0</v>
      </c>
      <c r="D2031">
        <v>-1</v>
      </c>
      <c r="E2031">
        <v>0</v>
      </c>
      <c r="F2031">
        <v>0</v>
      </c>
      <c r="G2031">
        <v>0</v>
      </c>
      <c r="H2031" s="3">
        <f>H2030+$H$2*(Table1[[#This Row],[debug'[0']]]-H2030)</f>
        <v>0.26558671970809111</v>
      </c>
    </row>
    <row r="2032" spans="1:8" x14ac:dyDescent="0.25">
      <c r="A2032">
        <v>4052</v>
      </c>
      <c r="B2032">
        <v>-2</v>
      </c>
      <c r="C2032">
        <v>1</v>
      </c>
      <c r="D2032">
        <v>-1</v>
      </c>
      <c r="E2032">
        <v>0</v>
      </c>
      <c r="F2032">
        <v>0</v>
      </c>
      <c r="G2032">
        <v>0</v>
      </c>
      <c r="H2032" s="3">
        <f>H2031+$H$2*(Table1[[#This Row],[debug'[0']]]-H2031)</f>
        <v>5.2060201866925004E-2</v>
      </c>
    </row>
    <row r="2033" spans="1:8" x14ac:dyDescent="0.25">
      <c r="A2033">
        <v>4054</v>
      </c>
      <c r="B2033">
        <v>0</v>
      </c>
      <c r="C2033">
        <v>1</v>
      </c>
      <c r="D2033">
        <v>-1</v>
      </c>
      <c r="E2033">
        <v>0</v>
      </c>
      <c r="F2033">
        <v>0</v>
      </c>
      <c r="G2033">
        <v>0</v>
      </c>
      <c r="H2033" s="3">
        <f>H2032+$H$2*(Table1[[#This Row],[debug'[0']]]-H2032)</f>
        <v>4.7153643435039007E-2</v>
      </c>
    </row>
    <row r="2034" spans="1:8" x14ac:dyDescent="0.25">
      <c r="A2034">
        <v>4056</v>
      </c>
      <c r="B2034">
        <v>-2</v>
      </c>
      <c r="C2034">
        <v>1</v>
      </c>
      <c r="D2034">
        <v>0</v>
      </c>
      <c r="E2034">
        <v>0</v>
      </c>
      <c r="F2034">
        <v>0</v>
      </c>
      <c r="G2034">
        <v>0</v>
      </c>
      <c r="H2034" s="3">
        <f>H2033+$H$2*(Table1[[#This Row],[debug'[0']]]-H2033)</f>
        <v>-0.14578604197451389</v>
      </c>
    </row>
    <row r="2035" spans="1:8" x14ac:dyDescent="0.25">
      <c r="A2035">
        <v>4058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  <c r="H2035" s="3">
        <f>H2034+$H$2*(Table1[[#This Row],[debug'[0']]]-H2034)</f>
        <v>-0.13204603122062192</v>
      </c>
    </row>
    <row r="2036" spans="1:8" x14ac:dyDescent="0.25">
      <c r="A2036">
        <v>4060</v>
      </c>
      <c r="B2036">
        <v>-1</v>
      </c>
      <c r="C2036">
        <v>1</v>
      </c>
      <c r="D2036">
        <v>0</v>
      </c>
      <c r="E2036">
        <v>0</v>
      </c>
      <c r="F2036">
        <v>0</v>
      </c>
      <c r="G2036">
        <v>0</v>
      </c>
      <c r="H2036" s="3">
        <f>H2035+$H$2*(Table1[[#This Row],[debug'[0']]]-H2035)</f>
        <v>-0.21384876557976387</v>
      </c>
    </row>
    <row r="2037" spans="1:8" x14ac:dyDescent="0.25">
      <c r="A2037">
        <v>4062</v>
      </c>
      <c r="B2037">
        <v>-1</v>
      </c>
      <c r="C2037">
        <v>1</v>
      </c>
      <c r="D2037">
        <v>0</v>
      </c>
      <c r="E2037">
        <v>0</v>
      </c>
      <c r="F2037">
        <v>0</v>
      </c>
      <c r="G2037">
        <v>0</v>
      </c>
      <c r="H2037" s="3">
        <f>H2036+$H$2*(Table1[[#This Row],[debug'[0']]]-H2036)</f>
        <v>-0.2879417738597187</v>
      </c>
    </row>
    <row r="2038" spans="1:8" x14ac:dyDescent="0.25">
      <c r="A2038">
        <v>4064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 s="3">
        <f>H2037+$H$2*(Table1[[#This Row],[debug'[0']]]-H2037)</f>
        <v>-0.26080390101713952</v>
      </c>
    </row>
    <row r="2039" spans="1:8" x14ac:dyDescent="0.25">
      <c r="A2039">
        <v>4066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 s="3">
        <f>H2038+$H$2*(Table1[[#This Row],[debug'[0']]]-H2038)</f>
        <v>-0.23622371243324936</v>
      </c>
    </row>
    <row r="2040" spans="1:8" x14ac:dyDescent="0.25">
      <c r="A2040">
        <v>4068</v>
      </c>
      <c r="B2040">
        <v>1</v>
      </c>
      <c r="C2040">
        <v>-1</v>
      </c>
      <c r="D2040">
        <v>0</v>
      </c>
      <c r="E2040">
        <v>0</v>
      </c>
      <c r="F2040">
        <v>0</v>
      </c>
      <c r="G2040">
        <v>0</v>
      </c>
      <c r="H2040" s="3">
        <f>H2039+$H$2*(Table1[[#This Row],[debug'[0']]]-H2039)</f>
        <v>-0.11971237243803545</v>
      </c>
    </row>
    <row r="2041" spans="1:8" x14ac:dyDescent="0.25">
      <c r="A2041">
        <v>4070</v>
      </c>
      <c r="B2041">
        <v>0</v>
      </c>
      <c r="C2041">
        <v>-1</v>
      </c>
      <c r="D2041">
        <v>1</v>
      </c>
      <c r="E2041">
        <v>0</v>
      </c>
      <c r="F2041">
        <v>0</v>
      </c>
      <c r="G2041">
        <v>0</v>
      </c>
      <c r="H2041" s="3">
        <f>H2040+$H$2*(Table1[[#This Row],[debug'[0']]]-H2040)</f>
        <v>-0.10842974714418133</v>
      </c>
    </row>
    <row r="2042" spans="1:8" x14ac:dyDescent="0.25">
      <c r="A2042">
        <v>4072</v>
      </c>
      <c r="B2042">
        <v>1</v>
      </c>
      <c r="C2042">
        <v>-1</v>
      </c>
      <c r="D2042">
        <v>1</v>
      </c>
      <c r="E2042">
        <v>0</v>
      </c>
      <c r="F2042">
        <v>0</v>
      </c>
      <c r="G2042">
        <v>0</v>
      </c>
      <c r="H2042" s="3">
        <f>H2041+$H$2*(Table1[[#This Row],[debug'[0']]]-H2041)</f>
        <v>-3.9627046247247694E-3</v>
      </c>
    </row>
    <row r="2043" spans="1:8" x14ac:dyDescent="0.25">
      <c r="A2043">
        <v>4074</v>
      </c>
      <c r="B2043">
        <v>1</v>
      </c>
      <c r="C2043">
        <v>-2</v>
      </c>
      <c r="D2043">
        <v>1</v>
      </c>
      <c r="E2043">
        <v>0</v>
      </c>
      <c r="F2043">
        <v>0</v>
      </c>
      <c r="G2043">
        <v>0</v>
      </c>
      <c r="H2043" s="3">
        <f>H2042+$H$2*(Table1[[#This Row],[debug'[0']]]-H2042)</f>
        <v>9.0658551095090467E-2</v>
      </c>
    </row>
    <row r="2044" spans="1:8" x14ac:dyDescent="0.25">
      <c r="A2044">
        <v>4076</v>
      </c>
      <c r="B2044">
        <v>0</v>
      </c>
      <c r="C2044">
        <v>-1</v>
      </c>
      <c r="D2044">
        <v>1</v>
      </c>
      <c r="E2044">
        <v>0</v>
      </c>
      <c r="F2044">
        <v>0</v>
      </c>
      <c r="G2044">
        <v>0</v>
      </c>
      <c r="H2044" s="3">
        <f>H2043+$H$2*(Table1[[#This Row],[debug'[0']]]-H2043)</f>
        <v>8.211418395192753E-2</v>
      </c>
    </row>
    <row r="2045" spans="1:8" x14ac:dyDescent="0.25">
      <c r="A2045">
        <v>4078</v>
      </c>
      <c r="B2045">
        <v>1</v>
      </c>
      <c r="C2045">
        <v>-1</v>
      </c>
      <c r="D2045">
        <v>1</v>
      </c>
      <c r="E2045">
        <v>0</v>
      </c>
      <c r="F2045">
        <v>0</v>
      </c>
      <c r="G2045">
        <v>0</v>
      </c>
      <c r="H2045" s="3">
        <f>H2044+$H$2*(Table1[[#This Row],[debug'[0']]]-H2044)</f>
        <v>0.16862288404785442</v>
      </c>
    </row>
    <row r="2046" spans="1:8" x14ac:dyDescent="0.25">
      <c r="A2046">
        <v>4080</v>
      </c>
      <c r="B2046">
        <v>-1</v>
      </c>
      <c r="C2046">
        <v>-1</v>
      </c>
      <c r="D2046">
        <v>0</v>
      </c>
      <c r="E2046">
        <v>0</v>
      </c>
      <c r="F2046">
        <v>0</v>
      </c>
      <c r="G2046">
        <v>0</v>
      </c>
      <c r="H2046" s="3">
        <f>H2045+$H$2*(Table1[[#This Row],[debug'[0']]]-H2045)</f>
        <v>5.8482772027604726E-2</v>
      </c>
    </row>
    <row r="2047" spans="1:8" x14ac:dyDescent="0.25">
      <c r="A2047">
        <v>4082</v>
      </c>
      <c r="B2047">
        <v>0</v>
      </c>
      <c r="C2047">
        <v>-1</v>
      </c>
      <c r="D2047">
        <v>0</v>
      </c>
      <c r="E2047">
        <v>0</v>
      </c>
      <c r="F2047">
        <v>0</v>
      </c>
      <c r="G2047">
        <v>0</v>
      </c>
      <c r="H2047" s="3">
        <f>H2046+$H$2*(Table1[[#This Row],[debug'[0']]]-H2046)</f>
        <v>5.2970900618700037E-2</v>
      </c>
    </row>
    <row r="2048" spans="1:8" x14ac:dyDescent="0.25">
      <c r="A2048">
        <v>4084</v>
      </c>
      <c r="B2048">
        <v>-1</v>
      </c>
      <c r="C2048">
        <v>0</v>
      </c>
      <c r="D2048">
        <v>0</v>
      </c>
      <c r="E2048">
        <v>0</v>
      </c>
      <c r="F2048">
        <v>0</v>
      </c>
      <c r="G2048">
        <v>0</v>
      </c>
      <c r="H2048" s="3">
        <f>H2047+$H$2*(Table1[[#This Row],[debug'[0']]]-H2047)</f>
        <v>-4.6269268756126039E-2</v>
      </c>
    </row>
    <row r="2049" spans="1:8" x14ac:dyDescent="0.25">
      <c r="A2049">
        <v>4086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 s="3">
        <f>H2048+$H$2*(Table1[[#This Row],[debug'[0']]]-H2048)</f>
        <v>5.2339286695904277E-2</v>
      </c>
    </row>
    <row r="2050" spans="1:8" x14ac:dyDescent="0.25">
      <c r="A2050">
        <v>4088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 s="3">
        <f>H2049+$H$2*(Table1[[#This Row],[debug'[0']]]-H2049)</f>
        <v>4.7406425138564794E-2</v>
      </c>
    </row>
    <row r="2051" spans="1:8" x14ac:dyDescent="0.25">
      <c r="A2051">
        <v>4090</v>
      </c>
      <c r="B2051">
        <v>0</v>
      </c>
      <c r="C2051">
        <v>1</v>
      </c>
      <c r="D2051">
        <v>0</v>
      </c>
      <c r="E2051">
        <v>0</v>
      </c>
      <c r="F2051">
        <v>0</v>
      </c>
      <c r="G2051">
        <v>0</v>
      </c>
      <c r="H2051" s="3">
        <f>H2050+$H$2*(Table1[[#This Row],[debug'[0']]]-H2050)</f>
        <v>4.2938474830116702E-2</v>
      </c>
    </row>
    <row r="2052" spans="1:8" x14ac:dyDescent="0.25">
      <c r="A2052">
        <v>4092</v>
      </c>
      <c r="B2052">
        <v>-1</v>
      </c>
      <c r="C2052">
        <v>1</v>
      </c>
      <c r="D2052">
        <v>0</v>
      </c>
      <c r="E2052">
        <v>0</v>
      </c>
      <c r="F2052">
        <v>0</v>
      </c>
      <c r="G2052">
        <v>0</v>
      </c>
      <c r="H2052" s="3">
        <f>H2051+$H$2*(Table1[[#This Row],[debug'[0']]]-H2051)</f>
        <v>-5.535616069005643E-2</v>
      </c>
    </row>
    <row r="2053" spans="1:8" x14ac:dyDescent="0.25">
      <c r="A2053">
        <v>4094</v>
      </c>
      <c r="B2053">
        <v>0</v>
      </c>
      <c r="C2053">
        <v>1</v>
      </c>
      <c r="D2053">
        <v>0</v>
      </c>
      <c r="E2053">
        <v>0</v>
      </c>
      <c r="F2053">
        <v>0</v>
      </c>
      <c r="G2053">
        <v>0</v>
      </c>
      <c r="H2053" s="3">
        <f>H2052+$H$2*(Table1[[#This Row],[debug'[0']]]-H2052)</f>
        <v>-5.0138965457411908E-2</v>
      </c>
    </row>
    <row r="2054" spans="1:8" x14ac:dyDescent="0.25">
      <c r="A2054">
        <v>4096</v>
      </c>
      <c r="B2054">
        <v>-1</v>
      </c>
      <c r="C2054">
        <v>1</v>
      </c>
      <c r="D2054">
        <v>0</v>
      </c>
      <c r="E2054">
        <v>0</v>
      </c>
      <c r="F2054">
        <v>0</v>
      </c>
      <c r="G2054">
        <v>0</v>
      </c>
      <c r="H2054" s="3">
        <f>H2053+$H$2*(Table1[[#This Row],[debug'[0']]]-H2053)</f>
        <v>-0.13966125889891778</v>
      </c>
    </row>
    <row r="2055" spans="1:8" x14ac:dyDescent="0.25">
      <c r="A2055">
        <v>4098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0</v>
      </c>
      <c r="H2055" s="3">
        <f>H2054+$H$2*(Table1[[#This Row],[debug'[0']]]-H2054)</f>
        <v>-3.2250715742785735E-2</v>
      </c>
    </row>
    <row r="2056" spans="1:8" x14ac:dyDescent="0.25">
      <c r="A2056">
        <v>4100</v>
      </c>
      <c r="B2056">
        <v>0</v>
      </c>
      <c r="C2056">
        <v>1</v>
      </c>
      <c r="D2056">
        <v>0</v>
      </c>
      <c r="E2056">
        <v>0</v>
      </c>
      <c r="F2056">
        <v>0</v>
      </c>
      <c r="G2056">
        <v>0</v>
      </c>
      <c r="H2056" s="3">
        <f>H2055+$H$2*(Table1[[#This Row],[debug'[0']]]-H2055)</f>
        <v>-2.9211157393269283E-2</v>
      </c>
    </row>
    <row r="2057" spans="1:8" x14ac:dyDescent="0.25">
      <c r="A2057">
        <v>4102</v>
      </c>
      <c r="B2057">
        <v>0</v>
      </c>
      <c r="C2057">
        <v>1</v>
      </c>
      <c r="D2057">
        <v>0</v>
      </c>
      <c r="E2057">
        <v>0</v>
      </c>
      <c r="F2057">
        <v>0</v>
      </c>
      <c r="G2057">
        <v>0</v>
      </c>
      <c r="H2057" s="3">
        <f>H2056+$H$2*(Table1[[#This Row],[debug'[0']]]-H2056)</f>
        <v>-2.6458070669182786E-2</v>
      </c>
    </row>
    <row r="2058" spans="1:8" x14ac:dyDescent="0.25">
      <c r="A2058">
        <v>4104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 s="3">
        <f>H2057+$H$2*(Table1[[#This Row],[debug'[0']]]-H2057)</f>
        <v>7.0283323351784943E-2</v>
      </c>
    </row>
    <row r="2059" spans="1:8" x14ac:dyDescent="0.25">
      <c r="A2059">
        <v>4106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 s="3">
        <f>H2058+$H$2*(Table1[[#This Row],[debug'[0']]]-H2058)</f>
        <v>6.3659276182429642E-2</v>
      </c>
    </row>
    <row r="2060" spans="1:8" x14ac:dyDescent="0.25">
      <c r="A2060">
        <v>4108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 s="3">
        <f>H2059+$H$2*(Table1[[#This Row],[debug'[0']]]-H2059)</f>
        <v>5.7659530750802705E-2</v>
      </c>
    </row>
    <row r="2061" spans="1:8" x14ac:dyDescent="0.25">
      <c r="A2061">
        <v>4110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 s="3">
        <f>H2060+$H$2*(Table1[[#This Row],[debug'[0']]]-H2060)</f>
        <v>5.2225248004318006E-2</v>
      </c>
    </row>
    <row r="2062" spans="1:8" x14ac:dyDescent="0.25">
      <c r="A2062">
        <v>4112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 s="3">
        <f>H2061+$H$2*(Table1[[#This Row],[debug'[0']]]-H2061)</f>
        <v>4.7303134340449894E-2</v>
      </c>
    </row>
    <row r="2063" spans="1:8" x14ac:dyDescent="0.25">
      <c r="A2063">
        <v>4114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 s="3">
        <f>H2062+$H$2*(Table1[[#This Row],[debug'[0']]]-H2062)</f>
        <v>4.2844918960378044E-2</v>
      </c>
    </row>
    <row r="2064" spans="1:8" x14ac:dyDescent="0.25">
      <c r="A2064">
        <v>4116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 s="3">
        <f>H2063+$H$2*(Table1[[#This Row],[debug'[0']]]-H2063)</f>
        <v>3.8806880480890829E-2</v>
      </c>
    </row>
    <row r="2065" spans="1:8" x14ac:dyDescent="0.25">
      <c r="A2065">
        <v>4118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 s="3">
        <f>H2064+$H$2*(Table1[[#This Row],[debug'[0']]]-H2064)</f>
        <v>3.5149418162065717E-2</v>
      </c>
    </row>
    <row r="2066" spans="1:8" x14ac:dyDescent="0.25">
      <c r="A2066">
        <v>4120</v>
      </c>
      <c r="B2066">
        <v>0</v>
      </c>
      <c r="C2066">
        <v>1</v>
      </c>
      <c r="D2066">
        <v>0</v>
      </c>
      <c r="E2066">
        <v>0</v>
      </c>
      <c r="F2066">
        <v>0</v>
      </c>
      <c r="G2066">
        <v>0</v>
      </c>
      <c r="H2066" s="3">
        <f>H2065+$H$2*(Table1[[#This Row],[debug'[0']]]-H2065)</f>
        <v>3.1836663545788679E-2</v>
      </c>
    </row>
    <row r="2067" spans="1:8" x14ac:dyDescent="0.25">
      <c r="A2067">
        <v>4122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 s="3">
        <f>H2066+$H$2*(Table1[[#This Row],[debug'[0']]]-H2066)</f>
        <v>2.8836128696480889E-2</v>
      </c>
    </row>
    <row r="2068" spans="1:8" x14ac:dyDescent="0.25">
      <c r="A2068">
        <v>4124</v>
      </c>
      <c r="B2068">
        <v>0</v>
      </c>
      <c r="C2068">
        <v>1</v>
      </c>
      <c r="D2068">
        <v>0</v>
      </c>
      <c r="E2068">
        <v>0</v>
      </c>
      <c r="F2068">
        <v>0</v>
      </c>
      <c r="G2068">
        <v>0</v>
      </c>
      <c r="H2068" s="3">
        <f>H2067+$H$2*(Table1[[#This Row],[debug'[0']]]-H2067)</f>
        <v>2.6118387594355863E-2</v>
      </c>
    </row>
    <row r="2069" spans="1:8" x14ac:dyDescent="0.25">
      <c r="A2069">
        <v>4126</v>
      </c>
      <c r="B2069">
        <v>0</v>
      </c>
      <c r="C2069">
        <v>1</v>
      </c>
      <c r="D2069">
        <v>0</v>
      </c>
      <c r="E2069">
        <v>0</v>
      </c>
      <c r="F2069">
        <v>0</v>
      </c>
      <c r="G2069">
        <v>0</v>
      </c>
      <c r="H2069" s="3">
        <f>H2068+$H$2*(Table1[[#This Row],[debug'[0']]]-H2068)</f>
        <v>2.3656787556654686E-2</v>
      </c>
    </row>
    <row r="2070" spans="1:8" x14ac:dyDescent="0.25">
      <c r="A2070">
        <v>4128</v>
      </c>
      <c r="B2070">
        <v>0</v>
      </c>
      <c r="C2070">
        <v>1</v>
      </c>
      <c r="D2070">
        <v>0</v>
      </c>
      <c r="E2070">
        <v>0</v>
      </c>
      <c r="F2070">
        <v>0</v>
      </c>
      <c r="G2070">
        <v>0</v>
      </c>
      <c r="H2070" s="3">
        <f>H2069+$H$2*(Table1[[#This Row],[debug'[0']]]-H2069)</f>
        <v>2.1427187856789064E-2</v>
      </c>
    </row>
    <row r="2071" spans="1:8" x14ac:dyDescent="0.25">
      <c r="A2071">
        <v>4130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 s="3">
        <f>H2070+$H$2*(Table1[[#This Row],[debug'[0']]]-H2070)</f>
        <v>1.9407722978049755E-2</v>
      </c>
    </row>
    <row r="2072" spans="1:8" x14ac:dyDescent="0.25">
      <c r="A2072">
        <v>4132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 s="3">
        <f>H2071+$H$2*(Table1[[#This Row],[debug'[0']]]-H2071)</f>
        <v>1.7578588180127346E-2</v>
      </c>
    </row>
    <row r="2073" spans="1:8" x14ac:dyDescent="0.25">
      <c r="A2073">
        <v>4134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 s="3">
        <f>H2072+$H$2*(Table1[[#This Row],[debug'[0']]]-H2072)</f>
        <v>1.5921845275512294E-2</v>
      </c>
    </row>
    <row r="2074" spans="1:8" x14ac:dyDescent="0.25">
      <c r="A2074">
        <v>4136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 s="3">
        <f>H2073+$H$2*(Table1[[#This Row],[debug'[0']]]-H2073)</f>
        <v>1.442124671103801E-2</v>
      </c>
    </row>
    <row r="2075" spans="1:8" x14ac:dyDescent="0.25">
      <c r="A2075">
        <v>4138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 s="3">
        <f>H2074+$H$2*(Table1[[#This Row],[debug'[0']]]-H2074)</f>
        <v>0.1073098558370417</v>
      </c>
    </row>
    <row r="2076" spans="1:8" x14ac:dyDescent="0.25">
      <c r="A2076">
        <v>4140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 s="3">
        <f>H2075+$H$2*(Table1[[#This Row],[debug'[0']]]-H2075)</f>
        <v>9.7196140194378791E-2</v>
      </c>
    </row>
    <row r="2077" spans="1:8" x14ac:dyDescent="0.25">
      <c r="A2077">
        <v>4142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 s="3">
        <f>H2076+$H$2*(Table1[[#This Row],[debug'[0']]]-H2076)</f>
        <v>8.8035619794620476E-2</v>
      </c>
    </row>
    <row r="2078" spans="1:8" x14ac:dyDescent="0.25">
      <c r="A2078">
        <v>4144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 s="3">
        <f>H2077+$H$2*(Table1[[#This Row],[debug'[0']]]-H2077)</f>
        <v>7.9738458102590365E-2</v>
      </c>
    </row>
    <row r="2079" spans="1:8" x14ac:dyDescent="0.25">
      <c r="A2079">
        <v>4146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 s="3">
        <f>H2078+$H$2*(Table1[[#This Row],[debug'[0']]]-H2078)</f>
        <v>7.222328547708011E-2</v>
      </c>
    </row>
    <row r="2080" spans="1:8" x14ac:dyDescent="0.25">
      <c r="A2080">
        <v>4148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 s="3">
        <f>H2079+$H$2*(Table1[[#This Row],[debug'[0']]]-H2079)</f>
        <v>6.5416401184892711E-2</v>
      </c>
    </row>
    <row r="2081" spans="1:8" x14ac:dyDescent="0.25">
      <c r="A2081">
        <v>4150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 s="3">
        <f>H2080+$H$2*(Table1[[#This Row],[debug'[0']]]-H2080)</f>
        <v>0.15349883023098426</v>
      </c>
    </row>
    <row r="2082" spans="1:8" x14ac:dyDescent="0.25">
      <c r="A2082">
        <v>4152</v>
      </c>
      <c r="B2082">
        <v>1</v>
      </c>
      <c r="C2082">
        <v>-1</v>
      </c>
      <c r="D2082">
        <v>0</v>
      </c>
      <c r="E2082">
        <v>0</v>
      </c>
      <c r="F2082">
        <v>0</v>
      </c>
      <c r="G2082">
        <v>0</v>
      </c>
      <c r="H2082" s="3">
        <f>H2081+$H$2*(Table1[[#This Row],[debug'[0']]]-H2081)</f>
        <v>0.23327968591702944</v>
      </c>
    </row>
    <row r="2083" spans="1:8" x14ac:dyDescent="0.25">
      <c r="A2083">
        <v>4154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 s="3">
        <f>H2082+$H$2*(Table1[[#This Row],[debug'[0']]]-H2082)</f>
        <v>0.21129359349176921</v>
      </c>
    </row>
    <row r="2084" spans="1:8" x14ac:dyDescent="0.25">
      <c r="A2084">
        <v>4156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 s="3">
        <f>H2083+$H$2*(Table1[[#This Row],[debug'[0']]]-H2083)</f>
        <v>0.19137964145983929</v>
      </c>
    </row>
    <row r="2085" spans="1:8" x14ac:dyDescent="0.25">
      <c r="A2085">
        <v>4158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 s="3">
        <f>H2084+$H$2*(Table1[[#This Row],[debug'[0']]]-H2084)</f>
        <v>0.1733425351901329</v>
      </c>
    </row>
    <row r="2086" spans="1:8" x14ac:dyDescent="0.25">
      <c r="A2086">
        <v>4160</v>
      </c>
      <c r="B2086">
        <v>-1</v>
      </c>
      <c r="C2086">
        <v>0</v>
      </c>
      <c r="D2086">
        <v>0</v>
      </c>
      <c r="E2086">
        <v>0</v>
      </c>
      <c r="F2086">
        <v>0</v>
      </c>
      <c r="G2086">
        <v>0</v>
      </c>
      <c r="H2086" s="3">
        <f>H2085+$H$2*(Table1[[#This Row],[debug'[0']]]-H2085)</f>
        <v>6.2757606529200552E-2</v>
      </c>
    </row>
    <row r="2087" spans="1:8" x14ac:dyDescent="0.25">
      <c r="A2087">
        <v>4162</v>
      </c>
      <c r="B2087">
        <v>-1</v>
      </c>
      <c r="C2087">
        <v>0</v>
      </c>
      <c r="D2087">
        <v>0</v>
      </c>
      <c r="E2087">
        <v>0</v>
      </c>
      <c r="F2087">
        <v>0</v>
      </c>
      <c r="G2087">
        <v>0</v>
      </c>
      <c r="H2087" s="3">
        <f>H2086+$H$2*(Table1[[#This Row],[debug'[0']]]-H2086)</f>
        <v>-3.7404938147363703E-2</v>
      </c>
    </row>
    <row r="2088" spans="1:8" x14ac:dyDescent="0.25">
      <c r="A2088">
        <v>4164</v>
      </c>
      <c r="B2088">
        <v>-1</v>
      </c>
      <c r="C2088">
        <v>0</v>
      </c>
      <c r="D2088">
        <v>0</v>
      </c>
      <c r="E2088">
        <v>0</v>
      </c>
      <c r="F2088">
        <v>0</v>
      </c>
      <c r="G2088">
        <v>0</v>
      </c>
      <c r="H2088" s="3">
        <f>H2087+$H$2*(Table1[[#This Row],[debug'[0']]]-H2087)</f>
        <v>-0.12812738538830534</v>
      </c>
    </row>
    <row r="2089" spans="1:8" x14ac:dyDescent="0.25">
      <c r="A2089">
        <v>4166</v>
      </c>
      <c r="B2089">
        <v>-1</v>
      </c>
      <c r="C2089">
        <v>0</v>
      </c>
      <c r="D2089">
        <v>0</v>
      </c>
      <c r="E2089">
        <v>0</v>
      </c>
      <c r="F2089">
        <v>0</v>
      </c>
      <c r="G2089">
        <v>0</v>
      </c>
      <c r="H2089" s="3">
        <f>H2088+$H$2*(Table1[[#This Row],[debug'[0']]]-H2088)</f>
        <v>-0.2102994434162121</v>
      </c>
    </row>
    <row r="2090" spans="1:8" x14ac:dyDescent="0.25">
      <c r="A2090">
        <v>4168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 s="3">
        <f>H2089+$H$2*(Table1[[#This Row],[debug'[0']]]-H2089)</f>
        <v>-0.19047918782150028</v>
      </c>
    </row>
    <row r="2091" spans="1:8" x14ac:dyDescent="0.25">
      <c r="A2091">
        <v>4170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 s="3">
        <f>H2090+$H$2*(Table1[[#This Row],[debug'[0']]]-H2090)</f>
        <v>-0.17252694730784701</v>
      </c>
    </row>
    <row r="2092" spans="1:8" x14ac:dyDescent="0.25">
      <c r="A2092">
        <v>4172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 s="3">
        <f>H2091+$H$2*(Table1[[#This Row],[debug'[0']]]-H2091)</f>
        <v>-6.2018885993895059E-2</v>
      </c>
    </row>
    <row r="2093" spans="1:8" x14ac:dyDescent="0.25">
      <c r="A2093">
        <v>4174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 s="3">
        <f>H2092+$H$2*(Table1[[#This Row],[debug'[0']]]-H2092)</f>
        <v>3.8074035912466039E-2</v>
      </c>
    </row>
    <row r="2094" spans="1:8" x14ac:dyDescent="0.25">
      <c r="A2094">
        <v>4176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 s="3">
        <f>H2093+$H$2*(Table1[[#This Row],[debug'[0']]]-H2093)</f>
        <v>3.4485642567012524E-2</v>
      </c>
    </row>
    <row r="2095" spans="1:8" x14ac:dyDescent="0.25">
      <c r="A2095">
        <v>4178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 s="3">
        <f>H2094+$H$2*(Table1[[#This Row],[debug'[0']]]-H2094)</f>
        <v>0.12548322693442082</v>
      </c>
    </row>
    <row r="2096" spans="1:8" x14ac:dyDescent="0.25">
      <c r="A2096">
        <v>4180</v>
      </c>
      <c r="B2096">
        <v>-1</v>
      </c>
      <c r="C2096">
        <v>0</v>
      </c>
      <c r="D2096">
        <v>0</v>
      </c>
      <c r="E2096">
        <v>0</v>
      </c>
      <c r="F2096">
        <v>0</v>
      </c>
      <c r="G2096">
        <v>0</v>
      </c>
      <c r="H2096" s="3">
        <f>H2095+$H$2*(Table1[[#This Row],[debug'[0']]]-H2095)</f>
        <v>1.9408931810149521E-2</v>
      </c>
    </row>
    <row r="2097" spans="1:8" x14ac:dyDescent="0.25">
      <c r="A2097">
        <v>4182</v>
      </c>
      <c r="B2097">
        <v>1</v>
      </c>
      <c r="C2097">
        <v>-1</v>
      </c>
      <c r="D2097">
        <v>0</v>
      </c>
      <c r="E2097">
        <v>0</v>
      </c>
      <c r="F2097">
        <v>0</v>
      </c>
      <c r="G2097">
        <v>0</v>
      </c>
      <c r="H2097" s="3">
        <f>H2096+$H$2*(Table1[[#This Row],[debug'[0']]]-H2096)</f>
        <v>0.11182746269017957</v>
      </c>
    </row>
    <row r="2098" spans="1:8" x14ac:dyDescent="0.25">
      <c r="A2098">
        <v>4184</v>
      </c>
      <c r="B2098">
        <v>0</v>
      </c>
      <c r="C2098">
        <v>0</v>
      </c>
      <c r="D2098">
        <v>1</v>
      </c>
      <c r="E2098">
        <v>0</v>
      </c>
      <c r="F2098">
        <v>0</v>
      </c>
      <c r="G2098">
        <v>0</v>
      </c>
      <c r="H2098" s="3">
        <f>H2097+$H$2*(Table1[[#This Row],[debug'[0']]]-H2097)</f>
        <v>0.10128797263246793</v>
      </c>
    </row>
    <row r="2099" spans="1:8" x14ac:dyDescent="0.25">
      <c r="A2099">
        <v>4186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 s="3">
        <f>H2098+$H$2*(Table1[[#This Row],[debug'[0']]]-H2098)</f>
        <v>9.1741806110892971E-2</v>
      </c>
    </row>
    <row r="2100" spans="1:8" x14ac:dyDescent="0.25">
      <c r="A2100">
        <v>4188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 s="3">
        <f>H2099+$H$2*(Table1[[#This Row],[debug'[0']]]-H2099)</f>
        <v>0.17734312419543552</v>
      </c>
    </row>
    <row r="2101" spans="1:8" x14ac:dyDescent="0.25">
      <c r="A2101">
        <v>4190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 s="3">
        <f>H2100+$H$2*(Table1[[#This Row],[debug'[0']]]-H2100)</f>
        <v>0.16062892851132424</v>
      </c>
    </row>
    <row r="2102" spans="1:8" x14ac:dyDescent="0.25">
      <c r="A2102">
        <v>4192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 s="3">
        <f>H2101+$H$2*(Table1[[#This Row],[debug'[0']]]-H2101)</f>
        <v>0.23973778826606273</v>
      </c>
    </row>
    <row r="2103" spans="1:8" x14ac:dyDescent="0.25">
      <c r="A2103">
        <v>4194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 s="3">
        <f>H2102+$H$2*(Table1[[#This Row],[debug'[0']]]-H2102)</f>
        <v>0.2171430340339269</v>
      </c>
    </row>
    <row r="2104" spans="1:8" x14ac:dyDescent="0.25">
      <c r="A2104">
        <v>4196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 s="3">
        <f>H2103+$H$2*(Table1[[#This Row],[debug'[0']]]-H2103)</f>
        <v>0.19667778521895141</v>
      </c>
    </row>
    <row r="2105" spans="1:8" x14ac:dyDescent="0.25">
      <c r="A2105">
        <v>4198</v>
      </c>
      <c r="B2105">
        <v>-1</v>
      </c>
      <c r="C2105">
        <v>1</v>
      </c>
      <c r="D2105">
        <v>0</v>
      </c>
      <c r="E2105">
        <v>0</v>
      </c>
      <c r="F2105">
        <v>0</v>
      </c>
      <c r="G2105">
        <v>0</v>
      </c>
      <c r="H2105" s="3">
        <f>H2104+$H$2*(Table1[[#This Row],[debug'[0']]]-H2104)</f>
        <v>8.3893561056212554E-2</v>
      </c>
    </row>
    <row r="2106" spans="1:8" x14ac:dyDescent="0.25">
      <c r="A2106">
        <v>4200</v>
      </c>
      <c r="B2106">
        <v>0</v>
      </c>
      <c r="C2106">
        <v>1</v>
      </c>
      <c r="D2106">
        <v>0</v>
      </c>
      <c r="E2106">
        <v>0</v>
      </c>
      <c r="F2106">
        <v>0</v>
      </c>
      <c r="G2106">
        <v>0</v>
      </c>
      <c r="H2106" s="3">
        <f>H2105+$H$2*(Table1[[#This Row],[debug'[0']]]-H2105)</f>
        <v>7.5986779203282034E-2</v>
      </c>
    </row>
    <row r="2107" spans="1:8" x14ac:dyDescent="0.25">
      <c r="A2107">
        <v>4202</v>
      </c>
      <c r="B2107">
        <v>-1</v>
      </c>
      <c r="C2107">
        <v>1</v>
      </c>
      <c r="D2107">
        <v>0</v>
      </c>
      <c r="E2107">
        <v>0</v>
      </c>
      <c r="F2107">
        <v>0</v>
      </c>
      <c r="G2107">
        <v>0</v>
      </c>
      <c r="H2107" s="3">
        <f>H2106+$H$2*(Table1[[#This Row],[debug'[0']]]-H2106)</f>
        <v>-2.5422585623861169E-2</v>
      </c>
    </row>
    <row r="2108" spans="1:8" x14ac:dyDescent="0.25">
      <c r="A2108">
        <v>4204</v>
      </c>
      <c r="B2108">
        <v>0</v>
      </c>
      <c r="C2108">
        <v>1</v>
      </c>
      <c r="D2108">
        <v>0</v>
      </c>
      <c r="E2108">
        <v>0</v>
      </c>
      <c r="F2108">
        <v>0</v>
      </c>
      <c r="G2108">
        <v>0</v>
      </c>
      <c r="H2108" s="3">
        <f>H2107+$H$2*(Table1[[#This Row],[debug'[0']]]-H2107)</f>
        <v>-2.3026563376925775E-2</v>
      </c>
    </row>
    <row r="2109" spans="1:8" x14ac:dyDescent="0.25">
      <c r="A2109">
        <v>4206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 s="3">
        <f>H2108+$H$2*(Table1[[#This Row],[debug'[0']]]-H2108)</f>
        <v>-2.0856360906654683E-2</v>
      </c>
    </row>
    <row r="2110" spans="1:8" x14ac:dyDescent="0.25">
      <c r="A2110">
        <v>4208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 s="3">
        <f>H2109+$H$2*(Table1[[#This Row],[debug'[0']]]-H2109)</f>
        <v>-1.8890695200505771E-2</v>
      </c>
    </row>
    <row r="2111" spans="1:8" x14ac:dyDescent="0.25">
      <c r="A2111">
        <v>4210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 s="3">
        <f>H2110+$H$2*(Table1[[#This Row],[debug'[0']]]-H2110)</f>
        <v>7.7137490485081395E-2</v>
      </c>
    </row>
    <row r="2112" spans="1:8" x14ac:dyDescent="0.25">
      <c r="A2112">
        <v>4212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 s="3">
        <f>H2111+$H$2*(Table1[[#This Row],[debug'[0']]]-H2111)</f>
        <v>0.16411523289004665</v>
      </c>
    </row>
    <row r="2113" spans="1:8" x14ac:dyDescent="0.25">
      <c r="A2113">
        <v>4214</v>
      </c>
      <c r="B2113">
        <v>-1</v>
      </c>
      <c r="C2113">
        <v>0</v>
      </c>
      <c r="D2113">
        <v>0</v>
      </c>
      <c r="E2113">
        <v>0</v>
      </c>
      <c r="F2113">
        <v>0</v>
      </c>
      <c r="G2113">
        <v>0</v>
      </c>
      <c r="H2113" s="3">
        <f>H2112+$H$2*(Table1[[#This Row],[debug'[0']]]-H2112)</f>
        <v>5.4399956982666406E-2</v>
      </c>
    </row>
    <row r="2114" spans="1:8" x14ac:dyDescent="0.25">
      <c r="A2114">
        <v>4216</v>
      </c>
      <c r="B2114">
        <v>1</v>
      </c>
      <c r="C2114">
        <v>0</v>
      </c>
      <c r="D2114">
        <v>0</v>
      </c>
      <c r="E2114">
        <v>0</v>
      </c>
      <c r="F2114">
        <v>0</v>
      </c>
      <c r="G2114">
        <v>0</v>
      </c>
      <c r="H2114" s="3">
        <f>H2113+$H$2*(Table1[[#This Row],[debug'[0']]]-H2113)</f>
        <v>0.14352066143398984</v>
      </c>
    </row>
    <row r="2115" spans="1:8" x14ac:dyDescent="0.25">
      <c r="A2115">
        <v>4218</v>
      </c>
      <c r="B2115">
        <v>0</v>
      </c>
      <c r="C2115">
        <v>-1</v>
      </c>
      <c r="D2115">
        <v>0</v>
      </c>
      <c r="E2115">
        <v>0</v>
      </c>
      <c r="F2115">
        <v>0</v>
      </c>
      <c r="G2115">
        <v>0</v>
      </c>
      <c r="H2115" s="3">
        <f>H2114+$H$2*(Table1[[#This Row],[debug'[0']]]-H2114)</f>
        <v>0.12999415776600873</v>
      </c>
    </row>
    <row r="2116" spans="1:8" x14ac:dyDescent="0.25">
      <c r="A2116">
        <v>4220</v>
      </c>
      <c r="B2116">
        <v>0</v>
      </c>
      <c r="C2116">
        <v>-1</v>
      </c>
      <c r="D2116">
        <v>0</v>
      </c>
      <c r="E2116">
        <v>0</v>
      </c>
      <c r="F2116">
        <v>0</v>
      </c>
      <c r="G2116">
        <v>0</v>
      </c>
      <c r="H2116" s="3">
        <f>H2115+$H$2*(Table1[[#This Row],[debug'[0']]]-H2115)</f>
        <v>0.11774249703459017</v>
      </c>
    </row>
    <row r="2117" spans="1:8" x14ac:dyDescent="0.25">
      <c r="A2117">
        <v>4222</v>
      </c>
      <c r="B2117">
        <v>0</v>
      </c>
      <c r="C2117">
        <v>-1</v>
      </c>
      <c r="D2117">
        <v>0</v>
      </c>
      <c r="E2117">
        <v>0</v>
      </c>
      <c r="F2117">
        <v>0</v>
      </c>
      <c r="G2117">
        <v>0</v>
      </c>
      <c r="H2117" s="3">
        <f>H2116+$H$2*(Table1[[#This Row],[debug'[0']]]-H2116)</f>
        <v>0.10664552812361457</v>
      </c>
    </row>
    <row r="2118" spans="1:8" x14ac:dyDescent="0.25">
      <c r="A2118">
        <v>4224</v>
      </c>
      <c r="B2118">
        <v>0</v>
      </c>
      <c r="C2118">
        <v>-1</v>
      </c>
      <c r="D2118">
        <v>0</v>
      </c>
      <c r="E2118">
        <v>0</v>
      </c>
      <c r="F2118">
        <v>0</v>
      </c>
      <c r="G2118">
        <v>0</v>
      </c>
      <c r="H2118" s="3">
        <f>H2117+$H$2*(Table1[[#This Row],[debug'[0']]]-H2117)</f>
        <v>9.6594423892874037E-2</v>
      </c>
    </row>
    <row r="2119" spans="1:8" x14ac:dyDescent="0.25">
      <c r="A2119">
        <v>4226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 s="3">
        <f>H2118+$H$2*(Table1[[#This Row],[debug'[0']]]-H2118)</f>
        <v>8.7490613918486296E-2</v>
      </c>
    </row>
    <row r="2120" spans="1:8" x14ac:dyDescent="0.25">
      <c r="A2120">
        <v>4228</v>
      </c>
      <c r="B2120">
        <v>-1</v>
      </c>
      <c r="C2120">
        <v>0</v>
      </c>
      <c r="D2120">
        <v>0</v>
      </c>
      <c r="E2120">
        <v>0</v>
      </c>
      <c r="F2120">
        <v>0</v>
      </c>
      <c r="G2120">
        <v>0</v>
      </c>
      <c r="H2120" s="3">
        <f>H2119+$H$2*(Table1[[#This Row],[debug'[0']]]-H2119)</f>
        <v>-1.5002961787538821E-2</v>
      </c>
    </row>
    <row r="2121" spans="1:8" x14ac:dyDescent="0.25">
      <c r="A2121">
        <v>4230</v>
      </c>
      <c r="B2121">
        <v>-1</v>
      </c>
      <c r="C2121">
        <v>0</v>
      </c>
      <c r="D2121">
        <v>0</v>
      </c>
      <c r="E2121">
        <v>0</v>
      </c>
      <c r="F2121">
        <v>0</v>
      </c>
      <c r="G2121">
        <v>0</v>
      </c>
      <c r="H2121" s="3">
        <f>H2120+$H$2*(Table1[[#This Row],[debug'[0']]]-H2120)</f>
        <v>-0.107836745559218</v>
      </c>
    </row>
    <row r="2122" spans="1:8" x14ac:dyDescent="0.25">
      <c r="A2122">
        <v>4232</v>
      </c>
      <c r="B2122">
        <v>-1</v>
      </c>
      <c r="C2122">
        <v>0</v>
      </c>
      <c r="D2122">
        <v>0</v>
      </c>
      <c r="E2122">
        <v>0</v>
      </c>
      <c r="F2122">
        <v>0</v>
      </c>
      <c r="G2122">
        <v>0</v>
      </c>
      <c r="H2122" s="3">
        <f>H2121+$H$2*(Table1[[#This Row],[debug'[0']]]-H2121)</f>
        <v>-0.19192115133783566</v>
      </c>
    </row>
    <row r="2123" spans="1:8" x14ac:dyDescent="0.25">
      <c r="A2123">
        <v>4234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 s="3">
        <f>H2122+$H$2*(Table1[[#This Row],[debug'[0']]]-H2122)</f>
        <v>-0.17383300896449247</v>
      </c>
    </row>
    <row r="2124" spans="1:8" x14ac:dyDescent="0.25">
      <c r="A2124">
        <v>4236</v>
      </c>
      <c r="B2124">
        <v>-1</v>
      </c>
      <c r="C2124">
        <v>0</v>
      </c>
      <c r="D2124">
        <v>0</v>
      </c>
      <c r="E2124">
        <v>0</v>
      </c>
      <c r="F2124">
        <v>0</v>
      </c>
      <c r="G2124">
        <v>0</v>
      </c>
      <c r="H2124" s="3">
        <f>H2123+$H$2*(Table1[[#This Row],[debug'[0']]]-H2123)</f>
        <v>-0.25169741345475849</v>
      </c>
    </row>
    <row r="2125" spans="1:8" x14ac:dyDescent="0.25">
      <c r="A2125">
        <v>4238</v>
      </c>
      <c r="B2125">
        <v>1</v>
      </c>
      <c r="C2125">
        <v>-1</v>
      </c>
      <c r="D2125">
        <v>0</v>
      </c>
      <c r="E2125">
        <v>0</v>
      </c>
      <c r="F2125">
        <v>0</v>
      </c>
      <c r="G2125">
        <v>0</v>
      </c>
      <c r="H2125" s="3">
        <f>H2124+$H$2*(Table1[[#This Row],[debug'[0']]]-H2124)</f>
        <v>-0.13372771149595403</v>
      </c>
    </row>
    <row r="2126" spans="1:8" x14ac:dyDescent="0.25">
      <c r="A2126">
        <v>4240</v>
      </c>
      <c r="B2126">
        <v>1</v>
      </c>
      <c r="C2126">
        <v>-1</v>
      </c>
      <c r="D2126">
        <v>0</v>
      </c>
      <c r="E2126">
        <v>0</v>
      </c>
      <c r="F2126">
        <v>0</v>
      </c>
      <c r="G2126">
        <v>0</v>
      </c>
      <c r="H2126" s="3">
        <f>H2125+$H$2*(Table1[[#This Row],[debug'[0']]]-H2125)</f>
        <v>-2.6876392007748301E-2</v>
      </c>
    </row>
    <row r="2127" spans="1:8" x14ac:dyDescent="0.25">
      <c r="A2127">
        <v>4242</v>
      </c>
      <c r="B2127">
        <v>0</v>
      </c>
      <c r="C2127">
        <v>-1</v>
      </c>
      <c r="D2127">
        <v>0</v>
      </c>
      <c r="E2127">
        <v>0</v>
      </c>
      <c r="F2127">
        <v>0</v>
      </c>
      <c r="G2127">
        <v>0</v>
      </c>
      <c r="H2127" s="3">
        <f>H2126+$H$2*(Table1[[#This Row],[debug'[0']]]-H2126)</f>
        <v>-2.4343351737152057E-2</v>
      </c>
    </row>
    <row r="2128" spans="1:8" x14ac:dyDescent="0.25">
      <c r="A2128">
        <v>4244</v>
      </c>
      <c r="B2128">
        <v>-1</v>
      </c>
      <c r="C2128">
        <v>0</v>
      </c>
      <c r="D2128">
        <v>0</v>
      </c>
      <c r="E2128">
        <v>0</v>
      </c>
      <c r="F2128">
        <v>0</v>
      </c>
      <c r="G2128">
        <v>0</v>
      </c>
      <c r="H2128" s="3">
        <f>H2127+$H$2*(Table1[[#This Row],[debug'[0']]]-H2127)</f>
        <v>-0.11629682449541016</v>
      </c>
    </row>
    <row r="2129" spans="1:8" x14ac:dyDescent="0.25">
      <c r="A2129">
        <v>4246</v>
      </c>
      <c r="B2129">
        <v>1</v>
      </c>
      <c r="C2129">
        <v>-1</v>
      </c>
      <c r="D2129">
        <v>0</v>
      </c>
      <c r="E2129">
        <v>0</v>
      </c>
      <c r="F2129">
        <v>0</v>
      </c>
      <c r="G2129">
        <v>0</v>
      </c>
      <c r="H2129" s="3">
        <f>H2128+$H$2*(Table1[[#This Row],[debug'[0']]]-H2128)</f>
        <v>-1.1088327403598316E-2</v>
      </c>
    </row>
    <row r="2130" spans="1:8" x14ac:dyDescent="0.25">
      <c r="A2130">
        <v>4248</v>
      </c>
      <c r="B2130">
        <v>0</v>
      </c>
      <c r="C2130">
        <v>-1</v>
      </c>
      <c r="D2130">
        <v>0</v>
      </c>
      <c r="E2130">
        <v>0</v>
      </c>
      <c r="F2130">
        <v>0</v>
      </c>
      <c r="G2130">
        <v>0</v>
      </c>
      <c r="H2130" s="3">
        <f>H2129+$H$2*(Table1[[#This Row],[debug'[0']]]-H2129)</f>
        <v>-1.0043277166246031E-2</v>
      </c>
    </row>
    <row r="2131" spans="1:8" x14ac:dyDescent="0.25">
      <c r="A2131">
        <v>4250</v>
      </c>
      <c r="B2131">
        <v>0</v>
      </c>
      <c r="C2131">
        <v>-1</v>
      </c>
      <c r="D2131">
        <v>0</v>
      </c>
      <c r="E2131">
        <v>0</v>
      </c>
      <c r="F2131">
        <v>0</v>
      </c>
      <c r="G2131">
        <v>0</v>
      </c>
      <c r="H2131" s="3">
        <f>H2130+$H$2*(Table1[[#This Row],[debug'[0']]]-H2130)</f>
        <v>-9.0967205933426918E-3</v>
      </c>
    </row>
    <row r="2132" spans="1:8" x14ac:dyDescent="0.25">
      <c r="A2132">
        <v>4252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 s="3">
        <f>H2131+$H$2*(Table1[[#This Row],[debug'[0']]]-H2131)</f>
        <v>-8.2393748757085602E-3</v>
      </c>
    </row>
    <row r="2133" spans="1:8" x14ac:dyDescent="0.25">
      <c r="A2133">
        <v>4254</v>
      </c>
      <c r="B2133">
        <v>-1</v>
      </c>
      <c r="C2133">
        <v>0</v>
      </c>
      <c r="D2133">
        <v>0</v>
      </c>
      <c r="E2133">
        <v>0</v>
      </c>
      <c r="F2133">
        <v>0</v>
      </c>
      <c r="G2133">
        <v>0</v>
      </c>
      <c r="H2133" s="3">
        <f>H2132+$H$2*(Table1[[#This Row],[debug'[0']]]-H2132)</f>
        <v>-0.10171061169601139</v>
      </c>
    </row>
    <row r="2134" spans="1:8" x14ac:dyDescent="0.25">
      <c r="A2134">
        <v>4256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 s="3">
        <f>H2133+$H$2*(Table1[[#This Row],[debug'[0']]]-H2133)</f>
        <v>-9.212461238112199E-2</v>
      </c>
    </row>
    <row r="2135" spans="1:8" x14ac:dyDescent="0.25">
      <c r="A2135">
        <v>4258</v>
      </c>
      <c r="B2135">
        <v>-1</v>
      </c>
      <c r="C2135">
        <v>1</v>
      </c>
      <c r="D2135">
        <v>0</v>
      </c>
      <c r="E2135">
        <v>0</v>
      </c>
      <c r="F2135">
        <v>0</v>
      </c>
      <c r="G2135">
        <v>0</v>
      </c>
      <c r="H2135" s="3">
        <f>H2134+$H$2*(Table1[[#This Row],[debug'[0']]]-H2134)</f>
        <v>-0.17768985182467556</v>
      </c>
    </row>
    <row r="2136" spans="1:8" x14ac:dyDescent="0.25">
      <c r="A2136">
        <v>4260</v>
      </c>
      <c r="B2136">
        <v>0</v>
      </c>
      <c r="C2136">
        <v>1</v>
      </c>
      <c r="D2136">
        <v>0</v>
      </c>
      <c r="E2136">
        <v>0</v>
      </c>
      <c r="F2136">
        <v>0</v>
      </c>
      <c r="G2136">
        <v>0</v>
      </c>
      <c r="H2136" s="3">
        <f>H2135+$H$2*(Table1[[#This Row],[debug'[0']]]-H2135)</f>
        <v>-0.16094297783137979</v>
      </c>
    </row>
    <row r="2137" spans="1:8" x14ac:dyDescent="0.25">
      <c r="A2137">
        <v>4262</v>
      </c>
      <c r="B2137">
        <v>-1</v>
      </c>
      <c r="C2137">
        <v>1</v>
      </c>
      <c r="D2137">
        <v>0</v>
      </c>
      <c r="E2137">
        <v>0</v>
      </c>
      <c r="F2137">
        <v>0</v>
      </c>
      <c r="G2137">
        <v>0</v>
      </c>
      <c r="H2137" s="3">
        <f>H2136+$H$2*(Table1[[#This Row],[debug'[0']]]-H2136)</f>
        <v>-0.24002223913501575</v>
      </c>
    </row>
    <row r="2138" spans="1:8" x14ac:dyDescent="0.25">
      <c r="A2138">
        <v>4264</v>
      </c>
      <c r="B2138">
        <v>-1</v>
      </c>
      <c r="C2138">
        <v>1</v>
      </c>
      <c r="D2138">
        <v>0</v>
      </c>
      <c r="E2138">
        <v>0</v>
      </c>
      <c r="F2138">
        <v>0</v>
      </c>
      <c r="G2138">
        <v>0</v>
      </c>
      <c r="H2138" s="3">
        <f>H2137+$H$2*(Table1[[#This Row],[debug'[0']]]-H2137)</f>
        <v>-0.31164845564776739</v>
      </c>
    </row>
    <row r="2139" spans="1:8" x14ac:dyDescent="0.25">
      <c r="A2139">
        <v>4266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 s="3">
        <f>H2138+$H$2*(Table1[[#This Row],[debug'[0']]]-H2138)</f>
        <v>-0.28227628068479849</v>
      </c>
    </row>
    <row r="2140" spans="1:8" x14ac:dyDescent="0.25">
      <c r="A2140">
        <v>4268</v>
      </c>
      <c r="B2140">
        <v>-1</v>
      </c>
      <c r="C2140">
        <v>0</v>
      </c>
      <c r="D2140">
        <v>0</v>
      </c>
      <c r="E2140">
        <v>0</v>
      </c>
      <c r="F2140">
        <v>0</v>
      </c>
      <c r="G2140">
        <v>0</v>
      </c>
      <c r="H2140" s="3">
        <f>H2139+$H$2*(Table1[[#This Row],[debug'[0']]]-H2139)</f>
        <v>-0.34992014760203188</v>
      </c>
    </row>
    <row r="2141" spans="1:8" x14ac:dyDescent="0.25">
      <c r="A2141">
        <v>4270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 s="3">
        <f>H2140+$H$2*(Table1[[#This Row],[debug'[0']]]-H2140)</f>
        <v>-0.3169409506505439</v>
      </c>
    </row>
    <row r="2142" spans="1:8" x14ac:dyDescent="0.25">
      <c r="A2142">
        <v>4272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 s="3">
        <f>H2141+$H$2*(Table1[[#This Row],[debug'[0']]]-H2141)</f>
        <v>-0.28706996978497851</v>
      </c>
    </row>
    <row r="2143" spans="1:8" x14ac:dyDescent="0.25">
      <c r="A2143">
        <v>4274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 s="3">
        <f>H2142+$H$2*(Table1[[#This Row],[debug'[0']]]-H2142)</f>
        <v>-0.26001426254069654</v>
      </c>
    </row>
    <row r="2144" spans="1:8" x14ac:dyDescent="0.25">
      <c r="A2144">
        <v>4276</v>
      </c>
      <c r="B2144">
        <v>-1</v>
      </c>
      <c r="C2144">
        <v>0</v>
      </c>
      <c r="D2144">
        <v>0</v>
      </c>
      <c r="E2144">
        <v>0</v>
      </c>
      <c r="F2144">
        <v>0</v>
      </c>
      <c r="G2144">
        <v>0</v>
      </c>
      <c r="H2144" s="3">
        <f>H2143+$H$2*(Table1[[#This Row],[debug'[0']]]-H2143)</f>
        <v>-0.32975627523759776</v>
      </c>
    </row>
    <row r="2145" spans="1:8" x14ac:dyDescent="0.25">
      <c r="A2145">
        <v>4278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 s="3">
        <f>H2144+$H$2*(Table1[[#This Row],[debug'[0']]]-H2144)</f>
        <v>-0.29867747848475062</v>
      </c>
    </row>
    <row r="2146" spans="1:8" x14ac:dyDescent="0.25">
      <c r="A2146">
        <v>4280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 s="3">
        <f>H2145+$H$2*(Table1[[#This Row],[debug'[0']]]-H2145)</f>
        <v>-0.27052778931873817</v>
      </c>
    </row>
    <row r="2147" spans="1:8" x14ac:dyDescent="0.25">
      <c r="A2147">
        <v>4282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 s="3">
        <f>H2146+$H$2*(Table1[[#This Row],[debug'[0']]]-H2146)</f>
        <v>-0.24503114585326913</v>
      </c>
    </row>
    <row r="2148" spans="1:8" x14ac:dyDescent="0.25">
      <c r="A2148">
        <v>4284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 s="3">
        <f>H2147+$H$2*(Table1[[#This Row],[debug'[0']]]-H2147)</f>
        <v>-0.22193750442186955</v>
      </c>
    </row>
    <row r="2149" spans="1:8" x14ac:dyDescent="0.25">
      <c r="A2149">
        <v>4286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0</v>
      </c>
      <c r="H2149" s="3">
        <f>H2148+$H$2*(Table1[[#This Row],[debug'[0']]]-H2148)</f>
        <v>-0.10677260781074183</v>
      </c>
    </row>
    <row r="2150" spans="1:8" x14ac:dyDescent="0.25">
      <c r="A2150">
        <v>4288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0</v>
      </c>
      <c r="H2150" s="3">
        <f>H2149+$H$2*(Table1[[#This Row],[debug'[0']]]-H2149)</f>
        <v>-9.6709526601656312E-2</v>
      </c>
    </row>
    <row r="2151" spans="1:8" x14ac:dyDescent="0.25">
      <c r="A2151">
        <v>4290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  <c r="H2151" s="3">
        <f>H2150+$H$2*(Table1[[#This Row],[debug'[0']]]-H2150)</f>
        <v>-8.7594868452539013E-2</v>
      </c>
    </row>
    <row r="2152" spans="1:8" x14ac:dyDescent="0.25">
      <c r="A2152">
        <v>4292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 s="3">
        <f>H2151+$H$2*(Table1[[#This Row],[debug'[0']]]-H2151)</f>
        <v>-7.9339246595859184E-2</v>
      </c>
    </row>
    <row r="2153" spans="1:8" x14ac:dyDescent="0.25">
      <c r="A2153">
        <v>4294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 s="3">
        <f>H2152+$H$2*(Table1[[#This Row],[debug'[0']]]-H2152)</f>
        <v>-7.1861698768452179E-2</v>
      </c>
    </row>
    <row r="2154" spans="1:8" x14ac:dyDescent="0.25">
      <c r="A2154">
        <v>4296</v>
      </c>
      <c r="B2154">
        <v>1</v>
      </c>
      <c r="C2154">
        <v>1</v>
      </c>
      <c r="D2154">
        <v>0</v>
      </c>
      <c r="E2154">
        <v>0</v>
      </c>
      <c r="F2154">
        <v>0</v>
      </c>
      <c r="G2154">
        <v>0</v>
      </c>
      <c r="H2154" s="3">
        <f>H2153+$H$2*(Table1[[#This Row],[debug'[0']]]-H2153)</f>
        <v>2.9158886387005173E-2</v>
      </c>
    </row>
    <row r="2155" spans="1:8" x14ac:dyDescent="0.25">
      <c r="A2155">
        <v>4298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 s="3">
        <f>H2154+$H$2*(Table1[[#This Row],[debug'[0']]]-H2154)</f>
        <v>2.6410726089196927E-2</v>
      </c>
    </row>
    <row r="2156" spans="1:8" x14ac:dyDescent="0.25">
      <c r="A2156">
        <v>4300</v>
      </c>
      <c r="B2156">
        <v>0</v>
      </c>
      <c r="C2156">
        <v>1</v>
      </c>
      <c r="D2156">
        <v>0</v>
      </c>
      <c r="E2156">
        <v>0</v>
      </c>
      <c r="F2156">
        <v>0</v>
      </c>
      <c r="G2156">
        <v>0</v>
      </c>
      <c r="H2156" s="3">
        <f>H2155+$H$2*(Table1[[#This Row],[debug'[0']]]-H2155)</f>
        <v>2.3921573797463125E-2</v>
      </c>
    </row>
    <row r="2157" spans="1:8" x14ac:dyDescent="0.25">
      <c r="A2157">
        <v>4302</v>
      </c>
      <c r="B2157">
        <v>0</v>
      </c>
      <c r="C2157">
        <v>1</v>
      </c>
      <c r="D2157">
        <v>0</v>
      </c>
      <c r="E2157">
        <v>0</v>
      </c>
      <c r="F2157">
        <v>0</v>
      </c>
      <c r="G2157">
        <v>0</v>
      </c>
      <c r="H2157" s="3">
        <f>H2156+$H$2*(Table1[[#This Row],[debug'[0']]]-H2156)</f>
        <v>2.1667018582330638E-2</v>
      </c>
    </row>
    <row r="2158" spans="1:8" x14ac:dyDescent="0.25">
      <c r="A2158">
        <v>4304</v>
      </c>
      <c r="B2158">
        <v>0</v>
      </c>
      <c r="C2158">
        <v>1</v>
      </c>
      <c r="D2158">
        <v>0</v>
      </c>
      <c r="E2158">
        <v>0</v>
      </c>
      <c r="F2158">
        <v>0</v>
      </c>
      <c r="G2158">
        <v>0</v>
      </c>
      <c r="H2158" s="3">
        <f>H2157+$H$2*(Table1[[#This Row],[debug'[0']]]-H2157)</f>
        <v>1.9624950190227336E-2</v>
      </c>
    </row>
    <row r="2159" spans="1:8" x14ac:dyDescent="0.25">
      <c r="A2159">
        <v>4306</v>
      </c>
      <c r="B2159">
        <v>0</v>
      </c>
      <c r="C2159">
        <v>1</v>
      </c>
      <c r="D2159">
        <v>0</v>
      </c>
      <c r="E2159">
        <v>0</v>
      </c>
      <c r="F2159">
        <v>0</v>
      </c>
      <c r="G2159">
        <v>0</v>
      </c>
      <c r="H2159" s="3">
        <f>H2158+$H$2*(Table1[[#This Row],[debug'[0']]]-H2158)</f>
        <v>1.7775342209886823E-2</v>
      </c>
    </row>
    <row r="2160" spans="1:8" x14ac:dyDescent="0.25">
      <c r="A2160">
        <v>4308</v>
      </c>
      <c r="B2160">
        <v>0</v>
      </c>
      <c r="C2160">
        <v>1</v>
      </c>
      <c r="D2160">
        <v>0</v>
      </c>
      <c r="E2160">
        <v>0</v>
      </c>
      <c r="F2160">
        <v>0</v>
      </c>
      <c r="G2160">
        <v>0</v>
      </c>
      <c r="H2160" s="3">
        <f>H2159+$H$2*(Table1[[#This Row],[debug'[0']]]-H2159)</f>
        <v>1.6100055674838073E-2</v>
      </c>
    </row>
    <row r="2161" spans="1:8" x14ac:dyDescent="0.25">
      <c r="A2161">
        <v>4310</v>
      </c>
      <c r="B2161">
        <v>0</v>
      </c>
      <c r="C2161">
        <v>1</v>
      </c>
      <c r="D2161">
        <v>0</v>
      </c>
      <c r="E2161">
        <v>0</v>
      </c>
      <c r="F2161">
        <v>0</v>
      </c>
      <c r="G2161">
        <v>0</v>
      </c>
      <c r="H2161" s="3">
        <f>H2160+$H$2*(Table1[[#This Row],[debug'[0']]]-H2160)</f>
        <v>1.4582661175924334E-2</v>
      </c>
    </row>
    <row r="2162" spans="1:8" x14ac:dyDescent="0.25">
      <c r="A2162">
        <v>4312</v>
      </c>
      <c r="B2162">
        <v>0</v>
      </c>
      <c r="C2162">
        <v>1</v>
      </c>
      <c r="D2162">
        <v>0</v>
      </c>
      <c r="E2162">
        <v>0</v>
      </c>
      <c r="F2162">
        <v>0</v>
      </c>
      <c r="G2162">
        <v>0</v>
      </c>
      <c r="H2162" s="3">
        <f>H2161+$H$2*(Table1[[#This Row],[debug'[0']]]-H2161)</f>
        <v>1.3208277739322144E-2</v>
      </c>
    </row>
    <row r="2163" spans="1:8" x14ac:dyDescent="0.25">
      <c r="A2163">
        <v>4314</v>
      </c>
      <c r="B2163">
        <v>0</v>
      </c>
      <c r="C2163">
        <v>2</v>
      </c>
      <c r="D2163">
        <v>0</v>
      </c>
      <c r="E2163">
        <v>0</v>
      </c>
      <c r="F2163">
        <v>0</v>
      </c>
      <c r="G2163">
        <v>0</v>
      </c>
      <c r="H2163" s="3">
        <f>H2162+$H$2*(Table1[[#This Row],[debug'[0']]]-H2162)</f>
        <v>1.1963426889949303E-2</v>
      </c>
    </row>
    <row r="2164" spans="1:8" x14ac:dyDescent="0.25">
      <c r="A2164">
        <v>4316</v>
      </c>
      <c r="B2164">
        <v>1</v>
      </c>
      <c r="C2164">
        <v>1</v>
      </c>
      <c r="D2164">
        <v>0</v>
      </c>
      <c r="E2164">
        <v>0</v>
      </c>
      <c r="F2164">
        <v>0</v>
      </c>
      <c r="G2164">
        <v>0</v>
      </c>
      <c r="H2164" s="3">
        <f>H2163+$H$2*(Table1[[#This Row],[debug'[0']]]-H2163)</f>
        <v>0.1050836800767664</v>
      </c>
    </row>
    <row r="2165" spans="1:8" x14ac:dyDescent="0.25">
      <c r="A2165">
        <v>4318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 s="3">
        <f>H2164+$H$2*(Table1[[#This Row],[debug'[0']]]-H2164)</f>
        <v>0.18942755616421969</v>
      </c>
    </row>
    <row r="2166" spans="1:8" x14ac:dyDescent="0.25">
      <c r="A2166">
        <v>4320</v>
      </c>
      <c r="B2166">
        <v>0</v>
      </c>
      <c r="C2166">
        <v>1</v>
      </c>
      <c r="D2166">
        <v>0</v>
      </c>
      <c r="E2166">
        <v>0</v>
      </c>
      <c r="F2166">
        <v>0</v>
      </c>
      <c r="G2166">
        <v>0</v>
      </c>
      <c r="H2166" s="3">
        <f>H2165+$H$2*(Table1[[#This Row],[debug'[0']]]-H2165)</f>
        <v>0.17157442959923028</v>
      </c>
    </row>
    <row r="2167" spans="1:8" x14ac:dyDescent="0.25">
      <c r="A2167">
        <v>4322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 s="3">
        <f>H2166+$H$2*(Table1[[#This Row],[debug'[0']]]-H2166)</f>
        <v>0.15540392057204624</v>
      </c>
    </row>
    <row r="2168" spans="1:8" x14ac:dyDescent="0.25">
      <c r="A2168">
        <v>4324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 s="3">
        <f>H2167+$H$2*(Table1[[#This Row],[debug'[0']]]-H2167)</f>
        <v>0.14075744611580049</v>
      </c>
    </row>
    <row r="2169" spans="1:8" x14ac:dyDescent="0.25">
      <c r="A2169">
        <v>4326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 s="3">
        <f>H2168+$H$2*(Table1[[#This Row],[debug'[0']]]-H2168)</f>
        <v>0.1274913693561367</v>
      </c>
    </row>
    <row r="2170" spans="1:8" x14ac:dyDescent="0.25">
      <c r="A2170">
        <v>4328</v>
      </c>
      <c r="B2170">
        <v>0</v>
      </c>
      <c r="C2170">
        <v>-1</v>
      </c>
      <c r="D2170">
        <v>0</v>
      </c>
      <c r="E2170">
        <v>0</v>
      </c>
      <c r="F2170">
        <v>0</v>
      </c>
      <c r="G2170">
        <v>0</v>
      </c>
      <c r="H2170" s="3">
        <f>H2169+$H$2*(Table1[[#This Row],[debug'[0']]]-H2169)</f>
        <v>0.11547559087517643</v>
      </c>
    </row>
    <row r="2171" spans="1:8" x14ac:dyDescent="0.25">
      <c r="A2171">
        <v>4330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0</v>
      </c>
      <c r="H2171" s="3">
        <f>H2170+$H$2*(Table1[[#This Row],[debug'[0']]]-H2170)</f>
        <v>0.19884005244399838</v>
      </c>
    </row>
    <row r="2172" spans="1:8" x14ac:dyDescent="0.25">
      <c r="A2172">
        <v>4332</v>
      </c>
      <c r="B2172">
        <v>1</v>
      </c>
      <c r="C2172">
        <v>-1</v>
      </c>
      <c r="D2172">
        <v>0</v>
      </c>
      <c r="E2172">
        <v>0</v>
      </c>
      <c r="F2172">
        <v>0</v>
      </c>
      <c r="G2172">
        <v>0</v>
      </c>
      <c r="H2172" s="3">
        <f>H2171+$H$2*(Table1[[#This Row],[debug'[0']]]-H2171)</f>
        <v>0.27434759861176794</v>
      </c>
    </row>
    <row r="2173" spans="1:8" x14ac:dyDescent="0.25">
      <c r="A2173">
        <v>4334</v>
      </c>
      <c r="B2173">
        <v>1</v>
      </c>
      <c r="C2173">
        <v>-1</v>
      </c>
      <c r="D2173">
        <v>0</v>
      </c>
      <c r="E2173">
        <v>0</v>
      </c>
      <c r="F2173">
        <v>0</v>
      </c>
      <c r="G2173">
        <v>0</v>
      </c>
      <c r="H2173" s="3">
        <f>H2172+$H$2*(Table1[[#This Row],[debug'[0']]]-H2172)</f>
        <v>0.34273872620959978</v>
      </c>
    </row>
    <row r="2174" spans="1:8" x14ac:dyDescent="0.25">
      <c r="A2174">
        <v>4336</v>
      </c>
      <c r="B2174">
        <v>1</v>
      </c>
      <c r="C2174">
        <v>-1</v>
      </c>
      <c r="D2174">
        <v>0</v>
      </c>
      <c r="E2174">
        <v>0</v>
      </c>
      <c r="F2174">
        <v>0</v>
      </c>
      <c r="G2174">
        <v>0</v>
      </c>
      <c r="H2174" s="3">
        <f>H2173+$H$2*(Table1[[#This Row],[debug'[0']]]-H2173)</f>
        <v>0.40468414188646951</v>
      </c>
    </row>
    <row r="2175" spans="1:8" x14ac:dyDescent="0.25">
      <c r="A2175">
        <v>4338</v>
      </c>
      <c r="B2175">
        <v>-1</v>
      </c>
      <c r="C2175">
        <v>-1</v>
      </c>
      <c r="D2175">
        <v>0</v>
      </c>
      <c r="E2175">
        <v>0</v>
      </c>
      <c r="F2175">
        <v>0</v>
      </c>
      <c r="G2175">
        <v>0</v>
      </c>
      <c r="H2175" s="3">
        <f>H2174+$H$2*(Table1[[#This Row],[debug'[0']]]-H2174)</f>
        <v>0.27229578046353109</v>
      </c>
    </row>
    <row r="2176" spans="1:8" x14ac:dyDescent="0.25">
      <c r="A2176">
        <v>4340</v>
      </c>
      <c r="B2176">
        <v>0</v>
      </c>
      <c r="C2176">
        <v>-1</v>
      </c>
      <c r="D2176">
        <v>0</v>
      </c>
      <c r="E2176">
        <v>0</v>
      </c>
      <c r="F2176">
        <v>0</v>
      </c>
      <c r="G2176">
        <v>0</v>
      </c>
      <c r="H2176" s="3">
        <f>H2175+$H$2*(Table1[[#This Row],[debug'[0']]]-H2175)</f>
        <v>0.24663250775829923</v>
      </c>
    </row>
    <row r="2177" spans="1:8" x14ac:dyDescent="0.25">
      <c r="A2177">
        <v>4342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 s="3">
        <f>H2176+$H$2*(Table1[[#This Row],[debug'[0']]]-H2176)</f>
        <v>0.2233879415230022</v>
      </c>
    </row>
    <row r="2178" spans="1:8" x14ac:dyDescent="0.25">
      <c r="A2178">
        <v>4344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 s="3">
        <f>H2177+$H$2*(Table1[[#This Row],[debug'[0']]]-H2177)</f>
        <v>0.2023341240433259</v>
      </c>
    </row>
    <row r="2179" spans="1:8" x14ac:dyDescent="0.25">
      <c r="A2179">
        <v>4346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 s="3">
        <f>H2178+$H$2*(Table1[[#This Row],[debug'[0']]]-H2178)</f>
        <v>0.18326458211337474</v>
      </c>
    </row>
    <row r="2180" spans="1:8" x14ac:dyDescent="0.25">
      <c r="A2180">
        <v>4348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 s="3">
        <f>H2179+$H$2*(Table1[[#This Row],[debug'[0']]]-H2179)</f>
        <v>0.2602400817761511</v>
      </c>
    </row>
    <row r="2181" spans="1:8" x14ac:dyDescent="0.25">
      <c r="A2181">
        <v>4350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 s="3">
        <f>H2180+$H$2*(Table1[[#This Row],[debug'[0']]]-H2180)</f>
        <v>0.2357130319038242</v>
      </c>
    </row>
    <row r="2182" spans="1:8" x14ac:dyDescent="0.25">
      <c r="A2182">
        <v>4352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 s="3">
        <f>H2181+$H$2*(Table1[[#This Row],[debug'[0']]]-H2181)</f>
        <v>0.21349760202229129</v>
      </c>
    </row>
    <row r="2183" spans="1:8" x14ac:dyDescent="0.25">
      <c r="A2183">
        <v>4354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 s="3">
        <f>H2182+$H$2*(Table1[[#This Row],[debug'[0']]]-H2182)</f>
        <v>0.19337592708012324</v>
      </c>
    </row>
    <row r="2184" spans="1:8" x14ac:dyDescent="0.25">
      <c r="A2184">
        <v>4356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 s="3">
        <f>H2183+$H$2*(Table1[[#This Row],[debug'[0']]]-H2183)</f>
        <v>0.26939845493093612</v>
      </c>
    </row>
    <row r="2185" spans="1:8" x14ac:dyDescent="0.25">
      <c r="A2185">
        <v>4358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 s="3">
        <f>H2184+$H$2*(Table1[[#This Row],[debug'[0']]]-H2184)</f>
        <v>0.24400824872395202</v>
      </c>
    </row>
    <row r="2186" spans="1:8" x14ac:dyDescent="0.25">
      <c r="A2186">
        <v>4360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 s="3">
        <f>H2185+$H$2*(Table1[[#This Row],[debug'[0']]]-H2185)</f>
        <v>0.22101101307575766</v>
      </c>
    </row>
    <row r="2187" spans="1:8" x14ac:dyDescent="0.25">
      <c r="A2187">
        <v>4362</v>
      </c>
      <c r="B2187">
        <v>1</v>
      </c>
      <c r="C2187">
        <v>-1</v>
      </c>
      <c r="D2187">
        <v>0</v>
      </c>
      <c r="E2187">
        <v>0</v>
      </c>
      <c r="F2187">
        <v>0</v>
      </c>
      <c r="G2187">
        <v>0</v>
      </c>
      <c r="H2187" s="3">
        <f>H2186+$H$2*(Table1[[#This Row],[debug'[0']]]-H2186)</f>
        <v>0.29442899543221429</v>
      </c>
    </row>
    <row r="2188" spans="1:8" x14ac:dyDescent="0.25">
      <c r="A2188">
        <v>4364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 s="3">
        <f>H2187+$H$2*(Table1[[#This Row],[debug'[0']]]-H2187)</f>
        <v>0.26667971636060428</v>
      </c>
    </row>
    <row r="2189" spans="1:8" x14ac:dyDescent="0.25">
      <c r="A2189">
        <v>4366</v>
      </c>
      <c r="B2189">
        <v>1</v>
      </c>
      <c r="C2189">
        <v>-1</v>
      </c>
      <c r="D2189">
        <v>0</v>
      </c>
      <c r="E2189">
        <v>0</v>
      </c>
      <c r="F2189">
        <v>0</v>
      </c>
      <c r="G2189">
        <v>0</v>
      </c>
      <c r="H2189" s="3">
        <f>H2188+$H$2*(Table1[[#This Row],[debug'[0']]]-H2188)</f>
        <v>0.33579352483490155</v>
      </c>
    </row>
    <row r="2190" spans="1:8" x14ac:dyDescent="0.25">
      <c r="A2190">
        <v>4368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 s="3">
        <f>H2189+$H$2*(Table1[[#This Row],[debug'[0']]]-H2189)</f>
        <v>0.30414573071257112</v>
      </c>
    </row>
    <row r="2191" spans="1:8" x14ac:dyDescent="0.25">
      <c r="A2191">
        <v>4370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 s="3">
        <f>H2190+$H$2*(Table1[[#This Row],[debug'[0']]]-H2190)</f>
        <v>0.27548067091575174</v>
      </c>
    </row>
    <row r="2192" spans="1:8" x14ac:dyDescent="0.25">
      <c r="A2192">
        <v>4372</v>
      </c>
      <c r="B2192">
        <v>0</v>
      </c>
      <c r="C2192">
        <v>1</v>
      </c>
      <c r="D2192">
        <v>0</v>
      </c>
      <c r="E2192">
        <v>0</v>
      </c>
      <c r="F2192">
        <v>0</v>
      </c>
      <c r="G2192">
        <v>0</v>
      </c>
      <c r="H2192" s="3">
        <f>H2191+$H$2*(Table1[[#This Row],[debug'[0']]]-H2191)</f>
        <v>0.24951722935710435</v>
      </c>
    </row>
    <row r="2193" spans="1:8" x14ac:dyDescent="0.25">
      <c r="A2193">
        <v>4374</v>
      </c>
      <c r="B2193">
        <v>0</v>
      </c>
      <c r="C2193">
        <v>1</v>
      </c>
      <c r="D2193">
        <v>0</v>
      </c>
      <c r="E2193">
        <v>0</v>
      </c>
      <c r="F2193">
        <v>0</v>
      </c>
      <c r="G2193">
        <v>0</v>
      </c>
      <c r="H2193" s="3">
        <f>H2192+$H$2*(Table1[[#This Row],[debug'[0']]]-H2192)</f>
        <v>0.2260007845163336</v>
      </c>
    </row>
    <row r="2194" spans="1:8" x14ac:dyDescent="0.25">
      <c r="A2194">
        <v>4376</v>
      </c>
      <c r="B2194">
        <v>-1</v>
      </c>
      <c r="C2194">
        <v>1</v>
      </c>
      <c r="D2194">
        <v>0</v>
      </c>
      <c r="E2194">
        <v>0</v>
      </c>
      <c r="F2194">
        <v>0</v>
      </c>
      <c r="G2194">
        <v>0</v>
      </c>
      <c r="H2194" s="3">
        <f>H2193+$H$2*(Table1[[#This Row],[debug'[0']]]-H2193)</f>
        <v>0.1104529327783785</v>
      </c>
    </row>
    <row r="2195" spans="1:8" x14ac:dyDescent="0.25">
      <c r="A2195">
        <v>4378</v>
      </c>
      <c r="B2195">
        <v>0</v>
      </c>
      <c r="C2195">
        <v>1</v>
      </c>
      <c r="D2195">
        <v>0</v>
      </c>
      <c r="E2195">
        <v>0</v>
      </c>
      <c r="F2195">
        <v>0</v>
      </c>
      <c r="G2195">
        <v>0</v>
      </c>
      <c r="H2195" s="3">
        <f>H2194+$H$2*(Table1[[#This Row],[debug'[0']]]-H2194)</f>
        <v>0.10004298911285847</v>
      </c>
    </row>
    <row r="2196" spans="1:8" x14ac:dyDescent="0.25">
      <c r="A2196">
        <v>4380</v>
      </c>
      <c r="B2196">
        <v>-1</v>
      </c>
      <c r="C2196">
        <v>1</v>
      </c>
      <c r="D2196">
        <v>0</v>
      </c>
      <c r="E2196">
        <v>0</v>
      </c>
      <c r="F2196">
        <v>0</v>
      </c>
      <c r="G2196">
        <v>0</v>
      </c>
      <c r="H2196" s="3">
        <f>H2195+$H$2*(Table1[[#This Row],[debug'[0']]]-H2195)</f>
        <v>-3.6336200840389049E-3</v>
      </c>
    </row>
    <row r="2197" spans="1:8" x14ac:dyDescent="0.25">
      <c r="A2197">
        <v>4382</v>
      </c>
      <c r="B2197">
        <v>0</v>
      </c>
      <c r="C2197">
        <v>1</v>
      </c>
      <c r="D2197">
        <v>0</v>
      </c>
      <c r="E2197">
        <v>0</v>
      </c>
      <c r="F2197">
        <v>0</v>
      </c>
      <c r="G2197">
        <v>0</v>
      </c>
      <c r="H2197" s="3">
        <f>H2196+$H$2*(Table1[[#This Row],[debug'[0']]]-H2196)</f>
        <v>-3.2911594591803163E-3</v>
      </c>
    </row>
    <row r="2198" spans="1:8" x14ac:dyDescent="0.25">
      <c r="A2198">
        <v>4384</v>
      </c>
      <c r="B2198">
        <v>0</v>
      </c>
      <c r="C2198">
        <v>1</v>
      </c>
      <c r="D2198">
        <v>0</v>
      </c>
      <c r="E2198">
        <v>0</v>
      </c>
      <c r="F2198">
        <v>0</v>
      </c>
      <c r="G2198">
        <v>0</v>
      </c>
      <c r="H2198" s="3">
        <f>H2197+$H$2*(Table1[[#This Row],[debug'[0']]]-H2197)</f>
        <v>-2.980974987817713E-3</v>
      </c>
    </row>
    <row r="2199" spans="1:8" x14ac:dyDescent="0.25">
      <c r="A2199">
        <v>4386</v>
      </c>
      <c r="B2199">
        <v>1</v>
      </c>
      <c r="C2199">
        <v>1</v>
      </c>
      <c r="D2199">
        <v>0</v>
      </c>
      <c r="E2199">
        <v>0</v>
      </c>
      <c r="F2199">
        <v>0</v>
      </c>
      <c r="G2199">
        <v>0</v>
      </c>
      <c r="H2199" s="3">
        <f>H2198+$H$2*(Table1[[#This Row],[debug'[0']]]-H2198)</f>
        <v>9.154775489354397E-2</v>
      </c>
    </row>
    <row r="2200" spans="1:8" x14ac:dyDescent="0.25">
      <c r="A2200">
        <v>4388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 s="3">
        <f>H2199+$H$2*(Table1[[#This Row],[debug'[0']]]-H2199)</f>
        <v>8.2919582266758066E-2</v>
      </c>
    </row>
    <row r="2201" spans="1:8" x14ac:dyDescent="0.25">
      <c r="A2201">
        <v>4390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 s="3">
        <f>H2200+$H$2*(Table1[[#This Row],[debug'[0']]]-H2200)</f>
        <v>7.5104595752118614E-2</v>
      </c>
    </row>
    <row r="2202" spans="1:8" x14ac:dyDescent="0.25">
      <c r="A2202">
        <v>4392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 s="3">
        <f>H2201+$H$2*(Table1[[#This Row],[debug'[0']]]-H2201)</f>
        <v>0.16227393397184181</v>
      </c>
    </row>
    <row r="2203" spans="1:8" x14ac:dyDescent="0.25">
      <c r="A2203">
        <v>4394</v>
      </c>
      <c r="B2203">
        <v>0</v>
      </c>
      <c r="C2203">
        <v>-1</v>
      </c>
      <c r="D2203">
        <v>0</v>
      </c>
      <c r="E2203">
        <v>0</v>
      </c>
      <c r="F2203">
        <v>0</v>
      </c>
      <c r="G2203">
        <v>0</v>
      </c>
      <c r="H2203" s="3">
        <f>H2202+$H$2*(Table1[[#This Row],[debug'[0']]]-H2202)</f>
        <v>0.14697997600679022</v>
      </c>
    </row>
    <row r="2204" spans="1:8" x14ac:dyDescent="0.25">
      <c r="A2204">
        <v>4396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 s="3">
        <f>H2203+$H$2*(Table1[[#This Row],[debug'[0']]]-H2203)</f>
        <v>0.13312743962135815</v>
      </c>
    </row>
    <row r="2205" spans="1:8" x14ac:dyDescent="0.25">
      <c r="A2205">
        <v>4398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 s="3">
        <f>H2204+$H$2*(Table1[[#This Row],[debug'[0']]]-H2204)</f>
        <v>0.12058047403218783</v>
      </c>
    </row>
    <row r="2206" spans="1:8" x14ac:dyDescent="0.25">
      <c r="A2206">
        <v>4400</v>
      </c>
      <c r="B2206">
        <v>0</v>
      </c>
      <c r="C2206">
        <v>-1</v>
      </c>
      <c r="D2206">
        <v>0</v>
      </c>
      <c r="E2206">
        <v>0</v>
      </c>
      <c r="F2206">
        <v>0</v>
      </c>
      <c r="G2206">
        <v>0</v>
      </c>
      <c r="H2206" s="3">
        <f>H2205+$H$2*(Table1[[#This Row],[debug'[0']]]-H2205)</f>
        <v>0.10921603209061095</v>
      </c>
    </row>
    <row r="2207" spans="1:8" x14ac:dyDescent="0.25">
      <c r="A2207">
        <v>4402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 s="3">
        <f>H2206+$H$2*(Table1[[#This Row],[debug'[0']]]-H2206)</f>
        <v>9.8922663568508234E-2</v>
      </c>
    </row>
    <row r="2208" spans="1:8" x14ac:dyDescent="0.25">
      <c r="A2208">
        <v>4404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 s="3">
        <f>H2207+$H$2*(Table1[[#This Row],[debug'[0']]]-H2207)</f>
        <v>8.9599422174297436E-2</v>
      </c>
    </row>
    <row r="2209" spans="1:8" x14ac:dyDescent="0.25">
      <c r="A2209">
        <v>4406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 s="3">
        <f>H2208+$H$2*(Table1[[#This Row],[debug'[0']]]-H2208)</f>
        <v>8.115487558023754E-2</v>
      </c>
    </row>
    <row r="2210" spans="1:8" x14ac:dyDescent="0.25">
      <c r="A2210">
        <v>4408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 s="3">
        <f>H2209+$H$2*(Table1[[#This Row],[debug'[0']]]-H2209)</f>
        <v>7.3506208752461499E-2</v>
      </c>
    </row>
    <row r="2211" spans="1:8" x14ac:dyDescent="0.25">
      <c r="A2211">
        <v>4410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0</v>
      </c>
      <c r="H2211" s="3">
        <f>H2210+$H$2*(Table1[[#This Row],[debug'[0']]]-H2210)</f>
        <v>0.16082619139785614</v>
      </c>
    </row>
    <row r="2212" spans="1:8" x14ac:dyDescent="0.25">
      <c r="A2212">
        <v>4412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 s="3">
        <f>H2211+$H$2*(Table1[[#This Row],[debug'[0']]]-H2211)</f>
        <v>0.14566867995584623</v>
      </c>
    </row>
    <row r="2213" spans="1:8" x14ac:dyDescent="0.25">
      <c r="A2213">
        <v>4414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 s="3">
        <f>H2212+$H$2*(Table1[[#This Row],[debug'[0']]]-H2212)</f>
        <v>0.13193973031162395</v>
      </c>
    </row>
    <row r="2214" spans="1:8" x14ac:dyDescent="0.25">
      <c r="A2214">
        <v>4416</v>
      </c>
      <c r="B2214">
        <v>-1</v>
      </c>
      <c r="C2214">
        <v>1</v>
      </c>
      <c r="D2214">
        <v>0</v>
      </c>
      <c r="E2214">
        <v>0</v>
      </c>
      <c r="F2214">
        <v>0</v>
      </c>
      <c r="G2214">
        <v>0</v>
      </c>
      <c r="H2214" s="3">
        <f>H2213+$H$2*(Table1[[#This Row],[debug'[0']]]-H2213)</f>
        <v>2.5256924080021684E-2</v>
      </c>
    </row>
    <row r="2215" spans="1:8" x14ac:dyDescent="0.25">
      <c r="A2215">
        <v>4418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 s="3">
        <f>H2214+$H$2*(Table1[[#This Row],[debug'[0']]]-H2214)</f>
        <v>2.2876515065759547E-2</v>
      </c>
    </row>
    <row r="2216" spans="1:8" x14ac:dyDescent="0.25">
      <c r="A2216">
        <v>4420</v>
      </c>
      <c r="B2216">
        <v>0</v>
      </c>
      <c r="C2216">
        <v>-1</v>
      </c>
      <c r="D2216">
        <v>0</v>
      </c>
      <c r="E2216">
        <v>0</v>
      </c>
      <c r="F2216">
        <v>0</v>
      </c>
      <c r="G2216">
        <v>0</v>
      </c>
      <c r="H2216" s="3">
        <f>H2215+$H$2*(Table1[[#This Row],[debug'[0']]]-H2215)</f>
        <v>2.0720454315649756E-2</v>
      </c>
    </row>
    <row r="2217" spans="1:8" x14ac:dyDescent="0.25">
      <c r="A2217">
        <v>4422</v>
      </c>
      <c r="B2217">
        <v>1</v>
      </c>
      <c r="C2217">
        <v>-1</v>
      </c>
      <c r="D2217">
        <v>0</v>
      </c>
      <c r="E2217">
        <v>0</v>
      </c>
      <c r="F2217">
        <v>0</v>
      </c>
      <c r="G2217">
        <v>0</v>
      </c>
      <c r="H2217" s="3">
        <f>H2216+$H$2*(Table1[[#This Row],[debug'[0']]]-H2216)</f>
        <v>0.1130153771116309</v>
      </c>
    </row>
    <row r="2218" spans="1:8" x14ac:dyDescent="0.25">
      <c r="A2218">
        <v>4424</v>
      </c>
      <c r="B2218">
        <v>0</v>
      </c>
      <c r="C2218">
        <v>-1</v>
      </c>
      <c r="D2218">
        <v>0</v>
      </c>
      <c r="E2218">
        <v>0</v>
      </c>
      <c r="F2218">
        <v>0</v>
      </c>
      <c r="G2218">
        <v>0</v>
      </c>
      <c r="H2218" s="3">
        <f>H2217+$H$2*(Table1[[#This Row],[debug'[0']]]-H2217)</f>
        <v>0.10236392875733351</v>
      </c>
    </row>
    <row r="2219" spans="1:8" x14ac:dyDescent="0.25">
      <c r="A2219">
        <v>4426</v>
      </c>
      <c r="B2219">
        <v>0</v>
      </c>
      <c r="C2219">
        <v>-1</v>
      </c>
      <c r="D2219">
        <v>0</v>
      </c>
      <c r="E2219">
        <v>0</v>
      </c>
      <c r="F2219">
        <v>0</v>
      </c>
      <c r="G2219">
        <v>0</v>
      </c>
      <c r="H2219" s="3">
        <f>H2218+$H$2*(Table1[[#This Row],[debug'[0']]]-H2218)</f>
        <v>9.2716355760034674E-2</v>
      </c>
    </row>
    <row r="2220" spans="1:8" x14ac:dyDescent="0.25">
      <c r="A2220">
        <v>4428</v>
      </c>
      <c r="B2220">
        <v>0</v>
      </c>
      <c r="C2220">
        <v>-1</v>
      </c>
      <c r="D2220">
        <v>1</v>
      </c>
      <c r="E2220">
        <v>0</v>
      </c>
      <c r="F2220">
        <v>0</v>
      </c>
      <c r="G2220">
        <v>0</v>
      </c>
      <c r="H2220" s="3">
        <f>H2219+$H$2*(Table1[[#This Row],[debug'[0']]]-H2219)</f>
        <v>8.39780450963344E-2</v>
      </c>
    </row>
    <row r="2221" spans="1:8" x14ac:dyDescent="0.25">
      <c r="A2221">
        <v>4430</v>
      </c>
      <c r="B2221">
        <v>0</v>
      </c>
      <c r="C2221">
        <v>-1</v>
      </c>
      <c r="D2221">
        <v>1</v>
      </c>
      <c r="E2221">
        <v>0</v>
      </c>
      <c r="F2221">
        <v>0</v>
      </c>
      <c r="G2221">
        <v>0</v>
      </c>
      <c r="H2221" s="3">
        <f>H2220+$H$2*(Table1[[#This Row],[debug'[0']]]-H2220)</f>
        <v>7.6063300810210108E-2</v>
      </c>
    </row>
    <row r="2222" spans="1:8" x14ac:dyDescent="0.25">
      <c r="A2222">
        <v>4432</v>
      </c>
      <c r="B2222">
        <v>0</v>
      </c>
      <c r="C2222">
        <v>-1</v>
      </c>
      <c r="D2222">
        <v>0</v>
      </c>
      <c r="E2222">
        <v>0</v>
      </c>
      <c r="F2222">
        <v>0</v>
      </c>
      <c r="G2222">
        <v>0</v>
      </c>
      <c r="H2222" s="3">
        <f>H2221+$H$2*(Table1[[#This Row],[debug'[0']]]-H2221)</f>
        <v>6.8894503599215715E-2</v>
      </c>
    </row>
    <row r="2223" spans="1:8" x14ac:dyDescent="0.25">
      <c r="A2223">
        <v>4434</v>
      </c>
      <c r="B2223">
        <v>0</v>
      </c>
      <c r="C2223">
        <v>-1</v>
      </c>
      <c r="D2223">
        <v>0</v>
      </c>
      <c r="E2223">
        <v>0</v>
      </c>
      <c r="F2223">
        <v>0</v>
      </c>
      <c r="G2223">
        <v>0</v>
      </c>
      <c r="H2223" s="3">
        <f>H2222+$H$2*(Table1[[#This Row],[debug'[0']]]-H2222)</f>
        <v>6.2401349607815362E-2</v>
      </c>
    </row>
    <row r="2224" spans="1:8" x14ac:dyDescent="0.25">
      <c r="A2224">
        <v>4436</v>
      </c>
      <c r="B2224">
        <v>0</v>
      </c>
      <c r="C2224">
        <v>-1</v>
      </c>
      <c r="D2224">
        <v>0</v>
      </c>
      <c r="E2224">
        <v>0</v>
      </c>
      <c r="F2224">
        <v>0</v>
      </c>
      <c r="G2224">
        <v>0</v>
      </c>
      <c r="H2224" s="3">
        <f>H2223+$H$2*(Table1[[#This Row],[debug'[0']]]-H2223)</f>
        <v>5.6520160962755334E-2</v>
      </c>
    </row>
    <row r="2225" spans="1:8" x14ac:dyDescent="0.25">
      <c r="A2225">
        <v>4438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 s="3">
        <f>H2224+$H$2*(Table1[[#This Row],[debug'[0']]]-H2224)</f>
        <v>5.119326128894619E-2</v>
      </c>
    </row>
    <row r="2226" spans="1:8" x14ac:dyDescent="0.25">
      <c r="A2226">
        <v>4440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 s="3">
        <f>H2225+$H$2*(Table1[[#This Row],[debug'[0']]]-H2225)</f>
        <v>4.6368410081586507E-2</v>
      </c>
    </row>
    <row r="2227" spans="1:8" x14ac:dyDescent="0.25">
      <c r="A2227">
        <v>4442</v>
      </c>
      <c r="B2227">
        <v>-1</v>
      </c>
      <c r="C2227">
        <v>0</v>
      </c>
      <c r="D2227">
        <v>0</v>
      </c>
      <c r="E2227">
        <v>0</v>
      </c>
      <c r="F2227">
        <v>0</v>
      </c>
      <c r="G2227">
        <v>0</v>
      </c>
      <c r="H2227" s="3">
        <f>H2226+$H$2*(Table1[[#This Row],[debug'[0']]]-H2226)</f>
        <v>-5.2249489220235805E-2</v>
      </c>
    </row>
    <row r="2228" spans="1:8" x14ac:dyDescent="0.25">
      <c r="A2228">
        <v>4444</v>
      </c>
      <c r="B2228">
        <v>-1</v>
      </c>
      <c r="C2228">
        <v>0</v>
      </c>
      <c r="D2228">
        <v>0</v>
      </c>
      <c r="E2228">
        <v>0</v>
      </c>
      <c r="F2228">
        <v>0</v>
      </c>
      <c r="G2228">
        <v>0</v>
      </c>
      <c r="H2228" s="3">
        <f>H2227+$H$2*(Table1[[#This Row],[debug'[0']]]-H2227)</f>
        <v>-0.14157287048328623</v>
      </c>
    </row>
    <row r="2229" spans="1:8" x14ac:dyDescent="0.25">
      <c r="A2229">
        <v>4446</v>
      </c>
      <c r="B2229">
        <v>-1</v>
      </c>
      <c r="C2229">
        <v>0</v>
      </c>
      <c r="D2229">
        <v>0</v>
      </c>
      <c r="E2229">
        <v>0</v>
      </c>
      <c r="F2229">
        <v>0</v>
      </c>
      <c r="G2229">
        <v>0</v>
      </c>
      <c r="H2229" s="3">
        <f>H2228+$H$2*(Table1[[#This Row],[debug'[0']]]-H2228)</f>
        <v>-0.22247772139524269</v>
      </c>
    </row>
    <row r="2230" spans="1:8" x14ac:dyDescent="0.25">
      <c r="A2230">
        <v>4448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 s="3">
        <f>H2229+$H$2*(Table1[[#This Row],[debug'[0']]]-H2229)</f>
        <v>-0.20150969014156195</v>
      </c>
    </row>
    <row r="2231" spans="1:8" x14ac:dyDescent="0.25">
      <c r="A2231">
        <v>4450</v>
      </c>
      <c r="B2231">
        <v>-1</v>
      </c>
      <c r="C2231">
        <v>-1</v>
      </c>
      <c r="D2231">
        <v>0</v>
      </c>
      <c r="E2231">
        <v>0</v>
      </c>
      <c r="F2231">
        <v>0</v>
      </c>
      <c r="G2231">
        <v>0</v>
      </c>
      <c r="H2231" s="3">
        <f>H2230+$H$2*(Table1[[#This Row],[debug'[0']]]-H2230)</f>
        <v>-0.27676562888397915</v>
      </c>
    </row>
    <row r="2232" spans="1:8" x14ac:dyDescent="0.25">
      <c r="A2232">
        <v>4452</v>
      </c>
      <c r="B2232">
        <v>1</v>
      </c>
      <c r="C2232">
        <v>-1</v>
      </c>
      <c r="D2232">
        <v>0</v>
      </c>
      <c r="E2232">
        <v>0</v>
      </c>
      <c r="F2232">
        <v>0</v>
      </c>
      <c r="G2232">
        <v>0</v>
      </c>
      <c r="H2232" s="3">
        <f>H2231+$H$2*(Table1[[#This Row],[debug'[0']]]-H2231)</f>
        <v>-0.15643330328224331</v>
      </c>
    </row>
    <row r="2233" spans="1:8" x14ac:dyDescent="0.25">
      <c r="A2233">
        <v>4454</v>
      </c>
      <c r="B2233">
        <v>0</v>
      </c>
      <c r="C2233">
        <v>-1</v>
      </c>
      <c r="D2233">
        <v>0</v>
      </c>
      <c r="E2233">
        <v>0</v>
      </c>
      <c r="F2233">
        <v>0</v>
      </c>
      <c r="G2233">
        <v>0</v>
      </c>
      <c r="H2233" s="3">
        <f>H2232+$H$2*(Table1[[#This Row],[debug'[0']]]-H2232)</f>
        <v>-0.14168981179119491</v>
      </c>
    </row>
    <row r="2234" spans="1:8" x14ac:dyDescent="0.25">
      <c r="A2234">
        <v>4456</v>
      </c>
      <c r="B2234">
        <v>0</v>
      </c>
      <c r="C2234">
        <v>0</v>
      </c>
      <c r="D2234">
        <v>1</v>
      </c>
      <c r="E2234">
        <v>0</v>
      </c>
      <c r="F2234">
        <v>0</v>
      </c>
      <c r="G2234">
        <v>0</v>
      </c>
      <c r="H2234" s="3">
        <f>H2233+$H$2*(Table1[[#This Row],[debug'[0']]]-H2233)</f>
        <v>-0.12833586163684277</v>
      </c>
    </row>
    <row r="2235" spans="1:8" x14ac:dyDescent="0.25">
      <c r="A2235">
        <v>4458</v>
      </c>
      <c r="B2235">
        <v>0</v>
      </c>
      <c r="C2235">
        <v>-1</v>
      </c>
      <c r="D2235">
        <v>0</v>
      </c>
      <c r="E2235">
        <v>0</v>
      </c>
      <c r="F2235">
        <v>0</v>
      </c>
      <c r="G2235">
        <v>0</v>
      </c>
      <c r="H2235" s="3">
        <f>H2234+$H$2*(Table1[[#This Row],[debug'[0']]]-H2234)</f>
        <v>-0.11624049163353013</v>
      </c>
    </row>
    <row r="2236" spans="1:8" x14ac:dyDescent="0.25">
      <c r="A2236">
        <v>4460</v>
      </c>
      <c r="B2236">
        <v>0</v>
      </c>
      <c r="C2236">
        <v>-1</v>
      </c>
      <c r="D2236">
        <v>0</v>
      </c>
      <c r="E2236">
        <v>0</v>
      </c>
      <c r="F2236">
        <v>0</v>
      </c>
      <c r="G2236">
        <v>0</v>
      </c>
      <c r="H2236" s="3">
        <f>H2235+$H$2*(Table1[[#This Row],[debug'[0']]]-H2235)</f>
        <v>-0.10528508339656321</v>
      </c>
    </row>
    <row r="2237" spans="1:8" x14ac:dyDescent="0.25">
      <c r="A2237">
        <v>4462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 s="3">
        <f>H2236+$H$2*(Table1[[#This Row],[debug'[0']]]-H2236)</f>
        <v>-9.5362198060626263E-2</v>
      </c>
    </row>
    <row r="2238" spans="1:8" x14ac:dyDescent="0.25">
      <c r="A2238">
        <v>4464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 s="3">
        <f>H2237+$H$2*(Table1[[#This Row],[debug'[0']]]-H2237)</f>
        <v>-8.6374522634903111E-2</v>
      </c>
    </row>
    <row r="2239" spans="1:8" x14ac:dyDescent="0.25">
      <c r="A2239">
        <v>4466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 s="3">
        <f>H2238+$H$2*(Table1[[#This Row],[debug'[0']]]-H2238)</f>
        <v>-7.8233915661889003E-2</v>
      </c>
    </row>
    <row r="2240" spans="1:8" x14ac:dyDescent="0.25">
      <c r="A2240">
        <v>4468</v>
      </c>
      <c r="B2240">
        <v>0</v>
      </c>
      <c r="C2240">
        <v>1</v>
      </c>
      <c r="D2240">
        <v>0</v>
      </c>
      <c r="E2240">
        <v>0</v>
      </c>
      <c r="F2240">
        <v>0</v>
      </c>
      <c r="G2240">
        <v>0</v>
      </c>
      <c r="H2240" s="3">
        <f>H2239+$H$2*(Table1[[#This Row],[debug'[0']]]-H2239)</f>
        <v>-7.0860542820740391E-2</v>
      </c>
    </row>
    <row r="2241" spans="1:8" x14ac:dyDescent="0.25">
      <c r="A2241">
        <v>4470</v>
      </c>
      <c r="B2241">
        <v>0</v>
      </c>
      <c r="C2241">
        <v>1</v>
      </c>
      <c r="D2241">
        <v>0</v>
      </c>
      <c r="E2241">
        <v>0</v>
      </c>
      <c r="F2241">
        <v>0</v>
      </c>
      <c r="G2241">
        <v>0</v>
      </c>
      <c r="H2241" s="3">
        <f>H2240+$H$2*(Table1[[#This Row],[debug'[0']]]-H2240)</f>
        <v>-6.4182093998089704E-2</v>
      </c>
    </row>
    <row r="2242" spans="1:8" x14ac:dyDescent="0.25">
      <c r="A2242">
        <v>4472</v>
      </c>
      <c r="B2242">
        <v>0</v>
      </c>
      <c r="C2242">
        <v>1</v>
      </c>
      <c r="D2242">
        <v>0</v>
      </c>
      <c r="E2242">
        <v>0</v>
      </c>
      <c r="F2242">
        <v>0</v>
      </c>
      <c r="G2242">
        <v>0</v>
      </c>
      <c r="H2242" s="3">
        <f>H2241+$H$2*(Table1[[#This Row],[debug'[0']]]-H2241)</f>
        <v>-5.8133074148197461E-2</v>
      </c>
    </row>
    <row r="2243" spans="1:8" x14ac:dyDescent="0.25">
      <c r="A2243">
        <v>4474</v>
      </c>
      <c r="B2243">
        <v>0</v>
      </c>
      <c r="C2243">
        <v>2</v>
      </c>
      <c r="D2243">
        <v>0</v>
      </c>
      <c r="E2243">
        <v>0</v>
      </c>
      <c r="F2243">
        <v>0</v>
      </c>
      <c r="G2243">
        <v>0</v>
      </c>
      <c r="H2243" s="3">
        <f>H2242+$H$2*(Table1[[#This Row],[debug'[0']]]-H2242)</f>
        <v>-5.2654160987960427E-2</v>
      </c>
    </row>
    <row r="2244" spans="1:8" x14ac:dyDescent="0.25">
      <c r="A2244">
        <v>4476</v>
      </c>
      <c r="B2244">
        <v>-1</v>
      </c>
      <c r="C2244">
        <v>1</v>
      </c>
      <c r="D2244">
        <v>0</v>
      </c>
      <c r="E2244">
        <v>0</v>
      </c>
      <c r="F2244">
        <v>0</v>
      </c>
      <c r="G2244">
        <v>0</v>
      </c>
      <c r="H2244" s="3">
        <f>H2243+$H$2*(Table1[[#This Row],[debug'[0']]]-H2243)</f>
        <v>-0.14193940283543288</v>
      </c>
    </row>
    <row r="2245" spans="1:8" x14ac:dyDescent="0.25">
      <c r="A2245">
        <v>4478</v>
      </c>
      <c r="B2245">
        <v>0</v>
      </c>
      <c r="C2245">
        <v>1</v>
      </c>
      <c r="D2245">
        <v>0</v>
      </c>
      <c r="E2245">
        <v>0</v>
      </c>
      <c r="F2245">
        <v>0</v>
      </c>
      <c r="G2245">
        <v>0</v>
      </c>
      <c r="H2245" s="3">
        <f>H2244+$H$2*(Table1[[#This Row],[debug'[0']]]-H2244)</f>
        <v>-0.12856192927935134</v>
      </c>
    </row>
    <row r="2246" spans="1:8" x14ac:dyDescent="0.25">
      <c r="A2246">
        <v>4480</v>
      </c>
      <c r="B2246">
        <v>0</v>
      </c>
      <c r="C2246">
        <v>1</v>
      </c>
      <c r="D2246">
        <v>0</v>
      </c>
      <c r="E2246">
        <v>0</v>
      </c>
      <c r="F2246">
        <v>0</v>
      </c>
      <c r="G2246">
        <v>0</v>
      </c>
      <c r="H2246" s="3">
        <f>H2245+$H$2*(Table1[[#This Row],[debug'[0']]]-H2245)</f>
        <v>-0.11644525290269112</v>
      </c>
    </row>
    <row r="2247" spans="1:8" x14ac:dyDescent="0.25">
      <c r="A2247">
        <v>4482</v>
      </c>
      <c r="B2247">
        <v>0</v>
      </c>
      <c r="C2247">
        <v>1</v>
      </c>
      <c r="D2247">
        <v>0</v>
      </c>
      <c r="E2247">
        <v>0</v>
      </c>
      <c r="F2247">
        <v>0</v>
      </c>
      <c r="G2247">
        <v>0</v>
      </c>
      <c r="H2247" s="3">
        <f>H2246+$H$2*(Table1[[#This Row],[debug'[0']]]-H2246)</f>
        <v>-0.10547054637075612</v>
      </c>
    </row>
    <row r="2248" spans="1:8" x14ac:dyDescent="0.25">
      <c r="A2248">
        <v>4484</v>
      </c>
      <c r="B2248">
        <v>0</v>
      </c>
      <c r="C2248">
        <v>1</v>
      </c>
      <c r="D2248">
        <v>0</v>
      </c>
      <c r="E2248">
        <v>0</v>
      </c>
      <c r="F2248">
        <v>0</v>
      </c>
      <c r="G2248">
        <v>0</v>
      </c>
      <c r="H2248" s="3">
        <f>H2247+$H$2*(Table1[[#This Row],[debug'[0']]]-H2247)</f>
        <v>-9.5530181561302052E-2</v>
      </c>
    </row>
    <row r="2249" spans="1:8" x14ac:dyDescent="0.25">
      <c r="A2249">
        <v>4486</v>
      </c>
      <c r="B2249">
        <v>-1</v>
      </c>
      <c r="C2249">
        <v>1</v>
      </c>
      <c r="D2249">
        <v>0</v>
      </c>
      <c r="E2249">
        <v>0</v>
      </c>
      <c r="F2249">
        <v>0</v>
      </c>
      <c r="G2249">
        <v>0</v>
      </c>
      <c r="H2249" s="3">
        <f>H2248+$H$2*(Table1[[#This Row],[debug'[0']]]-H2248)</f>
        <v>-0.18077445367132328</v>
      </c>
    </row>
    <row r="2250" spans="1:8" x14ac:dyDescent="0.25">
      <c r="A2250">
        <v>4488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 s="3">
        <f>H2249+$H$2*(Table1[[#This Row],[debug'[0']]]-H2249)</f>
        <v>-0.16373686280300714</v>
      </c>
    </row>
    <row r="2251" spans="1:8" x14ac:dyDescent="0.25">
      <c r="A2251">
        <v>4490</v>
      </c>
      <c r="B2251">
        <v>-1</v>
      </c>
      <c r="C2251">
        <v>0</v>
      </c>
      <c r="D2251">
        <v>0</v>
      </c>
      <c r="E2251">
        <v>0</v>
      </c>
      <c r="F2251">
        <v>0</v>
      </c>
      <c r="G2251">
        <v>0</v>
      </c>
      <c r="H2251" s="3">
        <f>H2250+$H$2*(Table1[[#This Row],[debug'[0']]]-H2250)</f>
        <v>-0.2425528066515879</v>
      </c>
    </row>
    <row r="2252" spans="1:8" x14ac:dyDescent="0.25">
      <c r="A2252">
        <v>4492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 s="3">
        <f>H2251+$H$2*(Table1[[#This Row],[debug'[0']]]-H2251)</f>
        <v>-0.21969274318706147</v>
      </c>
    </row>
    <row r="2253" spans="1:8" x14ac:dyDescent="0.25">
      <c r="A2253">
        <v>4494</v>
      </c>
      <c r="B2253">
        <v>0</v>
      </c>
      <c r="C2253">
        <v>1</v>
      </c>
      <c r="D2253">
        <v>1</v>
      </c>
      <c r="E2253">
        <v>0</v>
      </c>
      <c r="F2253">
        <v>0</v>
      </c>
      <c r="G2253">
        <v>0</v>
      </c>
      <c r="H2253" s="3">
        <f>H2252+$H$2*(Table1[[#This Row],[debug'[0']]]-H2252)</f>
        <v>-0.19898718994575765</v>
      </c>
    </row>
    <row r="2254" spans="1:8" x14ac:dyDescent="0.25">
      <c r="A2254">
        <v>4496</v>
      </c>
      <c r="B2254">
        <v>0</v>
      </c>
      <c r="C2254">
        <v>1</v>
      </c>
      <c r="D2254">
        <v>0</v>
      </c>
      <c r="E2254">
        <v>0</v>
      </c>
      <c r="F2254">
        <v>0</v>
      </c>
      <c r="G2254">
        <v>0</v>
      </c>
      <c r="H2254" s="3">
        <f>H2253+$H$2*(Table1[[#This Row],[debug'[0']]]-H2253)</f>
        <v>-0.18023308912299557</v>
      </c>
    </row>
    <row r="2255" spans="1:8" x14ac:dyDescent="0.25">
      <c r="A2255">
        <v>4498</v>
      </c>
      <c r="B2255">
        <v>0</v>
      </c>
      <c r="C2255">
        <v>1</v>
      </c>
      <c r="D2255">
        <v>1</v>
      </c>
      <c r="E2255">
        <v>0</v>
      </c>
      <c r="F2255">
        <v>0</v>
      </c>
      <c r="G2255">
        <v>0</v>
      </c>
      <c r="H2255" s="3">
        <f>H2254+$H$2*(Table1[[#This Row],[debug'[0']]]-H2254)</f>
        <v>-0.16324652066131765</v>
      </c>
    </row>
    <row r="2256" spans="1:8" x14ac:dyDescent="0.25">
      <c r="A2256">
        <v>4500</v>
      </c>
      <c r="B2256">
        <v>0</v>
      </c>
      <c r="C2256">
        <v>1</v>
      </c>
      <c r="D2256">
        <v>0</v>
      </c>
      <c r="E2256">
        <v>0</v>
      </c>
      <c r="F2256">
        <v>0</v>
      </c>
      <c r="G2256">
        <v>0</v>
      </c>
      <c r="H2256" s="3">
        <f>H2255+$H$2*(Table1[[#This Row],[debug'[0']]]-H2255)</f>
        <v>-0.14786089856030696</v>
      </c>
    </row>
    <row r="2257" spans="1:8" x14ac:dyDescent="0.25">
      <c r="A2257">
        <v>4502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  <c r="H2257" s="3">
        <f>H2256+$H$2*(Table1[[#This Row],[debug'[0']]]-H2256)</f>
        <v>-0.13392533718019958</v>
      </c>
    </row>
    <row r="2258" spans="1:8" x14ac:dyDescent="0.25">
      <c r="A2258">
        <v>4504</v>
      </c>
      <c r="B2258">
        <v>1</v>
      </c>
      <c r="C2258">
        <v>0</v>
      </c>
      <c r="D2258">
        <v>0</v>
      </c>
      <c r="E2258">
        <v>0</v>
      </c>
      <c r="F2258">
        <v>0</v>
      </c>
      <c r="G2258">
        <v>0</v>
      </c>
      <c r="H2258" s="3">
        <f>H2257+$H$2*(Table1[[#This Row],[debug'[0']]]-H2257)</f>
        <v>-2.7055391910060261E-2</v>
      </c>
    </row>
    <row r="2259" spans="1:8" x14ac:dyDescent="0.25">
      <c r="A2259">
        <v>4506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 s="3">
        <f>H2258+$H$2*(Table1[[#This Row],[debug'[0']]]-H2258)</f>
        <v>-2.450548129612112E-2</v>
      </c>
    </row>
    <row r="2260" spans="1:8" x14ac:dyDescent="0.25">
      <c r="A2260">
        <v>4508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 s="3">
        <f>H2259+$H$2*(Table1[[#This Row],[debug'[0']]]-H2259)</f>
        <v>-2.2195894095743834E-2</v>
      </c>
    </row>
    <row r="2261" spans="1:8" x14ac:dyDescent="0.25">
      <c r="A2261">
        <v>4510</v>
      </c>
      <c r="B2261">
        <v>1</v>
      </c>
      <c r="C2261">
        <v>0</v>
      </c>
      <c r="D2261">
        <v>0</v>
      </c>
      <c r="E2261">
        <v>0</v>
      </c>
      <c r="F2261">
        <v>1</v>
      </c>
      <c r="G2261">
        <v>0</v>
      </c>
      <c r="H2261" s="3">
        <f>H2260+$H$2*(Table1[[#This Row],[debug'[0']]]-H2260)</f>
        <v>7.4143799246881331E-2</v>
      </c>
    </row>
    <row r="2262" spans="1:8" x14ac:dyDescent="0.25">
      <c r="A2262">
        <v>4512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v>0</v>
      </c>
      <c r="H2262" s="3">
        <f>H2261+$H$2*(Table1[[#This Row],[debug'[0']]]-H2261)</f>
        <v>6.7155910796184159E-2</v>
      </c>
    </row>
    <row r="2263" spans="1:8" x14ac:dyDescent="0.25">
      <c r="A2263">
        <v>4514</v>
      </c>
      <c r="B2263">
        <v>1</v>
      </c>
      <c r="C2263">
        <v>0</v>
      </c>
      <c r="D2263">
        <v>0</v>
      </c>
      <c r="E2263">
        <v>0</v>
      </c>
      <c r="F2263">
        <v>1</v>
      </c>
      <c r="G2263">
        <v>0</v>
      </c>
      <c r="H2263" s="3">
        <f>H2262+$H$2*(Table1[[#This Row],[debug'[0']]]-H2262)</f>
        <v>0.15507439492380526</v>
      </c>
    </row>
    <row r="2264" spans="1:8" x14ac:dyDescent="0.25">
      <c r="A2264">
        <v>4516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v>0</v>
      </c>
      <c r="H2264" s="3">
        <f>H2263+$H$2*(Table1[[#This Row],[debug'[0']]]-H2263)</f>
        <v>0.14045897752823</v>
      </c>
    </row>
    <row r="2265" spans="1:8" x14ac:dyDescent="0.25">
      <c r="A2265">
        <v>4518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v>0</v>
      </c>
      <c r="H2265" s="3">
        <f>H2264+$H$2*(Table1[[#This Row],[debug'[0']]]-H2264)</f>
        <v>0.12722103077022737</v>
      </c>
    </row>
    <row r="2266" spans="1:8" x14ac:dyDescent="0.25">
      <c r="A2266">
        <v>4520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 s="3">
        <f>H2265+$H$2*(Table1[[#This Row],[debug'[0']]]-H2265)</f>
        <v>0.11523073110073134</v>
      </c>
    </row>
    <row r="2267" spans="1:8" x14ac:dyDescent="0.25">
      <c r="A2267">
        <v>4522</v>
      </c>
      <c r="B2267">
        <v>-1</v>
      </c>
      <c r="C2267">
        <v>-1</v>
      </c>
      <c r="D2267">
        <v>0</v>
      </c>
      <c r="E2267">
        <v>0</v>
      </c>
      <c r="F2267">
        <v>0</v>
      </c>
      <c r="G2267">
        <v>0</v>
      </c>
      <c r="H2267" s="3">
        <f>H2266+$H$2*(Table1[[#This Row],[debug'[0']]]-H2266)</f>
        <v>1.0122710944222388E-2</v>
      </c>
    </row>
    <row r="2268" spans="1:8" x14ac:dyDescent="0.25">
      <c r="A2268">
        <v>4524</v>
      </c>
      <c r="B2268">
        <v>0</v>
      </c>
      <c r="C2268">
        <v>-1</v>
      </c>
      <c r="D2268">
        <v>0</v>
      </c>
      <c r="E2268">
        <v>0</v>
      </c>
      <c r="F2268">
        <v>0</v>
      </c>
      <c r="G2268">
        <v>0</v>
      </c>
      <c r="H2268" s="3">
        <f>H2267+$H$2*(Table1[[#This Row],[debug'[0']]]-H2267)</f>
        <v>9.1686679141189265E-3</v>
      </c>
    </row>
    <row r="2269" spans="1:8" x14ac:dyDescent="0.25">
      <c r="A2269">
        <v>4526</v>
      </c>
      <c r="B2269">
        <v>-1</v>
      </c>
      <c r="C2269">
        <v>0</v>
      </c>
      <c r="D2269">
        <v>0</v>
      </c>
      <c r="E2269">
        <v>0</v>
      </c>
      <c r="F2269">
        <v>0</v>
      </c>
      <c r="G2269">
        <v>0</v>
      </c>
      <c r="H2269" s="3">
        <f>H2268+$H$2*(Table1[[#This Row],[debug'[0']]]-H2268)</f>
        <v>-8.5943238286440876E-2</v>
      </c>
    </row>
    <row r="2270" spans="1:8" x14ac:dyDescent="0.25">
      <c r="A2270">
        <v>4528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 s="3">
        <f>H2269+$H$2*(Table1[[#This Row],[debug'[0']]]-H2269)</f>
        <v>-7.7843278905648891E-2</v>
      </c>
    </row>
    <row r="2271" spans="1:8" x14ac:dyDescent="0.25">
      <c r="A2271">
        <v>4530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 s="3">
        <f>H2270+$H$2*(Table1[[#This Row],[debug'[0']]]-H2270)</f>
        <v>-7.0506722711409051E-2</v>
      </c>
    </row>
    <row r="2272" spans="1:8" x14ac:dyDescent="0.25">
      <c r="A2272">
        <v>4532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 s="3">
        <f>H2271+$H$2*(Table1[[#This Row],[debug'[0']]]-H2271)</f>
        <v>-6.386162064844339E-2</v>
      </c>
    </row>
    <row r="2273" spans="1:8" x14ac:dyDescent="0.25">
      <c r="A2273">
        <v>4534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 s="3">
        <f>H2272+$H$2*(Table1[[#This Row],[debug'[0']]]-H2272)</f>
        <v>-5.7842804700178753E-2</v>
      </c>
    </row>
    <row r="2274" spans="1:8" x14ac:dyDescent="0.25">
      <c r="A2274">
        <v>4536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 s="3">
        <f>H2273+$H$2*(Table1[[#This Row],[debug'[0']]]-H2273)</f>
        <v>-5.2391248790905433E-2</v>
      </c>
    </row>
    <row r="2275" spans="1:8" x14ac:dyDescent="0.25">
      <c r="A2275">
        <v>4538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 s="3">
        <f>H2274+$H$2*(Table1[[#This Row],[debug'[0']]]-H2274)</f>
        <v>-4.7453489921488325E-2</v>
      </c>
    </row>
    <row r="2276" spans="1:8" x14ac:dyDescent="0.25">
      <c r="A2276">
        <v>4540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 s="3">
        <f>H2275+$H$2*(Table1[[#This Row],[debug'[0']]]-H2275)</f>
        <v>-4.2981103861751975E-2</v>
      </c>
    </row>
    <row r="2277" spans="1:8" x14ac:dyDescent="0.25">
      <c r="A2277">
        <v>4542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 s="3">
        <f>H2276+$H$2*(Table1[[#This Row],[debug'[0']]]-H2276)</f>
        <v>-3.8930230257694182E-2</v>
      </c>
    </row>
    <row r="2278" spans="1:8" x14ac:dyDescent="0.25">
      <c r="A2278">
        <v>4544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0</v>
      </c>
      <c r="H2278" s="3">
        <f>H2277+$H$2*(Table1[[#This Row],[debug'[0']]]-H2277)</f>
        <v>-3.5261142496290247E-2</v>
      </c>
    </row>
    <row r="2279" spans="1:8" x14ac:dyDescent="0.25">
      <c r="A2279">
        <v>4546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 s="3">
        <f>H2278+$H$2*(Table1[[#This Row],[debug'[0']]]-H2278)</f>
        <v>-3.1937858109584397E-2</v>
      </c>
    </row>
    <row r="2280" spans="1:8" x14ac:dyDescent="0.25">
      <c r="A2280">
        <v>4548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 s="3">
        <f>H2279+$H$2*(Table1[[#This Row],[debug'[0']]]-H2279)</f>
        <v>-2.8927785897330492E-2</v>
      </c>
    </row>
    <row r="2281" spans="1:8" x14ac:dyDescent="0.25">
      <c r="A2281">
        <v>4550</v>
      </c>
      <c r="B2281">
        <v>-1</v>
      </c>
      <c r="C2281">
        <v>0</v>
      </c>
      <c r="D2281">
        <v>0</v>
      </c>
      <c r="E2281">
        <v>0</v>
      </c>
      <c r="F2281">
        <v>0</v>
      </c>
      <c r="G2281">
        <v>0</v>
      </c>
      <c r="H2281" s="3">
        <f>H2280+$H$2*(Table1[[#This Row],[debug'[0']]]-H2280)</f>
        <v>-0.12044918591523412</v>
      </c>
    </row>
    <row r="2282" spans="1:8" x14ac:dyDescent="0.25">
      <c r="A2282">
        <v>4552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 s="3">
        <f>H2281+$H$2*(Table1[[#This Row],[debug'[0']]]-H2281)</f>
        <v>-0.109097117587169</v>
      </c>
    </row>
    <row r="2283" spans="1:8" x14ac:dyDescent="0.25">
      <c r="A2283">
        <v>4554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 s="3">
        <f>H2282+$H$2*(Table1[[#This Row],[debug'[0']]]-H2282)</f>
        <v>-9.8814956492978848E-2</v>
      </c>
    </row>
    <row r="2284" spans="1:8" x14ac:dyDescent="0.25">
      <c r="A2284">
        <v>4556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 s="3">
        <f>H2283+$H$2*(Table1[[#This Row],[debug'[0']]]-H2283)</f>
        <v>-8.9501866251484721E-2</v>
      </c>
    </row>
    <row r="2285" spans="1:8" x14ac:dyDescent="0.25">
      <c r="A2285">
        <v>4558</v>
      </c>
      <c r="B2285">
        <v>0</v>
      </c>
      <c r="C2285">
        <v>0</v>
      </c>
      <c r="D2285">
        <v>1</v>
      </c>
      <c r="E2285">
        <v>0</v>
      </c>
      <c r="F2285">
        <v>0</v>
      </c>
      <c r="G2285">
        <v>0</v>
      </c>
      <c r="H2285" s="3">
        <f>H2284+$H$2*(Table1[[#This Row],[debug'[0']]]-H2284)</f>
        <v>-8.1066514086537506E-2</v>
      </c>
    </row>
    <row r="2286" spans="1:8" x14ac:dyDescent="0.25">
      <c r="A2286">
        <v>4560</v>
      </c>
      <c r="B2286">
        <v>-1</v>
      </c>
      <c r="C2286">
        <v>0</v>
      </c>
      <c r="D2286">
        <v>1</v>
      </c>
      <c r="E2286">
        <v>0</v>
      </c>
      <c r="F2286">
        <v>0</v>
      </c>
      <c r="G2286">
        <v>0</v>
      </c>
      <c r="H2286" s="3">
        <f>H2285+$H$2*(Table1[[#This Row],[debug'[0']]]-H2285)</f>
        <v>-0.1676739547410393</v>
      </c>
    </row>
    <row r="2287" spans="1:8" x14ac:dyDescent="0.25">
      <c r="A2287">
        <v>4562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 s="3">
        <f>H2286+$H$2*(Table1[[#This Row],[debug'[0']]]-H2286)</f>
        <v>-0.1518710568086554</v>
      </c>
    </row>
    <row r="2288" spans="1:8" x14ac:dyDescent="0.25">
      <c r="A2288">
        <v>4564</v>
      </c>
      <c r="B2288">
        <v>-1</v>
      </c>
      <c r="C2288">
        <v>0</v>
      </c>
      <c r="D2288">
        <v>0</v>
      </c>
      <c r="E2288">
        <v>0</v>
      </c>
      <c r="F2288">
        <v>0</v>
      </c>
      <c r="G2288">
        <v>0</v>
      </c>
      <c r="H2288" s="3">
        <f>H2287+$H$2*(Table1[[#This Row],[debug'[0']]]-H2287)</f>
        <v>-0.23180532652545949</v>
      </c>
    </row>
    <row r="2289" spans="1:8" x14ac:dyDescent="0.25">
      <c r="A2289">
        <v>4566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 s="3">
        <f>H2288+$H$2*(Table1[[#This Row],[debug'[0']]]-H2288)</f>
        <v>-0.20995818919919848</v>
      </c>
    </row>
    <row r="2290" spans="1:8" x14ac:dyDescent="0.25">
      <c r="A2290">
        <v>4568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 s="3">
        <f>H2289+$H$2*(Table1[[#This Row],[debug'[0']]]-H2289)</f>
        <v>-9.5922316449028169E-2</v>
      </c>
    </row>
    <row r="2291" spans="1:8" x14ac:dyDescent="0.25">
      <c r="A2291">
        <v>4570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 s="3">
        <f>H2290+$H$2*(Table1[[#This Row],[debug'[0']]]-H2290)</f>
        <v>7.3659284988130819E-3</v>
      </c>
    </row>
    <row r="2292" spans="1:8" x14ac:dyDescent="0.25">
      <c r="A2292">
        <v>4572</v>
      </c>
      <c r="B2292">
        <v>1</v>
      </c>
      <c r="C2292">
        <v>0</v>
      </c>
      <c r="D2292">
        <v>0</v>
      </c>
      <c r="E2292">
        <v>0</v>
      </c>
      <c r="F2292">
        <v>0</v>
      </c>
      <c r="G2292">
        <v>0</v>
      </c>
      <c r="H2292" s="3">
        <f>H2291+$H$2*(Table1[[#This Row],[debug'[0']]]-H2291)</f>
        <v>0.1009194857007447</v>
      </c>
    </row>
    <row r="2293" spans="1:8" x14ac:dyDescent="0.25">
      <c r="A2293">
        <v>4574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 s="3">
        <f>H2292+$H$2*(Table1[[#This Row],[debug'[0']]]-H2292)</f>
        <v>0.18565582786199292</v>
      </c>
    </row>
    <row r="2294" spans="1:8" x14ac:dyDescent="0.25">
      <c r="A2294">
        <v>4576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 s="3">
        <f>H2293+$H$2*(Table1[[#This Row],[debug'[0']]]-H2293)</f>
        <v>0.16815817831477187</v>
      </c>
    </row>
    <row r="2295" spans="1:8" x14ac:dyDescent="0.25">
      <c r="A2295">
        <v>4578</v>
      </c>
      <c r="B2295">
        <v>1</v>
      </c>
      <c r="C2295">
        <v>0</v>
      </c>
      <c r="D2295">
        <v>0</v>
      </c>
      <c r="E2295">
        <v>0</v>
      </c>
      <c r="F2295">
        <v>0</v>
      </c>
      <c r="G2295">
        <v>0</v>
      </c>
      <c r="H2295" s="3">
        <f>H2294+$H$2*(Table1[[#This Row],[debug'[0']]]-H2294)</f>
        <v>0.24655742299342376</v>
      </c>
    </row>
    <row r="2296" spans="1:8" x14ac:dyDescent="0.25">
      <c r="A2296">
        <v>4580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 s="3">
        <f>H2295+$H$2*(Table1[[#This Row],[debug'[0']]]-H2295)</f>
        <v>0.22331993333049863</v>
      </c>
    </row>
    <row r="2297" spans="1:8" x14ac:dyDescent="0.25">
      <c r="A2297">
        <v>4582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 s="3">
        <f>H2296+$H$2*(Table1[[#This Row],[debug'[0']]]-H2296)</f>
        <v>0.20227252547196092</v>
      </c>
    </row>
    <row r="2298" spans="1:8" x14ac:dyDescent="0.25">
      <c r="A2298">
        <v>4584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 s="3">
        <f>H2297+$H$2*(Table1[[#This Row],[debug'[0']]]-H2297)</f>
        <v>0.18320878907058791</v>
      </c>
    </row>
    <row r="2299" spans="1:8" x14ac:dyDescent="0.25">
      <c r="A2299">
        <v>4586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 s="3">
        <f>H2298+$H$2*(Table1[[#This Row],[debug'[0']]]-H2298)</f>
        <v>0.16594176749607067</v>
      </c>
    </row>
    <row r="2300" spans="1:8" x14ac:dyDescent="0.25">
      <c r="A2300">
        <v>4588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 s="3">
        <f>H2299+$H$2*(Table1[[#This Row],[debug'[0']]]-H2299)</f>
        <v>0.15030212436538984</v>
      </c>
    </row>
    <row r="2301" spans="1:8" x14ac:dyDescent="0.25">
      <c r="A2301">
        <v>4590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 s="3">
        <f>H2300+$H$2*(Table1[[#This Row],[debug'[0']]]-H2300)</f>
        <v>0.13613648287363239</v>
      </c>
    </row>
    <row r="2302" spans="1:8" x14ac:dyDescent="0.25">
      <c r="A2302">
        <v>4592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 s="3">
        <f>H2301+$H$2*(Table1[[#This Row],[debug'[0']]]-H2301)</f>
        <v>0.12330592163919171</v>
      </c>
    </row>
    <row r="2303" spans="1:8" x14ac:dyDescent="0.25">
      <c r="A2303">
        <v>4594</v>
      </c>
      <c r="B2303">
        <v>-1</v>
      </c>
      <c r="C2303">
        <v>0</v>
      </c>
      <c r="D2303">
        <v>0</v>
      </c>
      <c r="E2303">
        <v>0</v>
      </c>
      <c r="F2303">
        <v>0</v>
      </c>
      <c r="G2303">
        <v>0</v>
      </c>
      <c r="H2303" s="3">
        <f>H2302+$H$2*(Table1[[#This Row],[debug'[0']]]-H2302)</f>
        <v>1.7436832704523827E-2</v>
      </c>
    </row>
    <row r="2304" spans="1:8" x14ac:dyDescent="0.25">
      <c r="A2304">
        <v>4596</v>
      </c>
      <c r="B2304">
        <v>-1</v>
      </c>
      <c r="C2304">
        <v>-1</v>
      </c>
      <c r="D2304">
        <v>0</v>
      </c>
      <c r="E2304">
        <v>0</v>
      </c>
      <c r="F2304">
        <v>0</v>
      </c>
      <c r="G2304">
        <v>0</v>
      </c>
      <c r="H2304" s="3">
        <f>H2303+$H$2*(Table1[[#This Row],[debug'[0']]]-H2303)</f>
        <v>-7.8454329668962139E-2</v>
      </c>
    </row>
    <row r="2305" spans="1:8" x14ac:dyDescent="0.25">
      <c r="A2305">
        <v>4598</v>
      </c>
      <c r="B2305">
        <v>-1</v>
      </c>
      <c r="C2305">
        <v>0</v>
      </c>
      <c r="D2305">
        <v>0</v>
      </c>
      <c r="E2305">
        <v>0</v>
      </c>
      <c r="F2305">
        <v>0</v>
      </c>
      <c r="G2305">
        <v>0</v>
      </c>
      <c r="H2305" s="3">
        <f>H2304+$H$2*(Table1[[#This Row],[debug'[0']]]-H2304)</f>
        <v>-0.16530796290474623</v>
      </c>
    </row>
    <row r="2306" spans="1:8" x14ac:dyDescent="0.25">
      <c r="A2306">
        <v>4600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 s="3">
        <f>H2305+$H$2*(Table1[[#This Row],[debug'[0']]]-H2305)</f>
        <v>-0.14972805444950288</v>
      </c>
    </row>
    <row r="2307" spans="1:8" x14ac:dyDescent="0.25">
      <c r="A2307">
        <v>4602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 s="3">
        <f>H2306+$H$2*(Table1[[#This Row],[debug'[0']]]-H2306)</f>
        <v>-0.13561651777265735</v>
      </c>
    </row>
    <row r="2308" spans="1:8" x14ac:dyDescent="0.25">
      <c r="A2308">
        <v>4604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 s="3">
        <f>H2307+$H$2*(Table1[[#This Row],[debug'[0']]]-H2307)</f>
        <v>-0.12283496209445705</v>
      </c>
    </row>
    <row r="2309" spans="1:8" x14ac:dyDescent="0.25">
      <c r="A2309">
        <v>4606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 s="3">
        <f>H2308+$H$2*(Table1[[#This Row],[debug'[0']]]-H2308)</f>
        <v>-0.11125803965885923</v>
      </c>
    </row>
    <row r="2310" spans="1:8" x14ac:dyDescent="0.25">
      <c r="A2310">
        <v>4608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 s="3">
        <f>H2309+$H$2*(Table1[[#This Row],[debug'[0']]]-H2309)</f>
        <v>-0.10077221645750702</v>
      </c>
    </row>
    <row r="2311" spans="1:8" x14ac:dyDescent="0.25">
      <c r="A2311">
        <v>4610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 s="3">
        <f>H2310+$H$2*(Table1[[#This Row],[debug'[0']]]-H2310)</f>
        <v>-9.1274658810241077E-2</v>
      </c>
    </row>
    <row r="2312" spans="1:8" x14ac:dyDescent="0.25">
      <c r="A2312">
        <v>4612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 s="3">
        <f>H2311+$H$2*(Table1[[#This Row],[debug'[0']]]-H2311)</f>
        <v>-8.2672224882926026E-2</v>
      </c>
    </row>
    <row r="2313" spans="1:8" x14ac:dyDescent="0.25">
      <c r="A2313">
        <v>4614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 s="3">
        <f>H2312+$H$2*(Table1[[#This Row],[debug'[0']]]-H2312)</f>
        <v>-7.4880551252482316E-2</v>
      </c>
    </row>
    <row r="2314" spans="1:8" x14ac:dyDescent="0.25">
      <c r="A2314">
        <v>4616</v>
      </c>
      <c r="B2314">
        <v>0</v>
      </c>
      <c r="C2314">
        <v>-1</v>
      </c>
      <c r="D2314">
        <v>0</v>
      </c>
      <c r="E2314">
        <v>0</v>
      </c>
      <c r="F2314">
        <v>0</v>
      </c>
      <c r="G2314">
        <v>0</v>
      </c>
      <c r="H2314" s="3">
        <f>H2313+$H$2*(Table1[[#This Row],[debug'[0']]]-H2313)</f>
        <v>-6.782322556113575E-2</v>
      </c>
    </row>
    <row r="2315" spans="1:8" x14ac:dyDescent="0.25">
      <c r="A2315">
        <v>4618</v>
      </c>
      <c r="B2315">
        <v>-1</v>
      </c>
      <c r="C2315">
        <v>-1</v>
      </c>
      <c r="D2315">
        <v>0</v>
      </c>
      <c r="E2315">
        <v>0</v>
      </c>
      <c r="F2315">
        <v>0</v>
      </c>
      <c r="G2315">
        <v>0</v>
      </c>
      <c r="H2315" s="3">
        <f>H2314+$H$2*(Table1[[#This Row],[debug'[0']]]-H2314)</f>
        <v>-0.15567881675386069</v>
      </c>
    </row>
    <row r="2316" spans="1:8" x14ac:dyDescent="0.25">
      <c r="A2316">
        <v>4620</v>
      </c>
      <c r="B2316">
        <v>0</v>
      </c>
      <c r="C2316">
        <v>-1</v>
      </c>
      <c r="D2316">
        <v>0</v>
      </c>
      <c r="E2316">
        <v>0</v>
      </c>
      <c r="F2316">
        <v>0</v>
      </c>
      <c r="G2316">
        <v>0</v>
      </c>
      <c r="H2316" s="3">
        <f>H2315+$H$2*(Table1[[#This Row],[debug'[0']]]-H2315)</f>
        <v>-0.14100643394285628</v>
      </c>
    </row>
    <row r="2317" spans="1:8" x14ac:dyDescent="0.25">
      <c r="A2317">
        <v>4622</v>
      </c>
      <c r="B2317">
        <v>-1</v>
      </c>
      <c r="C2317">
        <v>-1</v>
      </c>
      <c r="D2317">
        <v>0</v>
      </c>
      <c r="E2317">
        <v>0</v>
      </c>
      <c r="F2317">
        <v>0</v>
      </c>
      <c r="G2317">
        <v>0</v>
      </c>
      <c r="H2317" s="3">
        <f>H2316+$H$2*(Table1[[#This Row],[debug'[0']]]-H2316)</f>
        <v>-0.22196467024103692</v>
      </c>
    </row>
    <row r="2318" spans="1:8" x14ac:dyDescent="0.25">
      <c r="A2318">
        <v>4624</v>
      </c>
      <c r="B2318">
        <v>-1</v>
      </c>
      <c r="C2318">
        <v>0</v>
      </c>
      <c r="D2318">
        <v>1</v>
      </c>
      <c r="E2318">
        <v>0</v>
      </c>
      <c r="F2318">
        <v>0</v>
      </c>
      <c r="G2318">
        <v>0</v>
      </c>
      <c r="H2318" s="3">
        <f>H2317+$H$2*(Table1[[#This Row],[debug'[0']]]-H2317)</f>
        <v>-0.29529277252715902</v>
      </c>
    </row>
    <row r="2319" spans="1:8" x14ac:dyDescent="0.25">
      <c r="A2319">
        <v>4626</v>
      </c>
      <c r="B2319">
        <v>0</v>
      </c>
      <c r="C2319">
        <v>0</v>
      </c>
      <c r="D2319">
        <v>1</v>
      </c>
      <c r="E2319">
        <v>0</v>
      </c>
      <c r="F2319">
        <v>0</v>
      </c>
      <c r="G2319">
        <v>0</v>
      </c>
      <c r="H2319" s="3">
        <f>H2318+$H$2*(Table1[[#This Row],[debug'[0']]]-H2318)</f>
        <v>-0.26746208438227448</v>
      </c>
    </row>
    <row r="2320" spans="1:8" x14ac:dyDescent="0.25">
      <c r="A2320">
        <v>4628</v>
      </c>
      <c r="B2320">
        <v>-1</v>
      </c>
      <c r="C2320">
        <v>0</v>
      </c>
      <c r="D2320">
        <v>0</v>
      </c>
      <c r="E2320">
        <v>0</v>
      </c>
      <c r="F2320">
        <v>0</v>
      </c>
      <c r="G2320">
        <v>0</v>
      </c>
      <c r="H2320" s="3">
        <f>H2319+$H$2*(Table1[[#This Row],[debug'[0']]]-H2319)</f>
        <v>-0.33650215640769326</v>
      </c>
    </row>
    <row r="2321" spans="1:8" x14ac:dyDescent="0.25">
      <c r="A2321">
        <v>4630</v>
      </c>
      <c r="B2321">
        <v>0</v>
      </c>
      <c r="C2321">
        <v>-1</v>
      </c>
      <c r="D2321">
        <v>0</v>
      </c>
      <c r="E2321">
        <v>0</v>
      </c>
      <c r="F2321">
        <v>0</v>
      </c>
      <c r="G2321">
        <v>0</v>
      </c>
      <c r="H2321" s="3">
        <f>H2320+$H$2*(Table1[[#This Row],[debug'[0']]]-H2320)</f>
        <v>-0.30478757533306727</v>
      </c>
    </row>
    <row r="2322" spans="1:8" x14ac:dyDescent="0.25">
      <c r="A2322">
        <v>4632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 s="3">
        <f>H2321+$H$2*(Table1[[#This Row],[debug'[0']]]-H2321)</f>
        <v>-0.27606202310591299</v>
      </c>
    </row>
    <row r="2323" spans="1:8" x14ac:dyDescent="0.25">
      <c r="A2323">
        <v>4634</v>
      </c>
      <c r="B2323">
        <v>1</v>
      </c>
      <c r="C2323">
        <v>-1</v>
      </c>
      <c r="D2323">
        <v>0</v>
      </c>
      <c r="E2323">
        <v>0</v>
      </c>
      <c r="F2323">
        <v>0</v>
      </c>
      <c r="G2323">
        <v>0</v>
      </c>
      <c r="H2323" s="3">
        <f>H2322+$H$2*(Table1[[#This Row],[debug'[0']]]-H2322)</f>
        <v>-0.15579601078647903</v>
      </c>
    </row>
    <row r="2324" spans="1:8" x14ac:dyDescent="0.25">
      <c r="A2324">
        <v>4636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 s="3">
        <f>H2323+$H$2*(Table1[[#This Row],[debug'[0']]]-H2323)</f>
        <v>-0.14111258269811708</v>
      </c>
    </row>
    <row r="2325" spans="1:8" x14ac:dyDescent="0.25">
      <c r="A2325">
        <v>4638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 s="3">
        <f>H2324+$H$2*(Table1[[#This Row],[debug'[0']]]-H2324)</f>
        <v>-0.12781303510411249</v>
      </c>
    </row>
    <row r="2326" spans="1:8" x14ac:dyDescent="0.25">
      <c r="A2326">
        <v>4640</v>
      </c>
      <c r="B2326">
        <v>-1</v>
      </c>
      <c r="C2326">
        <v>1</v>
      </c>
      <c r="D2326">
        <v>0</v>
      </c>
      <c r="E2326">
        <v>0</v>
      </c>
      <c r="F2326">
        <v>0</v>
      </c>
      <c r="G2326">
        <v>0</v>
      </c>
      <c r="H2326" s="3">
        <f>H2325+$H$2*(Table1[[#This Row],[debug'[0']]]-H2325)</f>
        <v>-0.21001471994832344</v>
      </c>
    </row>
    <row r="2327" spans="1:8" x14ac:dyDescent="0.25">
      <c r="A2327">
        <v>4642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 s="3">
        <f>H2326+$H$2*(Table1[[#This Row],[debug'[0']]]-H2326)</f>
        <v>-0.19022129890826231</v>
      </c>
    </row>
    <row r="2328" spans="1:8" x14ac:dyDescent="0.25">
      <c r="A2328">
        <v>4644</v>
      </c>
      <c r="B2328">
        <v>-1</v>
      </c>
      <c r="C2328">
        <v>1</v>
      </c>
      <c r="D2328">
        <v>-1</v>
      </c>
      <c r="E2328">
        <v>0</v>
      </c>
      <c r="F2328">
        <v>0</v>
      </c>
      <c r="G2328">
        <v>0</v>
      </c>
      <c r="H2328" s="3">
        <f>H2327+$H$2*(Table1[[#This Row],[debug'[0']]]-H2327)</f>
        <v>-0.26654114345976093</v>
      </c>
    </row>
    <row r="2329" spans="1:8" x14ac:dyDescent="0.25">
      <c r="A2329">
        <v>4646</v>
      </c>
      <c r="B2329">
        <v>0</v>
      </c>
      <c r="C2329">
        <v>1</v>
      </c>
      <c r="D2329">
        <v>0</v>
      </c>
      <c r="E2329">
        <v>0</v>
      </c>
      <c r="F2329">
        <v>0</v>
      </c>
      <c r="G2329">
        <v>0</v>
      </c>
      <c r="H2329" s="3">
        <f>H2328+$H$2*(Table1[[#This Row],[debug'[0']]]-H2328)</f>
        <v>-0.24142023251458269</v>
      </c>
    </row>
    <row r="2330" spans="1:8" x14ac:dyDescent="0.25">
      <c r="A2330">
        <v>4648</v>
      </c>
      <c r="B2330">
        <v>0</v>
      </c>
      <c r="C2330">
        <v>1</v>
      </c>
      <c r="D2330">
        <v>0</v>
      </c>
      <c r="E2330">
        <v>0</v>
      </c>
      <c r="F2330">
        <v>0</v>
      </c>
      <c r="G2330">
        <v>0</v>
      </c>
      <c r="H2330" s="3">
        <f>H2329+$H$2*(Table1[[#This Row],[debug'[0']]]-H2329)</f>
        <v>-0.21866691164771013</v>
      </c>
    </row>
    <row r="2331" spans="1:8" x14ac:dyDescent="0.25">
      <c r="A2331">
        <v>4650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 s="3">
        <f>H2330+$H$2*(Table1[[#This Row],[debug'[0']]]-H2330)</f>
        <v>-0.1980580407512417</v>
      </c>
    </row>
    <row r="2332" spans="1:8" x14ac:dyDescent="0.25">
      <c r="A2332">
        <v>4652</v>
      </c>
      <c r="B2332">
        <v>-1</v>
      </c>
      <c r="C2332">
        <v>1</v>
      </c>
      <c r="D2332">
        <v>0</v>
      </c>
      <c r="E2332">
        <v>0</v>
      </c>
      <c r="F2332">
        <v>0</v>
      </c>
      <c r="G2332">
        <v>0</v>
      </c>
      <c r="H2332" s="3">
        <f>H2331+$H$2*(Table1[[#This Row],[debug'[0']]]-H2331)</f>
        <v>-0.27363928978468083</v>
      </c>
    </row>
    <row r="2333" spans="1:8" x14ac:dyDescent="0.25">
      <c r="A2333">
        <v>4654</v>
      </c>
      <c r="B2333">
        <v>-1</v>
      </c>
      <c r="C2333">
        <v>0</v>
      </c>
      <c r="D2333">
        <v>0</v>
      </c>
      <c r="E2333">
        <v>0</v>
      </c>
      <c r="F2333">
        <v>0</v>
      </c>
      <c r="G2333">
        <v>0</v>
      </c>
      <c r="H2333" s="3">
        <f>H2332+$H$2*(Table1[[#This Row],[debug'[0']]]-H2332)</f>
        <v>-0.34209717391674216</v>
      </c>
    </row>
    <row r="2334" spans="1:8" x14ac:dyDescent="0.25">
      <c r="A2334">
        <v>4656</v>
      </c>
      <c r="B2334">
        <v>-1</v>
      </c>
      <c r="C2334">
        <v>1</v>
      </c>
      <c r="D2334">
        <v>0</v>
      </c>
      <c r="E2334">
        <v>0</v>
      </c>
      <c r="F2334">
        <v>0</v>
      </c>
      <c r="G2334">
        <v>0</v>
      </c>
      <c r="H2334" s="3">
        <f>H2333+$H$2*(Table1[[#This Row],[debug'[0']]]-H2333)</f>
        <v>-0.40410305447271594</v>
      </c>
    </row>
    <row r="2335" spans="1:8" x14ac:dyDescent="0.25">
      <c r="A2335">
        <v>4658</v>
      </c>
      <c r="B2335">
        <v>-1</v>
      </c>
      <c r="C2335">
        <v>1</v>
      </c>
      <c r="D2335">
        <v>0</v>
      </c>
      <c r="E2335">
        <v>0</v>
      </c>
      <c r="F2335">
        <v>0</v>
      </c>
      <c r="G2335">
        <v>0</v>
      </c>
      <c r="H2335" s="3">
        <f>H2334+$H$2*(Table1[[#This Row],[debug'[0']]]-H2334)</f>
        <v>-0.4602650184636693</v>
      </c>
    </row>
    <row r="2336" spans="1:8" x14ac:dyDescent="0.25">
      <c r="A2336">
        <v>4660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 s="3">
        <f>H2335+$H$2*(Table1[[#This Row],[debug'[0']]]-H2335)</f>
        <v>-0.41688606244237425</v>
      </c>
    </row>
    <row r="2337" spans="1:8" x14ac:dyDescent="0.25">
      <c r="A2337">
        <v>4662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  <c r="H2337" s="3">
        <f>H2336+$H$2*(Table1[[#This Row],[debug'[0']]]-H2336)</f>
        <v>-0.37759547670778609</v>
      </c>
    </row>
    <row r="2338" spans="1:8" x14ac:dyDescent="0.25">
      <c r="A2338">
        <v>4664</v>
      </c>
      <c r="B2338">
        <v>1</v>
      </c>
      <c r="C2338">
        <v>1</v>
      </c>
      <c r="D2338">
        <v>0</v>
      </c>
      <c r="E2338">
        <v>0</v>
      </c>
      <c r="F2338">
        <v>0</v>
      </c>
      <c r="G2338">
        <v>0</v>
      </c>
      <c r="H2338" s="3">
        <f>H2337+$H$2*(Table1[[#This Row],[debug'[0']]]-H2337)</f>
        <v>-0.24776016183047481</v>
      </c>
    </row>
    <row r="2339" spans="1:8" x14ac:dyDescent="0.25">
      <c r="A2339">
        <v>4666</v>
      </c>
      <c r="B2339">
        <v>1</v>
      </c>
      <c r="C2339">
        <v>1</v>
      </c>
      <c r="D2339">
        <v>1</v>
      </c>
      <c r="E2339">
        <v>0</v>
      </c>
      <c r="F2339">
        <v>0</v>
      </c>
      <c r="G2339">
        <v>0</v>
      </c>
      <c r="H2339" s="3">
        <f>H2338+$H$2*(Table1[[#This Row],[debug'[0']]]-H2338)</f>
        <v>-0.13016153709501588</v>
      </c>
    </row>
    <row r="2340" spans="1:8" x14ac:dyDescent="0.25">
      <c r="A2340">
        <v>4668</v>
      </c>
      <c r="B2340">
        <v>1</v>
      </c>
      <c r="C2340">
        <v>1</v>
      </c>
      <c r="D2340">
        <v>0</v>
      </c>
      <c r="E2340">
        <v>0</v>
      </c>
      <c r="F2340">
        <v>0</v>
      </c>
      <c r="G2340">
        <v>0</v>
      </c>
      <c r="H2340" s="3">
        <f>H2339+$H$2*(Table1[[#This Row],[debug'[0']]]-H2339)</f>
        <v>-2.3646321625792388E-2</v>
      </c>
    </row>
    <row r="2341" spans="1:8" x14ac:dyDescent="0.25">
      <c r="A2341">
        <v>4670</v>
      </c>
      <c r="B2341">
        <v>0</v>
      </c>
      <c r="C2341">
        <v>1</v>
      </c>
      <c r="D2341">
        <v>0</v>
      </c>
      <c r="E2341">
        <v>0</v>
      </c>
      <c r="F2341">
        <v>0</v>
      </c>
      <c r="G2341">
        <v>0</v>
      </c>
      <c r="H2341" s="3">
        <f>H2340+$H$2*(Table1[[#This Row],[debug'[0']]]-H2340)</f>
        <v>-2.1417708316672064E-2</v>
      </c>
    </row>
    <row r="2342" spans="1:8" x14ac:dyDescent="0.25">
      <c r="A2342">
        <v>4672</v>
      </c>
      <c r="B2342">
        <v>0</v>
      </c>
      <c r="C2342">
        <v>1</v>
      </c>
      <c r="D2342">
        <v>0</v>
      </c>
      <c r="E2342">
        <v>0</v>
      </c>
      <c r="F2342">
        <v>0</v>
      </c>
      <c r="G2342">
        <v>0</v>
      </c>
      <c r="H2342" s="3">
        <f>H2341+$H$2*(Table1[[#This Row],[debug'[0']]]-H2341)</f>
        <v>-1.9399136863540486E-2</v>
      </c>
    </row>
    <row r="2343" spans="1:8" x14ac:dyDescent="0.25">
      <c r="A2343">
        <v>4674</v>
      </c>
      <c r="B2343">
        <v>0</v>
      </c>
      <c r="C2343">
        <v>1</v>
      </c>
      <c r="D2343">
        <v>0</v>
      </c>
      <c r="E2343">
        <v>0</v>
      </c>
      <c r="F2343">
        <v>0</v>
      </c>
      <c r="G2343">
        <v>0</v>
      </c>
      <c r="H2343" s="3">
        <f>H2342+$H$2*(Table1[[#This Row],[debug'[0']]]-H2342)</f>
        <v>-1.7570811287846034E-2</v>
      </c>
    </row>
    <row r="2344" spans="1:8" x14ac:dyDescent="0.25">
      <c r="A2344">
        <v>4676</v>
      </c>
      <c r="B2344">
        <v>0</v>
      </c>
      <c r="C2344">
        <v>1</v>
      </c>
      <c r="D2344">
        <v>0</v>
      </c>
      <c r="E2344">
        <v>0</v>
      </c>
      <c r="F2344">
        <v>0</v>
      </c>
      <c r="G2344">
        <v>0</v>
      </c>
      <c r="H2344" s="3">
        <f>H2343+$H$2*(Table1[[#This Row],[debug'[0']]]-H2343)</f>
        <v>-1.5914801338060742E-2</v>
      </c>
    </row>
    <row r="2345" spans="1:8" x14ac:dyDescent="0.25">
      <c r="A2345">
        <v>4678</v>
      </c>
      <c r="B2345">
        <v>1</v>
      </c>
      <c r="C2345">
        <v>1</v>
      </c>
      <c r="D2345">
        <v>0</v>
      </c>
      <c r="E2345">
        <v>0</v>
      </c>
      <c r="F2345">
        <v>0</v>
      </c>
      <c r="G2345">
        <v>0</v>
      </c>
      <c r="H2345" s="3">
        <f>H2344+$H$2*(Table1[[#This Row],[debug'[0']]]-H2344)</f>
        <v>7.9832912958642838E-2</v>
      </c>
    </row>
    <row r="2346" spans="1:8" x14ac:dyDescent="0.25">
      <c r="A2346">
        <v>4680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 s="3">
        <f>H2345+$H$2*(Table1[[#This Row],[debug'[0']]]-H2345)</f>
        <v>0.16655661778037026</v>
      </c>
    </row>
    <row r="2347" spans="1:8" x14ac:dyDescent="0.25">
      <c r="A2347">
        <v>4682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 s="3">
        <f>H2346+$H$2*(Table1[[#This Row],[debug'[0']]]-H2346)</f>
        <v>0.15085902637560303</v>
      </c>
    </row>
    <row r="2348" spans="1:8" x14ac:dyDescent="0.25">
      <c r="A2348">
        <v>4684</v>
      </c>
      <c r="B2348">
        <v>0</v>
      </c>
      <c r="C2348">
        <v>1</v>
      </c>
      <c r="D2348">
        <v>0</v>
      </c>
      <c r="E2348">
        <v>0</v>
      </c>
      <c r="F2348">
        <v>0</v>
      </c>
      <c r="G2348">
        <v>0</v>
      </c>
      <c r="H2348" s="3">
        <f>H2347+$H$2*(Table1[[#This Row],[debug'[0']]]-H2347)</f>
        <v>0.13664089810592392</v>
      </c>
    </row>
    <row r="2349" spans="1:8" x14ac:dyDescent="0.25">
      <c r="A2349">
        <v>4686</v>
      </c>
      <c r="B2349">
        <v>0</v>
      </c>
      <c r="C2349">
        <v>1</v>
      </c>
      <c r="D2349">
        <v>0</v>
      </c>
      <c r="E2349">
        <v>0</v>
      </c>
      <c r="F2349">
        <v>0</v>
      </c>
      <c r="G2349">
        <v>0</v>
      </c>
      <c r="H2349" s="3">
        <f>H2348+$H$2*(Table1[[#This Row],[debug'[0']]]-H2348)</f>
        <v>0.12376279685583946</v>
      </c>
    </row>
    <row r="2350" spans="1:8" x14ac:dyDescent="0.25">
      <c r="A2350">
        <v>4688</v>
      </c>
      <c r="B2350">
        <v>0</v>
      </c>
      <c r="C2350">
        <v>1</v>
      </c>
      <c r="D2350">
        <v>0</v>
      </c>
      <c r="E2350">
        <v>0</v>
      </c>
      <c r="F2350">
        <v>0</v>
      </c>
      <c r="G2350">
        <v>0</v>
      </c>
      <c r="H2350" s="3">
        <f>H2349+$H$2*(Table1[[#This Row],[debug'[0']]]-H2349)</f>
        <v>0.11209842805413853</v>
      </c>
    </row>
    <row r="2351" spans="1:8" x14ac:dyDescent="0.25">
      <c r="A2351">
        <v>4690</v>
      </c>
      <c r="B2351">
        <v>1</v>
      </c>
      <c r="C2351">
        <v>1</v>
      </c>
      <c r="D2351">
        <v>0</v>
      </c>
      <c r="E2351">
        <v>0</v>
      </c>
      <c r="F2351">
        <v>1</v>
      </c>
      <c r="G2351">
        <v>0</v>
      </c>
      <c r="H2351" s="3">
        <f>H2350+$H$2*(Table1[[#This Row],[debug'[0']]]-H2350)</f>
        <v>0.19578117972021697</v>
      </c>
    </row>
    <row r="2352" spans="1:8" x14ac:dyDescent="0.25">
      <c r="A2352">
        <v>4692</v>
      </c>
      <c r="B2352">
        <v>1</v>
      </c>
      <c r="C2352">
        <v>0</v>
      </c>
      <c r="D2352">
        <v>0</v>
      </c>
      <c r="E2352">
        <v>0</v>
      </c>
      <c r="F2352">
        <v>0</v>
      </c>
      <c r="G2352">
        <v>0</v>
      </c>
      <c r="H2352" s="3">
        <f>H2351+$H$2*(Table1[[#This Row],[debug'[0']]]-H2351)</f>
        <v>0.27157701785030547</v>
      </c>
    </row>
    <row r="2353" spans="1:8" x14ac:dyDescent="0.25">
      <c r="A2353">
        <v>4694</v>
      </c>
      <c r="B2353">
        <v>1</v>
      </c>
      <c r="C2353">
        <v>0</v>
      </c>
      <c r="D2353">
        <v>0</v>
      </c>
      <c r="E2353">
        <v>0</v>
      </c>
      <c r="F2353">
        <v>1</v>
      </c>
      <c r="G2353">
        <v>0</v>
      </c>
      <c r="H2353" s="3">
        <f>H2352+$H$2*(Table1[[#This Row],[debug'[0']]]-H2352)</f>
        <v>0.34022926653312896</v>
      </c>
    </row>
    <row r="2354" spans="1:8" x14ac:dyDescent="0.25">
      <c r="A2354">
        <v>4696</v>
      </c>
      <c r="B2354">
        <v>0</v>
      </c>
      <c r="C2354">
        <v>0</v>
      </c>
      <c r="D2354">
        <v>1</v>
      </c>
      <c r="E2354">
        <v>0</v>
      </c>
      <c r="F2354">
        <v>0</v>
      </c>
      <c r="G2354">
        <v>0</v>
      </c>
      <c r="H2354" s="3">
        <f>H2353+$H$2*(Table1[[#This Row],[debug'[0']]]-H2353)</f>
        <v>0.3081634136048273</v>
      </c>
    </row>
    <row r="2355" spans="1:8" x14ac:dyDescent="0.25">
      <c r="A2355">
        <v>4698</v>
      </c>
      <c r="B2355">
        <v>0</v>
      </c>
      <c r="C2355">
        <v>0</v>
      </c>
      <c r="D2355">
        <v>0</v>
      </c>
      <c r="E2355">
        <v>0</v>
      </c>
      <c r="F2355">
        <v>1</v>
      </c>
      <c r="G2355">
        <v>0</v>
      </c>
      <c r="H2355" s="3">
        <f>H2354+$H$2*(Table1[[#This Row],[debug'[0']]]-H2354)</f>
        <v>0.27911969611624493</v>
      </c>
    </row>
    <row r="2356" spans="1:8" x14ac:dyDescent="0.25">
      <c r="A2356">
        <v>4700</v>
      </c>
      <c r="B2356">
        <v>-1</v>
      </c>
      <c r="C2356">
        <v>1</v>
      </c>
      <c r="D2356">
        <v>0</v>
      </c>
      <c r="E2356">
        <v>0</v>
      </c>
      <c r="F2356">
        <v>1</v>
      </c>
      <c r="G2356">
        <v>0</v>
      </c>
      <c r="H2356" s="3">
        <f>H2355+$H$2*(Table1[[#This Row],[debug'[0']]]-H2355)</f>
        <v>0.15856550490482083</v>
      </c>
    </row>
    <row r="2357" spans="1:8" x14ac:dyDescent="0.25">
      <c r="A2357">
        <v>4702</v>
      </c>
      <c r="B2357">
        <v>-1</v>
      </c>
      <c r="C2357">
        <v>0</v>
      </c>
      <c r="D2357">
        <v>0</v>
      </c>
      <c r="E2357">
        <v>0</v>
      </c>
      <c r="F2357">
        <v>1</v>
      </c>
      <c r="G2357">
        <v>0</v>
      </c>
      <c r="H2357" s="3">
        <f>H2356+$H$2*(Table1[[#This Row],[debug'[0']]]-H2356)</f>
        <v>4.9373278537474793E-2</v>
      </c>
    </row>
    <row r="2358" spans="1:8" x14ac:dyDescent="0.25">
      <c r="A2358">
        <v>4704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 s="3">
        <f>H2357+$H$2*(Table1[[#This Row],[debug'[0']]]-H2357)</f>
        <v>4.471995666336559E-2</v>
      </c>
    </row>
    <row r="2359" spans="1:8" x14ac:dyDescent="0.25">
      <c r="A2359">
        <v>4706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0</v>
      </c>
      <c r="H2359" s="3">
        <f>H2358+$H$2*(Table1[[#This Row],[debug'[0']]]-H2358)</f>
        <v>4.0505200043691091E-2</v>
      </c>
    </row>
    <row r="2360" spans="1:8" x14ac:dyDescent="0.25">
      <c r="A2360">
        <v>4708</v>
      </c>
      <c r="B2360">
        <v>-1</v>
      </c>
      <c r="C2360">
        <v>0</v>
      </c>
      <c r="D2360">
        <v>0</v>
      </c>
      <c r="E2360">
        <v>0</v>
      </c>
      <c r="F2360">
        <v>1</v>
      </c>
      <c r="G2360">
        <v>0</v>
      </c>
      <c r="H2360" s="3">
        <f>H2359+$H$2*(Table1[[#This Row],[debug'[0']]]-H2359)</f>
        <v>-5.7560104730686047E-2</v>
      </c>
    </row>
    <row r="2361" spans="1:8" x14ac:dyDescent="0.25">
      <c r="A2361">
        <v>4710</v>
      </c>
      <c r="B2361">
        <v>0</v>
      </c>
      <c r="C2361">
        <v>0</v>
      </c>
      <c r="D2361">
        <v>-1</v>
      </c>
      <c r="E2361">
        <v>0</v>
      </c>
      <c r="F2361">
        <v>0</v>
      </c>
      <c r="G2361">
        <v>0</v>
      </c>
      <c r="H2361" s="3">
        <f>H2360+$H$2*(Table1[[#This Row],[debug'[0']]]-H2360)</f>
        <v>-5.2135192665832573E-2</v>
      </c>
    </row>
    <row r="2362" spans="1:8" x14ac:dyDescent="0.25">
      <c r="A2362">
        <v>4712</v>
      </c>
      <c r="B2362">
        <v>-1</v>
      </c>
      <c r="C2362">
        <v>0</v>
      </c>
      <c r="D2362">
        <v>0</v>
      </c>
      <c r="E2362">
        <v>0</v>
      </c>
      <c r="F2362">
        <v>0</v>
      </c>
      <c r="G2362">
        <v>0</v>
      </c>
      <c r="H2362" s="3">
        <f>H2361+$H$2*(Table1[[#This Row],[debug'[0']]]-H2361)</f>
        <v>-0.14146934612535231</v>
      </c>
    </row>
    <row r="2363" spans="1:8" x14ac:dyDescent="0.25">
      <c r="A2363">
        <v>4714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 s="3">
        <f>H2362+$H$2*(Table1[[#This Row],[debug'[0']]]-H2362)</f>
        <v>-0.12813617437048555</v>
      </c>
    </row>
    <row r="2364" spans="1:8" x14ac:dyDescent="0.25">
      <c r="A2364">
        <v>4716</v>
      </c>
      <c r="B2364">
        <v>-1</v>
      </c>
      <c r="C2364">
        <v>0</v>
      </c>
      <c r="D2364">
        <v>0</v>
      </c>
      <c r="E2364">
        <v>0</v>
      </c>
      <c r="F2364">
        <v>0</v>
      </c>
      <c r="G2364">
        <v>0</v>
      </c>
      <c r="H2364" s="3">
        <f>H2363+$H$2*(Table1[[#This Row],[debug'[0']]]-H2363)</f>
        <v>-0.2103074040563368</v>
      </c>
    </row>
    <row r="2365" spans="1:8" x14ac:dyDescent="0.25">
      <c r="A2365">
        <v>4718</v>
      </c>
      <c r="B2365">
        <v>0</v>
      </c>
      <c r="C2365">
        <v>-1</v>
      </c>
      <c r="D2365">
        <v>0</v>
      </c>
      <c r="E2365">
        <v>0</v>
      </c>
      <c r="F2365">
        <v>0</v>
      </c>
      <c r="G2365">
        <v>0</v>
      </c>
      <c r="H2365" s="3">
        <f>H2364+$H$2*(Table1[[#This Row],[debug'[0']]]-H2364)</f>
        <v>-0.19048639818896895</v>
      </c>
    </row>
    <row r="2366" spans="1:8" x14ac:dyDescent="0.25">
      <c r="A2366">
        <v>4720</v>
      </c>
      <c r="B2366">
        <v>0</v>
      </c>
      <c r="C2366">
        <v>-1</v>
      </c>
      <c r="D2366">
        <v>0</v>
      </c>
      <c r="E2366">
        <v>0</v>
      </c>
      <c r="F2366">
        <v>0</v>
      </c>
      <c r="G2366">
        <v>0</v>
      </c>
      <c r="H2366" s="3">
        <f>H2365+$H$2*(Table1[[#This Row],[debug'[0']]]-H2365)</f>
        <v>-0.17253347811419162</v>
      </c>
    </row>
    <row r="2367" spans="1:8" x14ac:dyDescent="0.25">
      <c r="A2367">
        <v>4722</v>
      </c>
      <c r="B2367">
        <v>0</v>
      </c>
      <c r="C2367">
        <v>-1</v>
      </c>
      <c r="D2367">
        <v>0</v>
      </c>
      <c r="E2367">
        <v>0</v>
      </c>
      <c r="F2367">
        <v>0</v>
      </c>
      <c r="G2367">
        <v>0</v>
      </c>
      <c r="H2367" s="3">
        <f>H2366+$H$2*(Table1[[#This Row],[debug'[0']]]-H2366)</f>
        <v>-0.15627258089393642</v>
      </c>
    </row>
    <row r="2368" spans="1:8" x14ac:dyDescent="0.25">
      <c r="A2368">
        <v>4724</v>
      </c>
      <c r="B2368">
        <v>0</v>
      </c>
      <c r="C2368">
        <v>0</v>
      </c>
      <c r="D2368">
        <v>1</v>
      </c>
      <c r="E2368">
        <v>0</v>
      </c>
      <c r="F2368">
        <v>0</v>
      </c>
      <c r="G2368">
        <v>0</v>
      </c>
      <c r="H2368" s="3">
        <f>H2367+$H$2*(Table1[[#This Row],[debug'[0']]]-H2367)</f>
        <v>-0.14154423713111919</v>
      </c>
    </row>
    <row r="2369" spans="1:8" x14ac:dyDescent="0.25">
      <c r="A2369">
        <v>4726</v>
      </c>
      <c r="B2369">
        <v>1</v>
      </c>
      <c r="C2369">
        <v>-1</v>
      </c>
      <c r="D2369">
        <v>1</v>
      </c>
      <c r="E2369">
        <v>0</v>
      </c>
      <c r="F2369">
        <v>0</v>
      </c>
      <c r="G2369">
        <v>0</v>
      </c>
      <c r="H2369" s="3">
        <f>H2368+$H$2*(Table1[[#This Row],[debug'[0']]]-H2368)</f>
        <v>-3.3956227457552515E-2</v>
      </c>
    </row>
    <row r="2370" spans="1:8" x14ac:dyDescent="0.25">
      <c r="A2370">
        <v>4728</v>
      </c>
      <c r="B2370">
        <v>1</v>
      </c>
      <c r="C2370">
        <v>-1</v>
      </c>
      <c r="D2370">
        <v>0</v>
      </c>
      <c r="E2370">
        <v>0</v>
      </c>
      <c r="F2370">
        <v>0</v>
      </c>
      <c r="G2370">
        <v>0</v>
      </c>
      <c r="H2370" s="3">
        <f>H2369+$H$2*(Table1[[#This Row],[debug'[0']]]-H2369)</f>
        <v>6.3491851191869397E-2</v>
      </c>
    </row>
    <row r="2371" spans="1:8" x14ac:dyDescent="0.25">
      <c r="A2371">
        <v>4730</v>
      </c>
      <c r="B2371">
        <v>0</v>
      </c>
      <c r="C2371">
        <v>-1</v>
      </c>
      <c r="D2371">
        <v>0</v>
      </c>
      <c r="E2371">
        <v>0</v>
      </c>
      <c r="F2371">
        <v>0</v>
      </c>
      <c r="G2371">
        <v>0</v>
      </c>
      <c r="H2371" s="3">
        <f>H2370+$H$2*(Table1[[#This Row],[debug'[0']]]-H2370)</f>
        <v>5.7507885193853601E-2</v>
      </c>
    </row>
    <row r="2372" spans="1:8" x14ac:dyDescent="0.25">
      <c r="A2372">
        <v>4732</v>
      </c>
      <c r="B2372">
        <v>1</v>
      </c>
      <c r="C2372">
        <v>-1</v>
      </c>
      <c r="D2372">
        <v>0</v>
      </c>
      <c r="E2372">
        <v>0</v>
      </c>
      <c r="F2372">
        <v>0</v>
      </c>
      <c r="G2372">
        <v>0</v>
      </c>
      <c r="H2372" s="3">
        <f>H2371+$H$2*(Table1[[#This Row],[debug'[0']]]-H2371)</f>
        <v>0.14633567431209252</v>
      </c>
    </row>
    <row r="2373" spans="1:8" x14ac:dyDescent="0.25">
      <c r="A2373">
        <v>4734</v>
      </c>
      <c r="B2373">
        <v>-1</v>
      </c>
      <c r="C2373">
        <v>-1</v>
      </c>
      <c r="D2373">
        <v>0</v>
      </c>
      <c r="E2373">
        <v>0</v>
      </c>
      <c r="F2373">
        <v>0</v>
      </c>
      <c r="G2373">
        <v>0</v>
      </c>
      <c r="H2373" s="3">
        <f>H2372+$H$2*(Table1[[#This Row],[debug'[0']]]-H2372)</f>
        <v>3.8296082323089384E-2</v>
      </c>
    </row>
    <row r="2374" spans="1:8" x14ac:dyDescent="0.25">
      <c r="A2374">
        <v>4736</v>
      </c>
      <c r="B2374">
        <v>0</v>
      </c>
      <c r="C2374">
        <v>-1</v>
      </c>
      <c r="D2374">
        <v>0</v>
      </c>
      <c r="E2374">
        <v>0</v>
      </c>
      <c r="F2374">
        <v>0</v>
      </c>
      <c r="G2374">
        <v>0</v>
      </c>
      <c r="H2374" s="3">
        <f>H2373+$H$2*(Table1[[#This Row],[debug'[0']]]-H2373)</f>
        <v>3.4686761596464756E-2</v>
      </c>
    </row>
    <row r="2375" spans="1:8" x14ac:dyDescent="0.25">
      <c r="A2375">
        <v>4738</v>
      </c>
      <c r="B2375">
        <v>0</v>
      </c>
      <c r="C2375">
        <v>-1</v>
      </c>
      <c r="D2375">
        <v>0</v>
      </c>
      <c r="E2375">
        <v>0</v>
      </c>
      <c r="F2375">
        <v>0</v>
      </c>
      <c r="G2375">
        <v>0</v>
      </c>
      <c r="H2375" s="3">
        <f>H2374+$H$2*(Table1[[#This Row],[debug'[0']]]-H2374)</f>
        <v>3.1417611334216528E-2</v>
      </c>
    </row>
    <row r="2376" spans="1:8" x14ac:dyDescent="0.25">
      <c r="A2376">
        <v>4740</v>
      </c>
      <c r="B2376">
        <v>-1</v>
      </c>
      <c r="C2376">
        <v>-1</v>
      </c>
      <c r="D2376">
        <v>0</v>
      </c>
      <c r="E2376">
        <v>0</v>
      </c>
      <c r="F2376">
        <v>0</v>
      </c>
      <c r="G2376">
        <v>0</v>
      </c>
      <c r="H2376" s="3">
        <f>H2375+$H$2*(Table1[[#This Row],[debug'[0']]]-H2375)</f>
        <v>-6.5791208382304692E-2</v>
      </c>
    </row>
    <row r="2377" spans="1:8" x14ac:dyDescent="0.25">
      <c r="A2377">
        <v>4742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 s="3">
        <f>H2376+$H$2*(Table1[[#This Row],[debug'[0']]]-H2376)</f>
        <v>-5.9590533074565383E-2</v>
      </c>
    </row>
    <row r="2378" spans="1:8" x14ac:dyDescent="0.25">
      <c r="A2378">
        <v>4744</v>
      </c>
      <c r="B2378">
        <v>-1</v>
      </c>
      <c r="C2378">
        <v>0</v>
      </c>
      <c r="D2378">
        <v>0</v>
      </c>
      <c r="E2378">
        <v>0</v>
      </c>
      <c r="F2378">
        <v>0</v>
      </c>
      <c r="G2378">
        <v>0</v>
      </c>
      <c r="H2378" s="3">
        <f>H2377+$H$2*(Table1[[#This Row],[debug'[0']]]-H2377)</f>
        <v>-0.14822203725434255</v>
      </c>
    </row>
    <row r="2379" spans="1:8" x14ac:dyDescent="0.25">
      <c r="A2379">
        <v>4746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 s="3">
        <f>H2378+$H$2*(Table1[[#This Row],[debug'[0']]]-H2378)</f>
        <v>-0.1342524393541919</v>
      </c>
    </row>
    <row r="2380" spans="1:8" x14ac:dyDescent="0.25">
      <c r="A2380">
        <v>4748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 s="3">
        <f>H2379+$H$2*(Table1[[#This Row],[debug'[0']]]-H2379)</f>
        <v>-0.12159944503814274</v>
      </c>
    </row>
    <row r="2381" spans="1:8" x14ac:dyDescent="0.25">
      <c r="A2381">
        <v>4750</v>
      </c>
      <c r="B2381">
        <v>0</v>
      </c>
      <c r="C2381">
        <v>1</v>
      </c>
      <c r="D2381">
        <v>0</v>
      </c>
      <c r="E2381">
        <v>0</v>
      </c>
      <c r="F2381">
        <v>0</v>
      </c>
      <c r="G2381">
        <v>0</v>
      </c>
      <c r="H2381" s="3">
        <f>H2380+$H$2*(Table1[[#This Row],[debug'[0']]]-H2380)</f>
        <v>-0.11013896734176999</v>
      </c>
    </row>
    <row r="2382" spans="1:8" x14ac:dyDescent="0.25">
      <c r="A2382">
        <v>4752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 s="3">
        <f>H2381+$H$2*(Table1[[#This Row],[debug'[0']]]-H2381)</f>
        <v>-9.9758614221523864E-2</v>
      </c>
    </row>
    <row r="2383" spans="1:8" x14ac:dyDescent="0.25">
      <c r="A2383">
        <v>4754</v>
      </c>
      <c r="B2383">
        <v>0</v>
      </c>
      <c r="C2383">
        <v>0</v>
      </c>
      <c r="D2383">
        <v>0</v>
      </c>
      <c r="E2383">
        <v>0</v>
      </c>
      <c r="F2383">
        <v>-1</v>
      </c>
      <c r="G2383">
        <v>0</v>
      </c>
      <c r="H2383" s="3">
        <f>H2382+$H$2*(Table1[[#This Row],[debug'[0']]]-H2382)</f>
        <v>-9.0356586334404743E-2</v>
      </c>
    </row>
    <row r="2384" spans="1:8" x14ac:dyDescent="0.25">
      <c r="A2384">
        <v>4756</v>
      </c>
      <c r="B2384">
        <v>0</v>
      </c>
      <c r="C2384">
        <v>0</v>
      </c>
      <c r="D2384">
        <v>0</v>
      </c>
      <c r="E2384">
        <v>0</v>
      </c>
      <c r="F2384">
        <v>-1</v>
      </c>
      <c r="G2384">
        <v>0</v>
      </c>
      <c r="H2384" s="3">
        <f>H2383+$H$2*(Table1[[#This Row],[debug'[0']]]-H2383)</f>
        <v>-8.1840678699456215E-2</v>
      </c>
    </row>
    <row r="2385" spans="1:8" x14ac:dyDescent="0.25">
      <c r="A2385">
        <v>4758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 s="3">
        <f>H2384+$H$2*(Table1[[#This Row],[debug'[0']]]-H2384)</f>
        <v>-7.4127376450445787E-2</v>
      </c>
    </row>
    <row r="2386" spans="1:8" x14ac:dyDescent="0.25">
      <c r="A2386">
        <v>4760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 s="3">
        <f>H2385+$H$2*(Table1[[#This Row],[debug'[0']]]-H2385)</f>
        <v>-6.7141035811847619E-2</v>
      </c>
    </row>
    <row r="2387" spans="1:8" x14ac:dyDescent="0.25">
      <c r="A2387">
        <v>4762</v>
      </c>
      <c r="B2387">
        <v>0</v>
      </c>
      <c r="C2387">
        <v>-1</v>
      </c>
      <c r="D2387">
        <v>0</v>
      </c>
      <c r="E2387">
        <v>0</v>
      </c>
      <c r="F2387">
        <v>0</v>
      </c>
      <c r="G2387">
        <v>0</v>
      </c>
      <c r="H2387" s="3">
        <f>H2386+$H$2*(Table1[[#This Row],[debug'[0']]]-H2386)</f>
        <v>-6.0813142266020331E-2</v>
      </c>
    </row>
    <row r="2388" spans="1:8" x14ac:dyDescent="0.25">
      <c r="A2388">
        <v>4764</v>
      </c>
      <c r="B2388">
        <v>0</v>
      </c>
      <c r="C2388">
        <v>-1</v>
      </c>
      <c r="D2388">
        <v>0</v>
      </c>
      <c r="E2388">
        <v>0</v>
      </c>
      <c r="F2388">
        <v>0</v>
      </c>
      <c r="G2388">
        <v>0</v>
      </c>
      <c r="H2388" s="3">
        <f>H2387+$H$2*(Table1[[#This Row],[debug'[0']]]-H2387)</f>
        <v>-5.508163863648112E-2</v>
      </c>
    </row>
    <row r="2389" spans="1:8" x14ac:dyDescent="0.25">
      <c r="A2389">
        <v>4766</v>
      </c>
      <c r="B2389">
        <v>0</v>
      </c>
      <c r="C2389">
        <v>-1</v>
      </c>
      <c r="D2389">
        <v>0</v>
      </c>
      <c r="E2389">
        <v>0</v>
      </c>
      <c r="F2389">
        <v>0</v>
      </c>
      <c r="G2389">
        <v>0</v>
      </c>
      <c r="H2389" s="3">
        <f>H2388+$H$2*(Table1[[#This Row],[debug'[0']]]-H2388)</f>
        <v>-4.9890316497839413E-2</v>
      </c>
    </row>
    <row r="2390" spans="1:8" x14ac:dyDescent="0.25">
      <c r="A2390">
        <v>4768</v>
      </c>
      <c r="B2390">
        <v>-1</v>
      </c>
      <c r="C2390">
        <v>-1</v>
      </c>
      <c r="D2390">
        <v>0</v>
      </c>
      <c r="E2390">
        <v>0</v>
      </c>
      <c r="F2390">
        <v>0</v>
      </c>
      <c r="G2390">
        <v>0</v>
      </c>
      <c r="H2390" s="3">
        <f>H2389+$H$2*(Table1[[#This Row],[debug'[0']]]-H2389)</f>
        <v>-0.13943604455168673</v>
      </c>
    </row>
    <row r="2391" spans="1:8" x14ac:dyDescent="0.25">
      <c r="A2391">
        <v>4770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 s="3">
        <f>H2390+$H$2*(Table1[[#This Row],[debug'[0']]]-H2390)</f>
        <v>-0.12629450695541078</v>
      </c>
    </row>
    <row r="2392" spans="1:8" x14ac:dyDescent="0.25">
      <c r="A2392">
        <v>4772</v>
      </c>
      <c r="B2392">
        <v>-1</v>
      </c>
      <c r="C2392">
        <v>0</v>
      </c>
      <c r="D2392">
        <v>0</v>
      </c>
      <c r="E2392">
        <v>0</v>
      </c>
      <c r="F2392">
        <v>0</v>
      </c>
      <c r="G2392">
        <v>0</v>
      </c>
      <c r="H2392" s="3">
        <f>H2391+$H$2*(Table1[[#This Row],[debug'[0']]]-H2391)</f>
        <v>-0.20863930970590866</v>
      </c>
    </row>
    <row r="2393" spans="1:8" x14ac:dyDescent="0.25">
      <c r="A2393">
        <v>4774</v>
      </c>
      <c r="B2393">
        <v>-1</v>
      </c>
      <c r="C2393">
        <v>0</v>
      </c>
      <c r="D2393">
        <v>0</v>
      </c>
      <c r="E2393">
        <v>0</v>
      </c>
      <c r="F2393">
        <v>0</v>
      </c>
      <c r="G2393">
        <v>0</v>
      </c>
      <c r="H2393" s="3">
        <f>H2392+$H$2*(Table1[[#This Row],[debug'[0']]]-H2392)</f>
        <v>-0.28322329763493859</v>
      </c>
    </row>
    <row r="2394" spans="1:8" x14ac:dyDescent="0.25">
      <c r="A2394">
        <v>4776</v>
      </c>
      <c r="B2394">
        <v>-1</v>
      </c>
      <c r="C2394">
        <v>0</v>
      </c>
      <c r="D2394">
        <v>0</v>
      </c>
      <c r="E2394">
        <v>0</v>
      </c>
      <c r="F2394">
        <v>0</v>
      </c>
      <c r="G2394">
        <v>0</v>
      </c>
      <c r="H2394" s="3">
        <f>H2393+$H$2*(Table1[[#This Row],[debug'[0']]]-H2393)</f>
        <v>-0.35077791030737043</v>
      </c>
    </row>
    <row r="2395" spans="1:8" x14ac:dyDescent="0.25">
      <c r="A2395">
        <v>4778</v>
      </c>
      <c r="B2395">
        <v>-1</v>
      </c>
      <c r="C2395">
        <v>0</v>
      </c>
      <c r="D2395">
        <v>0</v>
      </c>
      <c r="E2395">
        <v>0</v>
      </c>
      <c r="F2395">
        <v>0</v>
      </c>
      <c r="G2395">
        <v>0</v>
      </c>
      <c r="H2395" s="3">
        <f>H2394+$H$2*(Table1[[#This Row],[debug'[0']]]-H2394)</f>
        <v>-0.41196565073316777</v>
      </c>
    </row>
    <row r="2396" spans="1:8" x14ac:dyDescent="0.25">
      <c r="A2396">
        <v>4780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 s="3">
        <f>H2395+$H$2*(Table1[[#This Row],[debug'[0']]]-H2395)</f>
        <v>-0.37313880287692802</v>
      </c>
    </row>
    <row r="2397" spans="1:8" x14ac:dyDescent="0.25">
      <c r="A2397">
        <v>4782</v>
      </c>
      <c r="B2397">
        <v>1</v>
      </c>
      <c r="C2397">
        <v>1</v>
      </c>
      <c r="D2397">
        <v>0</v>
      </c>
      <c r="E2397">
        <v>0</v>
      </c>
      <c r="F2397">
        <v>0</v>
      </c>
      <c r="G2397">
        <v>0</v>
      </c>
      <c r="H2397" s="3">
        <f>H2396+$H$2*(Table1[[#This Row],[debug'[0']]]-H2396)</f>
        <v>-0.24372351961261082</v>
      </c>
    </row>
    <row r="2398" spans="1:8" x14ac:dyDescent="0.25">
      <c r="A2398">
        <v>4784</v>
      </c>
      <c r="B2398">
        <v>-1</v>
      </c>
      <c r="C2398">
        <v>1</v>
      </c>
      <c r="D2398">
        <v>1</v>
      </c>
      <c r="E2398">
        <v>0</v>
      </c>
      <c r="F2398">
        <v>0</v>
      </c>
      <c r="G2398">
        <v>0</v>
      </c>
      <c r="H2398" s="3">
        <f>H2397+$H$2*(Table1[[#This Row],[debug'[0']]]-H2397)</f>
        <v>-0.31500089865864384</v>
      </c>
    </row>
    <row r="2399" spans="1:8" x14ac:dyDescent="0.25">
      <c r="A2399">
        <v>4786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 s="3">
        <f>H2398+$H$2*(Table1[[#This Row],[debug'[0']]]-H2398)</f>
        <v>-0.28531276338563849</v>
      </c>
    </row>
    <row r="2400" spans="1:8" x14ac:dyDescent="0.25">
      <c r="A2400">
        <v>4788</v>
      </c>
      <c r="B2400">
        <v>0</v>
      </c>
      <c r="C2400">
        <v>1</v>
      </c>
      <c r="D2400">
        <v>0</v>
      </c>
      <c r="E2400">
        <v>0</v>
      </c>
      <c r="F2400">
        <v>0</v>
      </c>
      <c r="G2400">
        <v>0</v>
      </c>
      <c r="H2400" s="3">
        <f>H2399+$H$2*(Table1[[#This Row],[debug'[0']]]-H2399)</f>
        <v>-0.25842266894280674</v>
      </c>
    </row>
    <row r="2401" spans="1:8" x14ac:dyDescent="0.25">
      <c r="A2401">
        <v>4790</v>
      </c>
      <c r="B2401">
        <v>0</v>
      </c>
      <c r="C2401">
        <v>0</v>
      </c>
      <c r="D2401">
        <v>1</v>
      </c>
      <c r="E2401">
        <v>0</v>
      </c>
      <c r="F2401">
        <v>0</v>
      </c>
      <c r="G2401">
        <v>0</v>
      </c>
      <c r="H2401" s="3">
        <f>H2400+$H$2*(Table1[[#This Row],[debug'[0']]]-H2400)</f>
        <v>-0.23406690619465309</v>
      </c>
    </row>
    <row r="2402" spans="1:8" x14ac:dyDescent="0.25">
      <c r="A2402">
        <v>4792</v>
      </c>
      <c r="B2402">
        <v>1</v>
      </c>
      <c r="C2402">
        <v>0</v>
      </c>
      <c r="D2402">
        <v>1</v>
      </c>
      <c r="E2402">
        <v>0</v>
      </c>
      <c r="F2402">
        <v>0</v>
      </c>
      <c r="G2402">
        <v>0</v>
      </c>
      <c r="H2402" s="3">
        <f>H2401+$H$2*(Table1[[#This Row],[debug'[0']]]-H2401)</f>
        <v>-0.11775884039847091</v>
      </c>
    </row>
    <row r="2403" spans="1:8" x14ac:dyDescent="0.25">
      <c r="A2403">
        <v>4794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 s="3">
        <f>H2402+$H$2*(Table1[[#This Row],[debug'[0']]]-H2402)</f>
        <v>-1.2412551554044457E-2</v>
      </c>
    </row>
    <row r="2404" spans="1:8" x14ac:dyDescent="0.25">
      <c r="A2404">
        <v>4796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 s="3">
        <f>H2403+$H$2*(Table1[[#This Row],[debug'[0']]]-H2403)</f>
        <v>-1.1242696130809738E-2</v>
      </c>
    </row>
    <row r="2405" spans="1:8" x14ac:dyDescent="0.25">
      <c r="A2405">
        <v>4798</v>
      </c>
      <c r="B2405">
        <v>0</v>
      </c>
      <c r="C2405">
        <v>1</v>
      </c>
      <c r="D2405">
        <v>0</v>
      </c>
      <c r="E2405">
        <v>0</v>
      </c>
      <c r="F2405">
        <v>0</v>
      </c>
      <c r="G2405">
        <v>0</v>
      </c>
      <c r="H2405" s="3">
        <f>H2404+$H$2*(Table1[[#This Row],[debug'[0']]]-H2404)</f>
        <v>-1.018309698367691E-2</v>
      </c>
    </row>
    <row r="2406" spans="1:8" x14ac:dyDescent="0.25">
      <c r="A2406">
        <v>4800</v>
      </c>
      <c r="B2406">
        <v>-1</v>
      </c>
      <c r="C2406">
        <v>1</v>
      </c>
      <c r="D2406">
        <v>0</v>
      </c>
      <c r="E2406">
        <v>0</v>
      </c>
      <c r="F2406">
        <v>0</v>
      </c>
      <c r="G2406">
        <v>0</v>
      </c>
      <c r="H2406" s="3">
        <f>H2405+$H$2*(Table1[[#This Row],[debug'[0']]]-H2405)</f>
        <v>-0.10347114231112935</v>
      </c>
    </row>
    <row r="2407" spans="1:8" x14ac:dyDescent="0.25">
      <c r="A2407">
        <v>4802</v>
      </c>
      <c r="B2407">
        <v>-1</v>
      </c>
      <c r="C2407">
        <v>1</v>
      </c>
      <c r="D2407">
        <v>0</v>
      </c>
      <c r="E2407">
        <v>0</v>
      </c>
      <c r="F2407">
        <v>0</v>
      </c>
      <c r="G2407">
        <v>0</v>
      </c>
      <c r="H2407" s="3">
        <f>H2406+$H$2*(Table1[[#This Row],[debug'[0']]]-H2406)</f>
        <v>-0.18796699650252752</v>
      </c>
    </row>
    <row r="2408" spans="1:8" x14ac:dyDescent="0.25">
      <c r="A2408">
        <v>4804</v>
      </c>
      <c r="B2408">
        <v>-1</v>
      </c>
      <c r="C2408">
        <v>1</v>
      </c>
      <c r="D2408">
        <v>0</v>
      </c>
      <c r="E2408">
        <v>0</v>
      </c>
      <c r="F2408">
        <v>0</v>
      </c>
      <c r="G2408">
        <v>0</v>
      </c>
      <c r="H2408" s="3">
        <f>H2407+$H$2*(Table1[[#This Row],[debug'[0']]]-H2407)</f>
        <v>-0.26449930405033095</v>
      </c>
    </row>
    <row r="2409" spans="1:8" x14ac:dyDescent="0.25">
      <c r="A2409">
        <v>4806</v>
      </c>
      <c r="B2409">
        <v>-1</v>
      </c>
      <c r="C2409">
        <v>0</v>
      </c>
      <c r="D2409">
        <v>-1</v>
      </c>
      <c r="E2409">
        <v>0</v>
      </c>
      <c r="F2409">
        <v>0</v>
      </c>
      <c r="G2409">
        <v>0</v>
      </c>
      <c r="H2409" s="3">
        <f>H2408+$H$2*(Table1[[#This Row],[debug'[0']]]-H2408)</f>
        <v>-0.33381861154350079</v>
      </c>
    </row>
    <row r="2410" spans="1:8" x14ac:dyDescent="0.25">
      <c r="A2410">
        <v>4808</v>
      </c>
      <c r="B2410">
        <v>-1</v>
      </c>
      <c r="C2410">
        <v>0</v>
      </c>
      <c r="D2410">
        <v>-1</v>
      </c>
      <c r="E2410">
        <v>0</v>
      </c>
      <c r="F2410">
        <v>0</v>
      </c>
      <c r="G2410">
        <v>0</v>
      </c>
      <c r="H2410" s="3">
        <f>H2409+$H$2*(Table1[[#This Row],[debug'[0']]]-H2409)</f>
        <v>-0.39660472822149639</v>
      </c>
    </row>
    <row r="2411" spans="1:8" x14ac:dyDescent="0.25">
      <c r="A2411">
        <v>4810</v>
      </c>
      <c r="B2411">
        <v>-1</v>
      </c>
      <c r="C2411">
        <v>0</v>
      </c>
      <c r="D2411">
        <v>0</v>
      </c>
      <c r="E2411">
        <v>0</v>
      </c>
      <c r="F2411">
        <v>0</v>
      </c>
      <c r="G2411">
        <v>0</v>
      </c>
      <c r="H2411" s="3">
        <f>H2410+$H$2*(Table1[[#This Row],[debug'[0']]]-H2410)</f>
        <v>-0.45347339281240129</v>
      </c>
    </row>
    <row r="2412" spans="1:8" x14ac:dyDescent="0.25">
      <c r="A2412">
        <v>4812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 s="3">
        <f>H2411+$H$2*(Table1[[#This Row],[debug'[0']]]-H2411)</f>
        <v>-0.41073453242866492</v>
      </c>
    </row>
    <row r="2413" spans="1:8" x14ac:dyDescent="0.25">
      <c r="A2413">
        <v>4814</v>
      </c>
      <c r="B2413">
        <v>-2</v>
      </c>
      <c r="C2413">
        <v>1</v>
      </c>
      <c r="D2413">
        <v>0</v>
      </c>
      <c r="E2413">
        <v>0</v>
      </c>
      <c r="F2413">
        <v>0</v>
      </c>
      <c r="G2413">
        <v>0</v>
      </c>
      <c r="H2413" s="3">
        <f>H2412+$H$2*(Table1[[#This Row],[debug'[0']]]-H2412)</f>
        <v>-0.56051927395444656</v>
      </c>
    </row>
    <row r="2414" spans="1:8" x14ac:dyDescent="0.25">
      <c r="A2414">
        <v>4816</v>
      </c>
      <c r="B2414">
        <v>-1</v>
      </c>
      <c r="C2414">
        <v>1</v>
      </c>
      <c r="D2414">
        <v>0</v>
      </c>
      <c r="E2414">
        <v>0</v>
      </c>
      <c r="F2414">
        <v>0</v>
      </c>
      <c r="G2414">
        <v>0</v>
      </c>
      <c r="H2414" s="3">
        <f>H2413+$H$2*(Table1[[#This Row],[debug'[0']]]-H2413)</f>
        <v>-0.60193935656461717</v>
      </c>
    </row>
    <row r="2415" spans="1:8" x14ac:dyDescent="0.25">
      <c r="A2415">
        <v>4818</v>
      </c>
      <c r="B2415">
        <v>-1</v>
      </c>
      <c r="C2415">
        <v>0</v>
      </c>
      <c r="D2415">
        <v>0</v>
      </c>
      <c r="E2415">
        <v>0</v>
      </c>
      <c r="F2415">
        <v>0</v>
      </c>
      <c r="G2415">
        <v>0</v>
      </c>
      <c r="H2415" s="3">
        <f>H2414+$H$2*(Table1[[#This Row],[debug'[0']]]-H2414)</f>
        <v>-0.63945568835761191</v>
      </c>
    </row>
    <row r="2416" spans="1:8" x14ac:dyDescent="0.25">
      <c r="A2416">
        <v>4820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 s="3">
        <f>H2415+$H$2*(Table1[[#This Row],[debug'[0']]]-H2415)</f>
        <v>-0.57918840957239759</v>
      </c>
    </row>
    <row r="2417" spans="1:8" x14ac:dyDescent="0.25">
      <c r="A2417">
        <v>4822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 s="3">
        <f>H2416+$H$2*(Table1[[#This Row],[debug'[0']]]-H2416)</f>
        <v>-0.4303534083879938</v>
      </c>
    </row>
    <row r="2418" spans="1:8" x14ac:dyDescent="0.25">
      <c r="A2418">
        <v>4824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 s="3">
        <f>H2417+$H$2*(Table1[[#This Row],[debug'[0']]]-H2417)</f>
        <v>-0.38979355520082232</v>
      </c>
    </row>
    <row r="2419" spans="1:8" x14ac:dyDescent="0.25">
      <c r="A2419">
        <v>4826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 s="3">
        <f>H2418+$H$2*(Table1[[#This Row],[debug'[0']]]-H2418)</f>
        <v>-0.35305637811775581</v>
      </c>
    </row>
    <row r="2420" spans="1:8" x14ac:dyDescent="0.25">
      <c r="A2420">
        <v>4828</v>
      </c>
      <c r="B2420">
        <v>0</v>
      </c>
      <c r="C2420">
        <v>1</v>
      </c>
      <c r="D2420">
        <v>0</v>
      </c>
      <c r="E2420">
        <v>0</v>
      </c>
      <c r="F2420">
        <v>0</v>
      </c>
      <c r="G2420">
        <v>0</v>
      </c>
      <c r="H2420" s="3">
        <f>H2419+$H$2*(Table1[[#This Row],[debug'[0']]]-H2419)</f>
        <v>-0.31978159840382298</v>
      </c>
    </row>
    <row r="2421" spans="1:8" x14ac:dyDescent="0.25">
      <c r="A2421">
        <v>4830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 s="3">
        <f>H2420+$H$2*(Table1[[#This Row],[debug'[0']]]-H2420)</f>
        <v>-0.28964289279486344</v>
      </c>
    </row>
    <row r="2422" spans="1:8" x14ac:dyDescent="0.25">
      <c r="A2422">
        <v>4832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 s="3">
        <f>H2421+$H$2*(Table1[[#This Row],[debug'[0']]]-H2421)</f>
        <v>-0.26234469326979826</v>
      </c>
    </row>
    <row r="2423" spans="1:8" x14ac:dyDescent="0.25">
      <c r="A2423">
        <v>4834</v>
      </c>
      <c r="B2423">
        <v>1</v>
      </c>
      <c r="C2423">
        <v>1</v>
      </c>
      <c r="D2423">
        <v>0</v>
      </c>
      <c r="E2423">
        <v>0</v>
      </c>
      <c r="F2423">
        <v>0</v>
      </c>
      <c r="G2423">
        <v>0</v>
      </c>
      <c r="H2423" s="3">
        <f>H2422+$H$2*(Table1[[#This Row],[debug'[0']]]-H2422)</f>
        <v>-0.14337150882956451</v>
      </c>
    </row>
    <row r="2424" spans="1:8" x14ac:dyDescent="0.25">
      <c r="A2424">
        <v>4836</v>
      </c>
      <c r="B2424">
        <v>1</v>
      </c>
      <c r="C2424">
        <v>1</v>
      </c>
      <c r="D2424">
        <v>0</v>
      </c>
      <c r="E2424">
        <v>0</v>
      </c>
      <c r="F2424">
        <v>0</v>
      </c>
      <c r="G2424">
        <v>0</v>
      </c>
      <c r="H2424" s="3">
        <f>H2423+$H$2*(Table1[[#This Row],[debug'[0']]]-H2423)</f>
        <v>-3.561128285567941E-2</v>
      </c>
    </row>
    <row r="2425" spans="1:8" x14ac:dyDescent="0.25">
      <c r="A2425">
        <v>4838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 s="3">
        <f>H2424+$H$2*(Table1[[#This Row],[debug'[0']]]-H2424)</f>
        <v>-3.2254998517550093E-2</v>
      </c>
    </row>
    <row r="2426" spans="1:8" x14ac:dyDescent="0.25">
      <c r="A2426">
        <v>4840</v>
      </c>
      <c r="B2426">
        <v>0</v>
      </c>
      <c r="C2426">
        <v>1</v>
      </c>
      <c r="D2426">
        <v>0</v>
      </c>
      <c r="E2426">
        <v>0</v>
      </c>
      <c r="F2426">
        <v>0</v>
      </c>
      <c r="G2426">
        <v>0</v>
      </c>
      <c r="H2426" s="3">
        <f>H2425+$H$2*(Table1[[#This Row],[debug'[0']]]-H2425)</f>
        <v>-2.9215036526021542E-2</v>
      </c>
    </row>
    <row r="2427" spans="1:8" x14ac:dyDescent="0.25">
      <c r="A2427">
        <v>4842</v>
      </c>
      <c r="B2427">
        <v>0</v>
      </c>
      <c r="C2427">
        <v>1</v>
      </c>
      <c r="D2427">
        <v>1</v>
      </c>
      <c r="E2427">
        <v>0</v>
      </c>
      <c r="F2427">
        <v>0</v>
      </c>
      <c r="G2427">
        <v>0</v>
      </c>
      <c r="H2427" s="3">
        <f>H2426+$H$2*(Table1[[#This Row],[debug'[0']]]-H2426)</f>
        <v>-2.646158420228634E-2</v>
      </c>
    </row>
    <row r="2428" spans="1:8" x14ac:dyDescent="0.25">
      <c r="A2428">
        <v>4844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 s="3">
        <f>H2427+$H$2*(Table1[[#This Row],[debug'[0']]]-H2427)</f>
        <v>-2.3967638646318824E-2</v>
      </c>
    </row>
    <row r="2429" spans="1:8" x14ac:dyDescent="0.25">
      <c r="A2429">
        <v>4846</v>
      </c>
      <c r="B2429">
        <v>1</v>
      </c>
      <c r="C2429">
        <v>1</v>
      </c>
      <c r="D2429">
        <v>0</v>
      </c>
      <c r="E2429">
        <v>0</v>
      </c>
      <c r="F2429">
        <v>0</v>
      </c>
      <c r="G2429">
        <v>0</v>
      </c>
      <c r="H2429" s="3">
        <f>H2428+$H$2*(Table1[[#This Row],[debug'[0']]]-H2428)</f>
        <v>7.2539037686230073E-2</v>
      </c>
    </row>
    <row r="2430" spans="1:8" x14ac:dyDescent="0.25">
      <c r="A2430">
        <v>4848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 s="3">
        <f>H2429+$H$2*(Table1[[#This Row],[debug'[0']]]-H2429)</f>
        <v>0.15995017405711787</v>
      </c>
    </row>
    <row r="2431" spans="1:8" x14ac:dyDescent="0.25">
      <c r="A2431">
        <v>4850</v>
      </c>
      <c r="B2431">
        <v>1</v>
      </c>
      <c r="C2431">
        <v>1</v>
      </c>
      <c r="D2431">
        <v>0</v>
      </c>
      <c r="E2431">
        <v>0</v>
      </c>
      <c r="F2431">
        <v>0</v>
      </c>
      <c r="G2431">
        <v>0</v>
      </c>
      <c r="H2431" s="3">
        <f>H2430+$H$2*(Table1[[#This Row],[debug'[0']]]-H2430)</f>
        <v>0.23912300491206415</v>
      </c>
    </row>
    <row r="2432" spans="1:8" x14ac:dyDescent="0.25">
      <c r="A2432">
        <v>4852</v>
      </c>
      <c r="B2432">
        <v>1</v>
      </c>
      <c r="C2432">
        <v>1</v>
      </c>
      <c r="D2432">
        <v>0</v>
      </c>
      <c r="E2432">
        <v>0</v>
      </c>
      <c r="F2432">
        <v>0</v>
      </c>
      <c r="G2432">
        <v>0</v>
      </c>
      <c r="H2432" s="3">
        <f>H2431+$H$2*(Table1[[#This Row],[debug'[0']]]-H2431)</f>
        <v>0.31083397225367626</v>
      </c>
    </row>
    <row r="2433" spans="1:8" x14ac:dyDescent="0.25">
      <c r="A2433">
        <v>4854</v>
      </c>
      <c r="B2433">
        <v>0</v>
      </c>
      <c r="C2433">
        <v>1</v>
      </c>
      <c r="D2433">
        <v>0</v>
      </c>
      <c r="E2433">
        <v>0</v>
      </c>
      <c r="F2433">
        <v>0</v>
      </c>
      <c r="G2433">
        <v>0</v>
      </c>
      <c r="H2433" s="3">
        <f>H2432+$H$2*(Table1[[#This Row],[debug'[0']]]-H2432)</f>
        <v>0.28153856054212778</v>
      </c>
    </row>
    <row r="2434" spans="1:8" x14ac:dyDescent="0.25">
      <c r="A2434">
        <v>4856</v>
      </c>
      <c r="B2434">
        <v>0</v>
      </c>
      <c r="C2434">
        <v>1</v>
      </c>
      <c r="D2434">
        <v>-1</v>
      </c>
      <c r="E2434">
        <v>0</v>
      </c>
      <c r="F2434">
        <v>0</v>
      </c>
      <c r="G2434">
        <v>0</v>
      </c>
      <c r="H2434" s="3">
        <f>H2433+$H$2*(Table1[[#This Row],[debug'[0']]]-H2433)</f>
        <v>0.25500417633708594</v>
      </c>
    </row>
    <row r="2435" spans="1:8" x14ac:dyDescent="0.25">
      <c r="A2435">
        <v>4858</v>
      </c>
      <c r="B2435">
        <v>0</v>
      </c>
      <c r="C2435">
        <v>1</v>
      </c>
      <c r="D2435">
        <v>0</v>
      </c>
      <c r="E2435">
        <v>0</v>
      </c>
      <c r="F2435">
        <v>0</v>
      </c>
      <c r="G2435">
        <v>0</v>
      </c>
      <c r="H2435" s="3">
        <f>H2434+$H$2*(Table1[[#This Row],[debug'[0']]]-H2434)</f>
        <v>0.23097059892662677</v>
      </c>
    </row>
    <row r="2436" spans="1:8" x14ac:dyDescent="0.25">
      <c r="A2436">
        <v>4860</v>
      </c>
      <c r="B2436">
        <v>0</v>
      </c>
      <c r="C2436">
        <v>1</v>
      </c>
      <c r="D2436">
        <v>0</v>
      </c>
      <c r="E2436">
        <v>0</v>
      </c>
      <c r="F2436">
        <v>0</v>
      </c>
      <c r="G2436">
        <v>0</v>
      </c>
      <c r="H2436" s="3">
        <f>H2435+$H$2*(Table1[[#This Row],[debug'[0']]]-H2435)</f>
        <v>0.20920213282313302</v>
      </c>
    </row>
    <row r="2437" spans="1:8" x14ac:dyDescent="0.25">
      <c r="A2437">
        <v>4862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 s="3">
        <f>H2436+$H$2*(Table1[[#This Row],[debug'[0']]]-H2436)</f>
        <v>0.1894852963153589</v>
      </c>
    </row>
    <row r="2438" spans="1:8" x14ac:dyDescent="0.25">
      <c r="A2438">
        <v>4864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 s="3">
        <f>H2437+$H$2*(Table1[[#This Row],[debug'[0']]]-H2437)</f>
        <v>0.17162672786933042</v>
      </c>
    </row>
    <row r="2439" spans="1:8" x14ac:dyDescent="0.25">
      <c r="A2439">
        <v>4866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 s="3">
        <f>H2438+$H$2*(Table1[[#This Row],[debug'[0']]]-H2438)</f>
        <v>0.15545128984631212</v>
      </c>
    </row>
    <row r="2440" spans="1:8" x14ac:dyDescent="0.25">
      <c r="A2440">
        <v>4868</v>
      </c>
      <c r="B2440">
        <v>0</v>
      </c>
      <c r="C2440">
        <v>-1</v>
      </c>
      <c r="D2440">
        <v>0</v>
      </c>
      <c r="E2440">
        <v>0</v>
      </c>
      <c r="F2440">
        <v>0</v>
      </c>
      <c r="G2440">
        <v>0</v>
      </c>
      <c r="H2440" s="3">
        <f>H2439+$H$2*(Table1[[#This Row],[debug'[0']]]-H2439)</f>
        <v>0.14080035094114518</v>
      </c>
    </row>
    <row r="2441" spans="1:8" x14ac:dyDescent="0.25">
      <c r="A2441">
        <v>4870</v>
      </c>
      <c r="B2441">
        <v>-1</v>
      </c>
      <c r="C2441">
        <v>0</v>
      </c>
      <c r="D2441">
        <v>0</v>
      </c>
      <c r="E2441">
        <v>0</v>
      </c>
      <c r="F2441">
        <v>0</v>
      </c>
      <c r="G2441">
        <v>0</v>
      </c>
      <c r="H2441" s="3">
        <f>H2440+$H$2*(Table1[[#This Row],[debug'[0']]]-H2440)</f>
        <v>3.3282450889264417E-2</v>
      </c>
    </row>
    <row r="2442" spans="1:8" x14ac:dyDescent="0.25">
      <c r="A2442">
        <v>4872</v>
      </c>
      <c r="B2442">
        <v>-1</v>
      </c>
      <c r="C2442">
        <v>0</v>
      </c>
      <c r="D2442">
        <v>0</v>
      </c>
      <c r="E2442">
        <v>0</v>
      </c>
      <c r="F2442">
        <v>0</v>
      </c>
      <c r="G2442">
        <v>0</v>
      </c>
      <c r="H2442" s="3">
        <f>H2441+$H$2*(Table1[[#This Row],[debug'[0']]]-H2441)</f>
        <v>-6.4102125814644653E-2</v>
      </c>
    </row>
    <row r="2443" spans="1:8" x14ac:dyDescent="0.25">
      <c r="A2443">
        <v>4874</v>
      </c>
      <c r="B2443">
        <v>-2</v>
      </c>
      <c r="C2443">
        <v>-1</v>
      </c>
      <c r="D2443">
        <v>0</v>
      </c>
      <c r="E2443">
        <v>0</v>
      </c>
      <c r="F2443">
        <v>0</v>
      </c>
      <c r="G2443">
        <v>0</v>
      </c>
      <c r="H2443" s="3">
        <f>H2442+$H$2*(Table1[[#This Row],[debug'[0']]]-H2442)</f>
        <v>-0.24655620200386896</v>
      </c>
    </row>
    <row r="2444" spans="1:8" x14ac:dyDescent="0.25">
      <c r="A2444">
        <v>4876</v>
      </c>
      <c r="B2444">
        <v>-1</v>
      </c>
      <c r="C2444">
        <v>-1</v>
      </c>
      <c r="D2444">
        <v>0</v>
      </c>
      <c r="E2444">
        <v>0</v>
      </c>
      <c r="F2444">
        <v>0</v>
      </c>
      <c r="G2444">
        <v>0</v>
      </c>
      <c r="H2444" s="3">
        <f>H2443+$H$2*(Table1[[#This Row],[debug'[0']]]-H2443)</f>
        <v>-0.31756660702419209</v>
      </c>
    </row>
    <row r="2445" spans="1:8" x14ac:dyDescent="0.25">
      <c r="A2445">
        <v>4878</v>
      </c>
      <c r="B2445">
        <v>-1</v>
      </c>
      <c r="C2445">
        <v>0</v>
      </c>
      <c r="D2445">
        <v>0</v>
      </c>
      <c r="E2445">
        <v>0</v>
      </c>
      <c r="F2445">
        <v>0</v>
      </c>
      <c r="G2445">
        <v>0</v>
      </c>
      <c r="H2445" s="3">
        <f>H2444+$H$2*(Table1[[#This Row],[debug'[0']]]-H2444)</f>
        <v>-0.38188443904230673</v>
      </c>
    </row>
    <row r="2446" spans="1:8" x14ac:dyDescent="0.25">
      <c r="A2446">
        <v>4880</v>
      </c>
      <c r="B2446">
        <v>-1</v>
      </c>
      <c r="C2446">
        <v>0</v>
      </c>
      <c r="D2446">
        <v>0</v>
      </c>
      <c r="E2446">
        <v>0</v>
      </c>
      <c r="F2446">
        <v>0</v>
      </c>
      <c r="G2446">
        <v>0</v>
      </c>
      <c r="H2446" s="3">
        <f>H2445+$H$2*(Table1[[#This Row],[debug'[0']]]-H2445)</f>
        <v>-0.44014045820353342</v>
      </c>
    </row>
    <row r="2447" spans="1:8" x14ac:dyDescent="0.25">
      <c r="A2447">
        <v>4882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 s="3">
        <f>H2446+$H$2*(Table1[[#This Row],[debug'[0']]]-H2446)</f>
        <v>-0.39865819730233742</v>
      </c>
    </row>
    <row r="2448" spans="1:8" x14ac:dyDescent="0.25">
      <c r="A2448">
        <v>4884</v>
      </c>
      <c r="B2448">
        <v>-1</v>
      </c>
      <c r="C2448">
        <v>0</v>
      </c>
      <c r="D2448">
        <v>0</v>
      </c>
      <c r="E2448">
        <v>0</v>
      </c>
      <c r="F2448">
        <v>0</v>
      </c>
      <c r="G2448">
        <v>0</v>
      </c>
      <c r="H2448" s="3">
        <f>H2447+$H$2*(Table1[[#This Row],[debug'[0']]]-H2447)</f>
        <v>-0.45533332699188001</v>
      </c>
    </row>
    <row r="2449" spans="1:8" x14ac:dyDescent="0.25">
      <c r="A2449">
        <v>4886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 s="3">
        <f>H2448+$H$2*(Table1[[#This Row],[debug'[0']]]-H2448)</f>
        <v>-0.41241917194151134</v>
      </c>
    </row>
    <row r="2450" spans="1:8" x14ac:dyDescent="0.25">
      <c r="A2450">
        <v>4888</v>
      </c>
      <c r="B2450">
        <v>-1</v>
      </c>
      <c r="C2450">
        <v>-1</v>
      </c>
      <c r="D2450">
        <v>0</v>
      </c>
      <c r="E2450">
        <v>0</v>
      </c>
      <c r="F2450">
        <v>0</v>
      </c>
      <c r="G2450">
        <v>0</v>
      </c>
      <c r="H2450" s="3">
        <f>H2449+$H$2*(Table1[[#This Row],[debug'[0']]]-H2449)</f>
        <v>-0.467797360326074</v>
      </c>
    </row>
    <row r="2451" spans="1:8" x14ac:dyDescent="0.25">
      <c r="A2451">
        <v>4890</v>
      </c>
      <c r="B2451">
        <v>-1</v>
      </c>
      <c r="C2451">
        <v>-1</v>
      </c>
      <c r="D2451">
        <v>0</v>
      </c>
      <c r="E2451">
        <v>0</v>
      </c>
      <c r="F2451">
        <v>0</v>
      </c>
      <c r="G2451">
        <v>0</v>
      </c>
      <c r="H2451" s="3">
        <f>H2450+$H$2*(Table1[[#This Row],[debug'[0']]]-H2450)</f>
        <v>-0.51795627741669503</v>
      </c>
    </row>
    <row r="2452" spans="1:8" x14ac:dyDescent="0.25">
      <c r="A2452">
        <v>4892</v>
      </c>
      <c r="B2452">
        <v>0</v>
      </c>
      <c r="C2452">
        <v>-1</v>
      </c>
      <c r="D2452">
        <v>0</v>
      </c>
      <c r="E2452">
        <v>0</v>
      </c>
      <c r="F2452">
        <v>0</v>
      </c>
      <c r="G2452">
        <v>0</v>
      </c>
      <c r="H2452" s="3">
        <f>H2451+$H$2*(Table1[[#This Row],[debug'[0']]]-H2451)</f>
        <v>-0.46914004833630485</v>
      </c>
    </row>
    <row r="2453" spans="1:8" x14ac:dyDescent="0.25">
      <c r="A2453">
        <v>4894</v>
      </c>
      <c r="B2453">
        <v>0</v>
      </c>
      <c r="C2453">
        <v>-1</v>
      </c>
      <c r="D2453">
        <v>0</v>
      </c>
      <c r="E2453">
        <v>0</v>
      </c>
      <c r="F2453">
        <v>0</v>
      </c>
      <c r="G2453">
        <v>0</v>
      </c>
      <c r="H2453" s="3">
        <f>H2452+$H$2*(Table1[[#This Row],[debug'[0']]]-H2452)</f>
        <v>-0.424924640455562</v>
      </c>
    </row>
    <row r="2454" spans="1:8" x14ac:dyDescent="0.25">
      <c r="A2454">
        <v>4896</v>
      </c>
      <c r="B2454">
        <v>1</v>
      </c>
      <c r="C2454">
        <v>-1</v>
      </c>
      <c r="D2454">
        <v>0</v>
      </c>
      <c r="E2454">
        <v>0</v>
      </c>
      <c r="F2454">
        <v>0</v>
      </c>
      <c r="G2454">
        <v>0</v>
      </c>
      <c r="H2454" s="3">
        <f>H2453+$H$2*(Table1[[#This Row],[debug'[0']]]-H2453)</f>
        <v>-0.29062865698433388</v>
      </c>
    </row>
    <row r="2455" spans="1:8" x14ac:dyDescent="0.25">
      <c r="A2455">
        <v>4898</v>
      </c>
      <c r="B2455">
        <v>1</v>
      </c>
      <c r="C2455">
        <v>-2</v>
      </c>
      <c r="D2455">
        <v>0</v>
      </c>
      <c r="E2455">
        <v>0</v>
      </c>
      <c r="F2455">
        <v>0</v>
      </c>
      <c r="G2455">
        <v>0</v>
      </c>
      <c r="H2455" s="3">
        <f>H2454+$H$2*(Table1[[#This Row],[debug'[0']]]-H2454)</f>
        <v>-0.16898977176550056</v>
      </c>
    </row>
    <row r="2456" spans="1:8" x14ac:dyDescent="0.25">
      <c r="A2456">
        <v>4900</v>
      </c>
      <c r="B2456">
        <v>0</v>
      </c>
      <c r="C2456">
        <v>-2</v>
      </c>
      <c r="D2456">
        <v>0</v>
      </c>
      <c r="E2456">
        <v>0</v>
      </c>
      <c r="F2456">
        <v>0</v>
      </c>
      <c r="G2456">
        <v>0</v>
      </c>
      <c r="H2456" s="3">
        <f>H2455+$H$2*(Table1[[#This Row],[debug'[0']]]-H2455)</f>
        <v>-0.1530628610001912</v>
      </c>
    </row>
    <row r="2457" spans="1:8" x14ac:dyDescent="0.25">
      <c r="A2457">
        <v>4902</v>
      </c>
      <c r="B2457">
        <v>0</v>
      </c>
      <c r="C2457">
        <v>-1</v>
      </c>
      <c r="D2457">
        <v>0</v>
      </c>
      <c r="E2457">
        <v>0</v>
      </c>
      <c r="F2457">
        <v>0</v>
      </c>
      <c r="G2457">
        <v>0</v>
      </c>
      <c r="H2457" s="3">
        <f>H2456+$H$2*(Table1[[#This Row],[debug'[0']]]-H2456)</f>
        <v>-0.13863702621052212</v>
      </c>
    </row>
    <row r="2458" spans="1:8" x14ac:dyDescent="0.25">
      <c r="A2458">
        <v>4904</v>
      </c>
      <c r="B2458">
        <v>0</v>
      </c>
      <c r="C2458">
        <v>-1</v>
      </c>
      <c r="D2458">
        <v>0</v>
      </c>
      <c r="E2458">
        <v>0</v>
      </c>
      <c r="F2458">
        <v>0</v>
      </c>
      <c r="G2458">
        <v>0</v>
      </c>
      <c r="H2458" s="3">
        <f>H2457+$H$2*(Table1[[#This Row],[debug'[0']]]-H2457)</f>
        <v>-0.12557079431876678</v>
      </c>
    </row>
    <row r="2459" spans="1:8" x14ac:dyDescent="0.25">
      <c r="A2459">
        <v>4906</v>
      </c>
      <c r="B2459">
        <v>-1</v>
      </c>
      <c r="C2459">
        <v>-1</v>
      </c>
      <c r="D2459">
        <v>0</v>
      </c>
      <c r="E2459">
        <v>0</v>
      </c>
      <c r="F2459">
        <v>0</v>
      </c>
      <c r="G2459">
        <v>0</v>
      </c>
      <c r="H2459" s="3">
        <f>H2458+$H$2*(Table1[[#This Row],[debug'[0']]]-H2458)</f>
        <v>-0.20798380537834238</v>
      </c>
    </row>
    <row r="2460" spans="1:8" x14ac:dyDescent="0.25">
      <c r="A2460">
        <v>4908</v>
      </c>
      <c r="B2460">
        <v>0</v>
      </c>
      <c r="C2460">
        <v>-1</v>
      </c>
      <c r="D2460">
        <v>0</v>
      </c>
      <c r="E2460">
        <v>0</v>
      </c>
      <c r="F2460">
        <v>0</v>
      </c>
      <c r="G2460">
        <v>0</v>
      </c>
      <c r="H2460" s="3">
        <f>H2459+$H$2*(Table1[[#This Row],[debug'[0']]]-H2459)</f>
        <v>-0.1883817935270749</v>
      </c>
    </row>
    <row r="2461" spans="1:8" x14ac:dyDescent="0.25">
      <c r="A2461">
        <v>4910</v>
      </c>
      <c r="B2461">
        <v>0</v>
      </c>
      <c r="C2461">
        <v>-1</v>
      </c>
      <c r="D2461">
        <v>0</v>
      </c>
      <c r="E2461">
        <v>0</v>
      </c>
      <c r="F2461">
        <v>-1</v>
      </c>
      <c r="G2461">
        <v>0</v>
      </c>
      <c r="H2461" s="3">
        <f>H2460+$H$2*(Table1[[#This Row],[debug'[0']]]-H2460)</f>
        <v>-0.17062722776863307</v>
      </c>
    </row>
    <row r="2462" spans="1:8" x14ac:dyDescent="0.25">
      <c r="A2462">
        <v>4912</v>
      </c>
      <c r="B2462">
        <v>-1</v>
      </c>
      <c r="C2462">
        <v>0</v>
      </c>
      <c r="D2462">
        <v>0</v>
      </c>
      <c r="E2462">
        <v>0</v>
      </c>
      <c r="F2462">
        <v>-1</v>
      </c>
      <c r="G2462">
        <v>0</v>
      </c>
      <c r="H2462" s="3">
        <f>H2461+$H$2*(Table1[[#This Row],[debug'[0']]]-H2461)</f>
        <v>-0.24879377001851696</v>
      </c>
    </row>
    <row r="2463" spans="1:8" x14ac:dyDescent="0.25">
      <c r="A2463">
        <v>4914</v>
      </c>
      <c r="B2463">
        <v>0</v>
      </c>
      <c r="C2463">
        <v>0</v>
      </c>
      <c r="D2463">
        <v>0</v>
      </c>
      <c r="E2463">
        <v>0</v>
      </c>
      <c r="F2463">
        <v>-1</v>
      </c>
      <c r="G2463">
        <v>0</v>
      </c>
      <c r="H2463" s="3">
        <f>H2462+$H$2*(Table1[[#This Row],[debug'[0']]]-H2462)</f>
        <v>-0.22534550961404454</v>
      </c>
    </row>
    <row r="2464" spans="1:8" x14ac:dyDescent="0.25">
      <c r="A2464">
        <v>4916</v>
      </c>
      <c r="B2464">
        <v>0</v>
      </c>
      <c r="C2464">
        <v>0</v>
      </c>
      <c r="D2464">
        <v>0</v>
      </c>
      <c r="E2464">
        <v>0</v>
      </c>
      <c r="F2464">
        <v>-1</v>
      </c>
      <c r="G2464">
        <v>0</v>
      </c>
      <c r="H2464" s="3">
        <f>H2463+$H$2*(Table1[[#This Row],[debug'[0']]]-H2463)</f>
        <v>-0.20410719568835661</v>
      </c>
    </row>
    <row r="2465" spans="1:8" x14ac:dyDescent="0.25">
      <c r="A2465">
        <v>4918</v>
      </c>
      <c r="B2465">
        <v>0</v>
      </c>
      <c r="C2465">
        <v>-1</v>
      </c>
      <c r="D2465">
        <v>0</v>
      </c>
      <c r="E2465">
        <v>0</v>
      </c>
      <c r="F2465">
        <v>-1</v>
      </c>
      <c r="G2465">
        <v>0</v>
      </c>
      <c r="H2465" s="3">
        <f>H2464+$H$2*(Table1[[#This Row],[debug'[0']]]-H2464)</f>
        <v>-0.18487054569277594</v>
      </c>
    </row>
    <row r="2466" spans="1:8" x14ac:dyDescent="0.25">
      <c r="A2466">
        <v>4920</v>
      </c>
      <c r="B2466">
        <v>-1</v>
      </c>
      <c r="C2466">
        <v>0</v>
      </c>
      <c r="D2466">
        <v>0</v>
      </c>
      <c r="E2466">
        <v>0</v>
      </c>
      <c r="F2466">
        <v>-1</v>
      </c>
      <c r="G2466">
        <v>0</v>
      </c>
      <c r="H2466" s="3">
        <f>H2465+$H$2*(Table1[[#This Row],[debug'[0']]]-H2465)</f>
        <v>-0.26169468685406289</v>
      </c>
    </row>
    <row r="2467" spans="1:8" x14ac:dyDescent="0.25">
      <c r="A2467">
        <v>4922</v>
      </c>
      <c r="B2467">
        <v>-1</v>
      </c>
      <c r="C2467">
        <v>0</v>
      </c>
      <c r="D2467">
        <v>1</v>
      </c>
      <c r="E2467">
        <v>0</v>
      </c>
      <c r="F2467">
        <v>-1</v>
      </c>
      <c r="G2467">
        <v>0</v>
      </c>
      <c r="H2467" s="3">
        <f>H2466+$H$2*(Table1[[#This Row],[debug'[0']]]-H2466)</f>
        <v>-0.33127832329063051</v>
      </c>
    </row>
    <row r="2468" spans="1:8" x14ac:dyDescent="0.25">
      <c r="A2468">
        <v>4924</v>
      </c>
      <c r="B2468">
        <v>-1</v>
      </c>
      <c r="C2468">
        <v>0</v>
      </c>
      <c r="D2468">
        <v>1</v>
      </c>
      <c r="E2468">
        <v>0</v>
      </c>
      <c r="F2468">
        <v>-1</v>
      </c>
      <c r="G2468">
        <v>0</v>
      </c>
      <c r="H2468" s="3">
        <f>H2467+$H$2*(Table1[[#This Row],[debug'[0']]]-H2467)</f>
        <v>-0.39430385649602262</v>
      </c>
    </row>
    <row r="2469" spans="1:8" x14ac:dyDescent="0.25">
      <c r="A2469">
        <v>4926</v>
      </c>
      <c r="B2469">
        <v>-1</v>
      </c>
      <c r="C2469">
        <v>0</v>
      </c>
      <c r="D2469">
        <v>1</v>
      </c>
      <c r="E2469">
        <v>0</v>
      </c>
      <c r="F2469">
        <v>-1</v>
      </c>
      <c r="G2469">
        <v>0</v>
      </c>
      <c r="H2469" s="3">
        <f>H2468+$H$2*(Table1[[#This Row],[debug'[0']]]-H2468)</f>
        <v>-0.45138937313821553</v>
      </c>
    </row>
    <row r="2470" spans="1:8" x14ac:dyDescent="0.25">
      <c r="A2470">
        <v>4928</v>
      </c>
      <c r="B2470">
        <v>0</v>
      </c>
      <c r="C2470">
        <v>0</v>
      </c>
      <c r="D2470">
        <v>1</v>
      </c>
      <c r="E2470">
        <v>0</v>
      </c>
      <c r="F2470">
        <v>-1</v>
      </c>
      <c r="G2470">
        <v>0</v>
      </c>
      <c r="H2470" s="3">
        <f>H2469+$H$2*(Table1[[#This Row],[debug'[0']]]-H2469)</f>
        <v>-0.40884692698142994</v>
      </c>
    </row>
    <row r="2471" spans="1:8" x14ac:dyDescent="0.25">
      <c r="A2471">
        <v>4930</v>
      </c>
      <c r="B2471">
        <v>0</v>
      </c>
      <c r="C2471">
        <v>0</v>
      </c>
      <c r="D2471">
        <v>1</v>
      </c>
      <c r="E2471">
        <v>0</v>
      </c>
      <c r="F2471">
        <v>-1</v>
      </c>
      <c r="G2471">
        <v>0</v>
      </c>
      <c r="H2471" s="3">
        <f>H2470+$H$2*(Table1[[#This Row],[debug'[0']]]-H2470)</f>
        <v>-0.37031401191400126</v>
      </c>
    </row>
    <row r="2472" spans="1:8" x14ac:dyDescent="0.25">
      <c r="A2472">
        <v>4932</v>
      </c>
      <c r="B2472">
        <v>0</v>
      </c>
      <c r="C2472">
        <v>0</v>
      </c>
      <c r="D2472">
        <v>0</v>
      </c>
      <c r="E2472">
        <v>0</v>
      </c>
      <c r="F2472">
        <v>-1</v>
      </c>
      <c r="G2472">
        <v>0</v>
      </c>
      <c r="H2472" s="3">
        <f>H2471+$H$2*(Table1[[#This Row],[debug'[0']]]-H2471)</f>
        <v>-0.33541273853348957</v>
      </c>
    </row>
    <row r="2473" spans="1:8" x14ac:dyDescent="0.25">
      <c r="A2473">
        <v>4934</v>
      </c>
      <c r="B2473">
        <v>1</v>
      </c>
      <c r="C2473">
        <v>0</v>
      </c>
      <c r="D2473">
        <v>1</v>
      </c>
      <c r="E2473">
        <v>0</v>
      </c>
      <c r="F2473">
        <v>-1</v>
      </c>
      <c r="G2473">
        <v>0</v>
      </c>
      <c r="H2473" s="3">
        <f>H2472+$H$2*(Table1[[#This Row],[debug'[0']]]-H2472)</f>
        <v>-0.20955305306687844</v>
      </c>
    </row>
    <row r="2474" spans="1:8" x14ac:dyDescent="0.25">
      <c r="A2474">
        <v>4936</v>
      </c>
      <c r="B2474">
        <v>0</v>
      </c>
      <c r="C2474">
        <v>0</v>
      </c>
      <c r="D2474">
        <v>0</v>
      </c>
      <c r="E2474">
        <v>0</v>
      </c>
      <c r="F2474">
        <v>-1</v>
      </c>
      <c r="G2474">
        <v>0</v>
      </c>
      <c r="H2474" s="3">
        <f>H2473+$H$2*(Table1[[#This Row],[debug'[0']]]-H2473)</f>
        <v>-0.18980314310531191</v>
      </c>
    </row>
    <row r="2475" spans="1:8" x14ac:dyDescent="0.25">
      <c r="A2475">
        <v>4938</v>
      </c>
      <c r="B2475">
        <v>1</v>
      </c>
      <c r="C2475">
        <v>-1</v>
      </c>
      <c r="D2475">
        <v>0</v>
      </c>
      <c r="E2475">
        <v>0</v>
      </c>
      <c r="F2475">
        <v>-1</v>
      </c>
      <c r="G2475">
        <v>0</v>
      </c>
      <c r="H2475" s="3">
        <f>H2474+$H$2*(Table1[[#This Row],[debug'[0']]]-H2474)</f>
        <v>-7.7666838697381113E-2</v>
      </c>
    </row>
    <row r="2476" spans="1:8" x14ac:dyDescent="0.25">
      <c r="A2476">
        <v>4940</v>
      </c>
      <c r="B2476">
        <v>0</v>
      </c>
      <c r="C2476">
        <v>0</v>
      </c>
      <c r="D2476">
        <v>1</v>
      </c>
      <c r="E2476">
        <v>0</v>
      </c>
      <c r="F2476">
        <v>-1</v>
      </c>
      <c r="G2476">
        <v>0</v>
      </c>
      <c r="H2476" s="3">
        <f>H2475+$H$2*(Table1[[#This Row],[debug'[0']]]-H2475)</f>
        <v>-7.0346911601004036E-2</v>
      </c>
    </row>
    <row r="2477" spans="1:8" x14ac:dyDescent="0.25">
      <c r="A2477">
        <v>4942</v>
      </c>
      <c r="B2477">
        <v>0</v>
      </c>
      <c r="C2477">
        <v>0</v>
      </c>
      <c r="D2477">
        <v>1</v>
      </c>
      <c r="E2477">
        <v>0</v>
      </c>
      <c r="F2477">
        <v>-1</v>
      </c>
      <c r="G2477">
        <v>0</v>
      </c>
      <c r="H2477" s="3">
        <f>H2476+$H$2*(Table1[[#This Row],[debug'[0']]]-H2476)</f>
        <v>-6.371687138035069E-2</v>
      </c>
    </row>
    <row r="2478" spans="1:8" x14ac:dyDescent="0.25">
      <c r="A2478">
        <v>4944</v>
      </c>
      <c r="B2478">
        <v>0</v>
      </c>
      <c r="C2478">
        <v>0</v>
      </c>
      <c r="D2478">
        <v>1</v>
      </c>
      <c r="E2478">
        <v>0</v>
      </c>
      <c r="F2478">
        <v>0</v>
      </c>
      <c r="G2478">
        <v>0</v>
      </c>
      <c r="H2478" s="3">
        <f>H2477+$H$2*(Table1[[#This Row],[debug'[0']]]-H2477)</f>
        <v>-5.7711697729203627E-2</v>
      </c>
    </row>
    <row r="2479" spans="1:8" x14ac:dyDescent="0.25">
      <c r="A2479">
        <v>4946</v>
      </c>
      <c r="B2479">
        <v>0</v>
      </c>
      <c r="C2479">
        <v>1</v>
      </c>
      <c r="D2479">
        <v>0</v>
      </c>
      <c r="E2479">
        <v>0</v>
      </c>
      <c r="F2479">
        <v>0</v>
      </c>
      <c r="G2479">
        <v>0</v>
      </c>
      <c r="H2479" s="3">
        <f>H2478+$H$2*(Table1[[#This Row],[debug'[0']]]-H2478)</f>
        <v>-5.2272498360835799E-2</v>
      </c>
    </row>
    <row r="2480" spans="1:8" x14ac:dyDescent="0.25">
      <c r="A2480">
        <v>4948</v>
      </c>
      <c r="B2480">
        <v>-1</v>
      </c>
      <c r="C2480">
        <v>1</v>
      </c>
      <c r="D2480">
        <v>0</v>
      </c>
      <c r="E2480">
        <v>0</v>
      </c>
      <c r="F2480">
        <v>0</v>
      </c>
      <c r="G2480">
        <v>0</v>
      </c>
      <c r="H2480" s="3">
        <f>H2479+$H$2*(Table1[[#This Row],[debug'[0']]]-H2479)</f>
        <v>-0.14159371106347399</v>
      </c>
    </row>
    <row r="2481" spans="1:8" x14ac:dyDescent="0.25">
      <c r="A2481">
        <v>4950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 s="3">
        <f>H2480+$H$2*(Table1[[#This Row],[debug'[0']]]-H2480)</f>
        <v>-0.12824881818932821</v>
      </c>
    </row>
    <row r="2482" spans="1:8" x14ac:dyDescent="0.25">
      <c r="A2482">
        <v>4952</v>
      </c>
      <c r="B2482">
        <v>0</v>
      </c>
      <c r="C2482">
        <v>2</v>
      </c>
      <c r="D2482">
        <v>-1</v>
      </c>
      <c r="E2482">
        <v>0</v>
      </c>
      <c r="F2482">
        <v>0</v>
      </c>
      <c r="G2482">
        <v>0</v>
      </c>
      <c r="H2482" s="3">
        <f>H2481+$H$2*(Table1[[#This Row],[debug'[0']]]-H2481)</f>
        <v>-0.11616165183767321</v>
      </c>
    </row>
    <row r="2483" spans="1:8" x14ac:dyDescent="0.25">
      <c r="A2483">
        <v>4954</v>
      </c>
      <c r="B2483">
        <v>0</v>
      </c>
      <c r="C2483">
        <v>1</v>
      </c>
      <c r="D2483">
        <v>-1</v>
      </c>
      <c r="E2483">
        <v>0</v>
      </c>
      <c r="F2483">
        <v>0</v>
      </c>
      <c r="G2483">
        <v>0</v>
      </c>
      <c r="H2483" s="3">
        <f>H2482+$H$2*(Table1[[#This Row],[debug'[0']]]-H2482)</f>
        <v>-0.10521367407641052</v>
      </c>
    </row>
    <row r="2484" spans="1:8" x14ac:dyDescent="0.25">
      <c r="A2484">
        <v>4956</v>
      </c>
      <c r="B2484">
        <v>0</v>
      </c>
      <c r="C2484">
        <v>2</v>
      </c>
      <c r="D2484">
        <v>-1</v>
      </c>
      <c r="E2484">
        <v>0</v>
      </c>
      <c r="F2484">
        <v>0</v>
      </c>
      <c r="G2484">
        <v>0</v>
      </c>
      <c r="H2484" s="3">
        <f>H2483+$H$2*(Table1[[#This Row],[debug'[0']]]-H2483)</f>
        <v>-9.5297518910341258E-2</v>
      </c>
    </row>
    <row r="2485" spans="1:8" x14ac:dyDescent="0.25">
      <c r="A2485">
        <v>4958</v>
      </c>
      <c r="B2485">
        <v>0</v>
      </c>
      <c r="C2485">
        <v>3</v>
      </c>
      <c r="D2485">
        <v>-1</v>
      </c>
      <c r="E2485">
        <v>0</v>
      </c>
      <c r="F2485">
        <v>0</v>
      </c>
      <c r="G2485">
        <v>0</v>
      </c>
      <c r="H2485" s="3">
        <f>H2484+$H$2*(Table1[[#This Row],[debug'[0']]]-H2484)</f>
        <v>-8.6315939350919385E-2</v>
      </c>
    </row>
    <row r="2486" spans="1:8" x14ac:dyDescent="0.25">
      <c r="A2486">
        <v>4960</v>
      </c>
      <c r="B2486">
        <v>0</v>
      </c>
      <c r="C2486">
        <v>2</v>
      </c>
      <c r="D2486">
        <v>-1</v>
      </c>
      <c r="E2486">
        <v>0</v>
      </c>
      <c r="F2486">
        <v>0</v>
      </c>
      <c r="G2486">
        <v>0</v>
      </c>
      <c r="H2486" s="3">
        <f>H2485+$H$2*(Table1[[#This Row],[debug'[0']]]-H2485)</f>
        <v>-7.8180853722342875E-2</v>
      </c>
    </row>
    <row r="2487" spans="1:8" x14ac:dyDescent="0.25">
      <c r="A2487">
        <v>4962</v>
      </c>
      <c r="B2487">
        <v>-1</v>
      </c>
      <c r="C2487">
        <v>2</v>
      </c>
      <c r="D2487">
        <v>-1</v>
      </c>
      <c r="E2487">
        <v>0</v>
      </c>
      <c r="F2487">
        <v>0</v>
      </c>
      <c r="G2487">
        <v>0</v>
      </c>
      <c r="H2487" s="3">
        <f>H2486+$H$2*(Table1[[#This Row],[debug'[0']]]-H2486)</f>
        <v>-0.16506026145887195</v>
      </c>
    </row>
    <row r="2488" spans="1:8" x14ac:dyDescent="0.25">
      <c r="A2488">
        <v>4964</v>
      </c>
      <c r="B2488">
        <v>0</v>
      </c>
      <c r="C2488">
        <v>2</v>
      </c>
      <c r="D2488">
        <v>0</v>
      </c>
      <c r="E2488">
        <v>0</v>
      </c>
      <c r="F2488">
        <v>0</v>
      </c>
      <c r="G2488">
        <v>0</v>
      </c>
      <c r="H2488" s="3">
        <f>H2487+$H$2*(Table1[[#This Row],[debug'[0']]]-H2487)</f>
        <v>-0.14950369831490787</v>
      </c>
    </row>
    <row r="2489" spans="1:8" x14ac:dyDescent="0.25">
      <c r="A2489">
        <v>4966</v>
      </c>
      <c r="B2489">
        <v>0</v>
      </c>
      <c r="C2489">
        <v>2</v>
      </c>
      <c r="D2489">
        <v>0</v>
      </c>
      <c r="E2489">
        <v>0</v>
      </c>
      <c r="F2489">
        <v>0</v>
      </c>
      <c r="G2489">
        <v>0</v>
      </c>
      <c r="H2489" s="3">
        <f>H2488+$H$2*(Table1[[#This Row],[debug'[0']]]-H2488)</f>
        <v>-0.13541330670558929</v>
      </c>
    </row>
    <row r="2490" spans="1:8" x14ac:dyDescent="0.25">
      <c r="A2490">
        <v>4968</v>
      </c>
      <c r="B2490">
        <v>1</v>
      </c>
      <c r="C2490">
        <v>2</v>
      </c>
      <c r="D2490">
        <v>0</v>
      </c>
      <c r="E2490">
        <v>0</v>
      </c>
      <c r="F2490">
        <v>0</v>
      </c>
      <c r="G2490">
        <v>0</v>
      </c>
      <c r="H2490" s="3">
        <f>H2489+$H$2*(Table1[[#This Row],[debug'[0']]]-H2489)</f>
        <v>-2.840312361155807E-2</v>
      </c>
    </row>
    <row r="2491" spans="1:8" x14ac:dyDescent="0.25">
      <c r="A2491">
        <v>4970</v>
      </c>
      <c r="B2491">
        <v>1</v>
      </c>
      <c r="C2491">
        <v>1</v>
      </c>
      <c r="D2491">
        <v>0</v>
      </c>
      <c r="E2491">
        <v>0</v>
      </c>
      <c r="F2491">
        <v>1</v>
      </c>
      <c r="G2491">
        <v>0</v>
      </c>
      <c r="H2491" s="3">
        <f>H2490+$H$2*(Table1[[#This Row],[debug'[0']]]-H2490)</f>
        <v>6.8521587330447928E-2</v>
      </c>
    </row>
    <row r="2492" spans="1:8" x14ac:dyDescent="0.25">
      <c r="A2492">
        <v>4972</v>
      </c>
      <c r="B2492">
        <v>0</v>
      </c>
      <c r="C2492">
        <v>1</v>
      </c>
      <c r="D2492">
        <v>0</v>
      </c>
      <c r="E2492">
        <v>0</v>
      </c>
      <c r="F2492">
        <v>1</v>
      </c>
      <c r="G2492">
        <v>0</v>
      </c>
      <c r="H2492" s="3">
        <f>H2491+$H$2*(Table1[[#This Row],[debug'[0']]]-H2491)</f>
        <v>6.206357986935853E-2</v>
      </c>
    </row>
    <row r="2493" spans="1:8" x14ac:dyDescent="0.25">
      <c r="A2493">
        <v>4974</v>
      </c>
      <c r="B2493">
        <v>0</v>
      </c>
      <c r="C2493">
        <v>1</v>
      </c>
      <c r="D2493">
        <v>0</v>
      </c>
      <c r="E2493">
        <v>0</v>
      </c>
      <c r="F2493">
        <v>1</v>
      </c>
      <c r="G2493">
        <v>0</v>
      </c>
      <c r="H2493" s="3">
        <f>H2492+$H$2*(Table1[[#This Row],[debug'[0']]]-H2492)</f>
        <v>5.6214225272166726E-2</v>
      </c>
    </row>
    <row r="2494" spans="1:8" x14ac:dyDescent="0.25">
      <c r="A2494">
        <v>4976</v>
      </c>
      <c r="B2494">
        <v>0</v>
      </c>
      <c r="C2494">
        <v>1</v>
      </c>
      <c r="D2494">
        <v>1</v>
      </c>
      <c r="E2494">
        <v>0</v>
      </c>
      <c r="F2494">
        <v>1</v>
      </c>
      <c r="G2494">
        <v>0</v>
      </c>
      <c r="H2494" s="3">
        <f>H2493+$H$2*(Table1[[#This Row],[debug'[0']]]-H2493)</f>
        <v>5.0916159357898304E-2</v>
      </c>
    </row>
    <row r="2495" spans="1:8" x14ac:dyDescent="0.25">
      <c r="A2495">
        <v>4978</v>
      </c>
      <c r="B2495">
        <v>1</v>
      </c>
      <c r="C2495">
        <v>0</v>
      </c>
      <c r="D2495">
        <v>1</v>
      </c>
      <c r="E2495">
        <v>0</v>
      </c>
      <c r="F2495">
        <v>1</v>
      </c>
      <c r="G2495">
        <v>0</v>
      </c>
      <c r="H2495" s="3">
        <f>H2494+$H$2*(Table1[[#This Row],[debug'[0']]]-H2494)</f>
        <v>0.14036520399995867</v>
      </c>
    </row>
    <row r="2496" spans="1:8" x14ac:dyDescent="0.25">
      <c r="A2496">
        <v>4980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0</v>
      </c>
      <c r="H2496" s="3">
        <f>H2495+$H$2*(Table1[[#This Row],[debug'[0']]]-H2495)</f>
        <v>0.12713609518878158</v>
      </c>
    </row>
    <row r="2497" spans="1:8" x14ac:dyDescent="0.25">
      <c r="A2497">
        <v>4982</v>
      </c>
      <c r="B2497">
        <v>0</v>
      </c>
      <c r="C2497">
        <v>0</v>
      </c>
      <c r="D2497">
        <v>0</v>
      </c>
      <c r="E2497">
        <v>0</v>
      </c>
      <c r="F2497">
        <v>1</v>
      </c>
      <c r="G2497">
        <v>0</v>
      </c>
      <c r="H2497" s="3">
        <f>H2496+$H$2*(Table1[[#This Row],[debug'[0']]]-H2496)</f>
        <v>0.11515380050924651</v>
      </c>
    </row>
    <row r="2498" spans="1:8" x14ac:dyDescent="0.25">
      <c r="A2498">
        <v>4984</v>
      </c>
      <c r="B2498">
        <v>-1</v>
      </c>
      <c r="C2498">
        <v>0</v>
      </c>
      <c r="D2498">
        <v>0</v>
      </c>
      <c r="E2498">
        <v>0</v>
      </c>
      <c r="F2498">
        <v>1</v>
      </c>
      <c r="G2498">
        <v>0</v>
      </c>
      <c r="H2498" s="3">
        <f>H2497+$H$2*(Table1[[#This Row],[debug'[0']]]-H2497)</f>
        <v>1.0053030890168915E-2</v>
      </c>
    </row>
    <row r="2499" spans="1:8" x14ac:dyDescent="0.25">
      <c r="A2499">
        <v>4986</v>
      </c>
      <c r="B2499">
        <v>1</v>
      </c>
      <c r="C2499">
        <v>0</v>
      </c>
      <c r="D2499">
        <v>0</v>
      </c>
      <c r="E2499">
        <v>0</v>
      </c>
      <c r="F2499">
        <v>1</v>
      </c>
      <c r="G2499">
        <v>0</v>
      </c>
      <c r="H2499" s="3">
        <f>H2498+$H$2*(Table1[[#This Row],[debug'[0']]]-H2498)</f>
        <v>0.10335333465813672</v>
      </c>
    </row>
    <row r="2500" spans="1:8" x14ac:dyDescent="0.25">
      <c r="A2500">
        <v>4988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 s="3">
        <f>H2499+$H$2*(Table1[[#This Row],[debug'[0']]]-H2499)</f>
        <v>9.3612512351556432E-2</v>
      </c>
    </row>
    <row r="2501" spans="1:8" x14ac:dyDescent="0.25">
      <c r="A2501">
        <v>4990</v>
      </c>
      <c r="B2501">
        <v>1</v>
      </c>
      <c r="C2501">
        <v>-1</v>
      </c>
      <c r="D2501">
        <v>0</v>
      </c>
      <c r="E2501">
        <v>0</v>
      </c>
      <c r="F2501">
        <v>1</v>
      </c>
      <c r="G2501">
        <v>0</v>
      </c>
      <c r="H2501" s="3">
        <f>H2500+$H$2*(Table1[[#This Row],[debug'[0']]]-H2500)</f>
        <v>0.1790375205266182</v>
      </c>
    </row>
    <row r="2502" spans="1:8" x14ac:dyDescent="0.25">
      <c r="A2502">
        <v>4992</v>
      </c>
      <c r="B2502">
        <v>1</v>
      </c>
      <c r="C2502">
        <v>-1</v>
      </c>
      <c r="D2502">
        <v>1</v>
      </c>
      <c r="E2502">
        <v>0</v>
      </c>
      <c r="F2502">
        <v>1</v>
      </c>
      <c r="G2502">
        <v>0</v>
      </c>
      <c r="H2502" s="3">
        <f>H2501+$H$2*(Table1[[#This Row],[debug'[0']]]-H2501)</f>
        <v>0.25641141135821133</v>
      </c>
    </row>
    <row r="2503" spans="1:8" x14ac:dyDescent="0.25">
      <c r="A2503">
        <v>4994</v>
      </c>
      <c r="B2503">
        <v>0</v>
      </c>
      <c r="C2503">
        <v>0</v>
      </c>
      <c r="D2503">
        <v>0</v>
      </c>
      <c r="E2503">
        <v>0</v>
      </c>
      <c r="F2503">
        <v>1</v>
      </c>
      <c r="G2503">
        <v>0</v>
      </c>
      <c r="H2503" s="3">
        <f>H2502+$H$2*(Table1[[#This Row],[debug'[0']]]-H2502)</f>
        <v>0.23224520517162492</v>
      </c>
    </row>
    <row r="2504" spans="1:8" x14ac:dyDescent="0.25">
      <c r="A2504">
        <v>4996</v>
      </c>
      <c r="B2504">
        <v>0</v>
      </c>
      <c r="C2504">
        <v>-1</v>
      </c>
      <c r="D2504">
        <v>0</v>
      </c>
      <c r="E2504">
        <v>0</v>
      </c>
      <c r="F2504">
        <v>1</v>
      </c>
      <c r="G2504">
        <v>0</v>
      </c>
      <c r="H2504" s="3">
        <f>H2503+$H$2*(Table1[[#This Row],[debug'[0']]]-H2503)</f>
        <v>0.21035661025966598</v>
      </c>
    </row>
    <row r="2505" spans="1:8" x14ac:dyDescent="0.25">
      <c r="A2505">
        <v>4998</v>
      </c>
      <c r="B2505">
        <v>-1</v>
      </c>
      <c r="C2505">
        <v>0</v>
      </c>
      <c r="D2505">
        <v>0</v>
      </c>
      <c r="E2505">
        <v>0</v>
      </c>
      <c r="F2505">
        <v>1</v>
      </c>
      <c r="G2505">
        <v>0</v>
      </c>
      <c r="H2505" s="3">
        <f>H2504+$H$2*(Table1[[#This Row],[debug'[0']]]-H2504)</f>
        <v>9.6283187209197665E-2</v>
      </c>
    </row>
    <row r="2506" spans="1:8" x14ac:dyDescent="0.25">
      <c r="A2506">
        <v>5000</v>
      </c>
      <c r="B2506">
        <v>0</v>
      </c>
      <c r="C2506">
        <v>-1</v>
      </c>
      <c r="D2506">
        <v>0</v>
      </c>
      <c r="E2506">
        <v>0</v>
      </c>
      <c r="F2506">
        <v>1</v>
      </c>
      <c r="G2506">
        <v>0</v>
      </c>
      <c r="H2506" s="3">
        <f>H2505+$H$2*(Table1[[#This Row],[debug'[0']]]-H2505)</f>
        <v>8.7208710601178879E-2</v>
      </c>
    </row>
    <row r="2507" spans="1:8" x14ac:dyDescent="0.25">
      <c r="A2507">
        <v>5002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0</v>
      </c>
      <c r="H2507" s="3">
        <f>H2506+$H$2*(Table1[[#This Row],[debug'[0']]]-H2506)</f>
        <v>7.8989483264567825E-2</v>
      </c>
    </row>
    <row r="2508" spans="1:8" x14ac:dyDescent="0.25">
      <c r="A2508">
        <v>5004</v>
      </c>
      <c r="B2508">
        <v>-1</v>
      </c>
      <c r="C2508">
        <v>0</v>
      </c>
      <c r="D2508">
        <v>0</v>
      </c>
      <c r="E2508">
        <v>0</v>
      </c>
      <c r="F2508">
        <v>1</v>
      </c>
      <c r="G2508">
        <v>0</v>
      </c>
      <c r="H2508" s="3">
        <f>H2507+$H$2*(Table1[[#This Row],[debug'[0']]]-H2507)</f>
        <v>-2.2702879753170577E-2</v>
      </c>
    </row>
    <row r="2509" spans="1:8" x14ac:dyDescent="0.25">
      <c r="A2509">
        <v>5006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 s="3">
        <f>H2508+$H$2*(Table1[[#This Row],[debug'[0']]]-H2508)</f>
        <v>-2.0563183745733783E-2</v>
      </c>
    </row>
    <row r="2510" spans="1:8" x14ac:dyDescent="0.25">
      <c r="A2510">
        <v>5008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 s="3">
        <f>H2509+$H$2*(Table1[[#This Row],[debug'[0']]]-H2509)</f>
        <v>-1.8625149336033354E-2</v>
      </c>
    </row>
    <row r="2511" spans="1:8" x14ac:dyDescent="0.25">
      <c r="A2511">
        <v>5010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 s="3">
        <f>H2510+$H$2*(Table1[[#This Row],[debug'[0']]]-H2510)</f>
        <v>-1.6869770366250498E-2</v>
      </c>
    </row>
    <row r="2512" spans="1:8" x14ac:dyDescent="0.25">
      <c r="A2512">
        <v>5012</v>
      </c>
      <c r="B2512">
        <v>-1</v>
      </c>
      <c r="C2512">
        <v>-1</v>
      </c>
      <c r="D2512">
        <v>0</v>
      </c>
      <c r="E2512">
        <v>0</v>
      </c>
      <c r="F2512">
        <v>0</v>
      </c>
      <c r="G2512">
        <v>0</v>
      </c>
      <c r="H2512" s="3">
        <f>H2511+$H$2*(Table1[[#This Row],[debug'[0']]]-H2511)</f>
        <v>-0.1095276115744335</v>
      </c>
    </row>
    <row r="2513" spans="1:8" x14ac:dyDescent="0.25">
      <c r="A2513">
        <v>5014</v>
      </c>
      <c r="B2513">
        <v>-1</v>
      </c>
      <c r="C2513">
        <v>0</v>
      </c>
      <c r="D2513">
        <v>0</v>
      </c>
      <c r="E2513">
        <v>0</v>
      </c>
      <c r="F2513">
        <v>0</v>
      </c>
      <c r="G2513">
        <v>0</v>
      </c>
      <c r="H2513" s="3">
        <f>H2512+$H$2*(Table1[[#This Row],[debug'[0']]]-H2512)</f>
        <v>-0.19345265698550299</v>
      </c>
    </row>
    <row r="2514" spans="1:8" x14ac:dyDescent="0.25">
      <c r="A2514">
        <v>5016</v>
      </c>
      <c r="B2514">
        <v>0</v>
      </c>
      <c r="C2514">
        <v>-1</v>
      </c>
      <c r="D2514">
        <v>0</v>
      </c>
      <c r="E2514">
        <v>0</v>
      </c>
      <c r="F2514">
        <v>0</v>
      </c>
      <c r="G2514">
        <v>0</v>
      </c>
      <c r="H2514" s="3">
        <f>H2513+$H$2*(Table1[[#This Row],[debug'[0']]]-H2513)</f>
        <v>-0.17522017360541051</v>
      </c>
    </row>
    <row r="2515" spans="1:8" x14ac:dyDescent="0.25">
      <c r="A2515">
        <v>5018</v>
      </c>
      <c r="B2515">
        <v>-1</v>
      </c>
      <c r="C2515">
        <v>-1</v>
      </c>
      <c r="D2515">
        <v>0</v>
      </c>
      <c r="E2515">
        <v>0</v>
      </c>
      <c r="F2515">
        <v>0</v>
      </c>
      <c r="G2515">
        <v>0</v>
      </c>
      <c r="H2515" s="3">
        <f>H2514+$H$2*(Table1[[#This Row],[debug'[0']]]-H2514)</f>
        <v>-0.25295384090831974</v>
      </c>
    </row>
    <row r="2516" spans="1:8" x14ac:dyDescent="0.25">
      <c r="A2516">
        <v>5020</v>
      </c>
      <c r="B2516">
        <v>0</v>
      </c>
      <c r="C2516">
        <v>-1</v>
      </c>
      <c r="D2516">
        <v>0</v>
      </c>
      <c r="E2516">
        <v>0</v>
      </c>
      <c r="F2516">
        <v>0</v>
      </c>
      <c r="G2516">
        <v>0</v>
      </c>
      <c r="H2516" s="3">
        <f>H2515+$H$2*(Table1[[#This Row],[debug'[0']]]-H2515)</f>
        <v>-0.22911350305947278</v>
      </c>
    </row>
    <row r="2517" spans="1:8" x14ac:dyDescent="0.25">
      <c r="A2517">
        <v>5022</v>
      </c>
      <c r="B2517">
        <v>0</v>
      </c>
      <c r="C2517">
        <v>-1</v>
      </c>
      <c r="D2517">
        <v>0</v>
      </c>
      <c r="E2517">
        <v>0</v>
      </c>
      <c r="F2517">
        <v>0</v>
      </c>
      <c r="G2517">
        <v>0</v>
      </c>
      <c r="H2517" s="3">
        <f>H2516+$H$2*(Table1[[#This Row],[debug'[0']]]-H2516)</f>
        <v>-0.20752006411797691</v>
      </c>
    </row>
    <row r="2518" spans="1:8" x14ac:dyDescent="0.25">
      <c r="A2518">
        <v>5024</v>
      </c>
      <c r="B2518">
        <v>0</v>
      </c>
      <c r="C2518">
        <v>-1</v>
      </c>
      <c r="D2518">
        <v>0</v>
      </c>
      <c r="E2518">
        <v>0</v>
      </c>
      <c r="F2518">
        <v>0</v>
      </c>
      <c r="G2518">
        <v>0</v>
      </c>
      <c r="H2518" s="3">
        <f>H2517+$H$2*(Table1[[#This Row],[debug'[0']]]-H2517)</f>
        <v>-0.18796175885081134</v>
      </c>
    </row>
    <row r="2519" spans="1:8" x14ac:dyDescent="0.25">
      <c r="A2519">
        <v>5026</v>
      </c>
      <c r="B2519">
        <v>0</v>
      </c>
      <c r="C2519">
        <v>-1</v>
      </c>
      <c r="D2519">
        <v>0</v>
      </c>
      <c r="E2519">
        <v>0</v>
      </c>
      <c r="F2519">
        <v>0</v>
      </c>
      <c r="G2519">
        <v>0</v>
      </c>
      <c r="H2519" s="3">
        <f>H2518+$H$2*(Table1[[#This Row],[debug'[0']]]-H2518)</f>
        <v>-0.17024678042796559</v>
      </c>
    </row>
    <row r="2520" spans="1:8" x14ac:dyDescent="0.25">
      <c r="A2520">
        <v>5028</v>
      </c>
      <c r="B2520">
        <v>0</v>
      </c>
      <c r="C2520">
        <v>-1</v>
      </c>
      <c r="D2520">
        <v>0</v>
      </c>
      <c r="E2520">
        <v>0</v>
      </c>
      <c r="F2520">
        <v>0</v>
      </c>
      <c r="G2520">
        <v>0</v>
      </c>
      <c r="H2520" s="3">
        <f>H2519+$H$2*(Table1[[#This Row],[debug'[0']]]-H2519)</f>
        <v>-0.15420139938727126</v>
      </c>
    </row>
    <row r="2521" spans="1:8" x14ac:dyDescent="0.25">
      <c r="A2521">
        <v>5030</v>
      </c>
      <c r="B2521">
        <v>0</v>
      </c>
      <c r="C2521">
        <v>-1</v>
      </c>
      <c r="D2521">
        <v>0</v>
      </c>
      <c r="E2521">
        <v>0</v>
      </c>
      <c r="F2521">
        <v>-1</v>
      </c>
      <c r="G2521">
        <v>0</v>
      </c>
      <c r="H2521" s="3">
        <f>H2520+$H$2*(Table1[[#This Row],[debug'[0']]]-H2520)</f>
        <v>-0.13966825988262174</v>
      </c>
    </row>
    <row r="2522" spans="1:8" x14ac:dyDescent="0.25">
      <c r="A2522">
        <v>5032</v>
      </c>
      <c r="B2522">
        <v>0</v>
      </c>
      <c r="C2522">
        <v>-1</v>
      </c>
      <c r="D2522">
        <v>0</v>
      </c>
      <c r="E2522">
        <v>0</v>
      </c>
      <c r="F2522">
        <v>-1</v>
      </c>
      <c r="G2522">
        <v>0</v>
      </c>
      <c r="H2522" s="3">
        <f>H2521+$H$2*(Table1[[#This Row],[debug'[0']]]-H2521)</f>
        <v>-0.1265048365070143</v>
      </c>
    </row>
    <row r="2523" spans="1:8" x14ac:dyDescent="0.25">
      <c r="A2523">
        <v>5034</v>
      </c>
      <c r="B2523">
        <v>0</v>
      </c>
      <c r="C2523">
        <v>-1</v>
      </c>
      <c r="D2523">
        <v>1</v>
      </c>
      <c r="E2523">
        <v>0</v>
      </c>
      <c r="F2523">
        <v>-1</v>
      </c>
      <c r="G2523">
        <v>0</v>
      </c>
      <c r="H2523" s="3">
        <f>H2522+$H$2*(Table1[[#This Row],[debug'[0']]]-H2522)</f>
        <v>-0.11458203655659388</v>
      </c>
    </row>
    <row r="2524" spans="1:8" x14ac:dyDescent="0.25">
      <c r="A2524">
        <v>5036</v>
      </c>
      <c r="B2524">
        <v>0</v>
      </c>
      <c r="C2524">
        <v>-1</v>
      </c>
      <c r="D2524">
        <v>1</v>
      </c>
      <c r="E2524">
        <v>0</v>
      </c>
      <c r="F2524">
        <v>-1</v>
      </c>
      <c r="G2524">
        <v>0</v>
      </c>
      <c r="H2524" s="3">
        <f>H2523+$H$2*(Table1[[#This Row],[debug'[0']]]-H2523)</f>
        <v>-0.1037829340282073</v>
      </c>
    </row>
    <row r="2525" spans="1:8" x14ac:dyDescent="0.25">
      <c r="A2525">
        <v>5038</v>
      </c>
      <c r="B2525">
        <v>0</v>
      </c>
      <c r="C2525">
        <v>-1</v>
      </c>
      <c r="D2525">
        <v>0</v>
      </c>
      <c r="E2525">
        <v>0</v>
      </c>
      <c r="F2525">
        <v>-1</v>
      </c>
      <c r="G2525">
        <v>0</v>
      </c>
      <c r="H2525" s="3">
        <f>H2524+$H$2*(Table1[[#This Row],[debug'[0']]]-H2524)</f>
        <v>-9.4001622934877002E-2</v>
      </c>
    </row>
    <row r="2526" spans="1:8" x14ac:dyDescent="0.25">
      <c r="A2526">
        <v>5040</v>
      </c>
      <c r="B2526">
        <v>0</v>
      </c>
      <c r="C2526">
        <v>-1</v>
      </c>
      <c r="D2526">
        <v>0</v>
      </c>
      <c r="E2526">
        <v>0</v>
      </c>
      <c r="F2526">
        <v>-1</v>
      </c>
      <c r="G2526">
        <v>0</v>
      </c>
      <c r="H2526" s="3">
        <f>H2525+$H$2*(Table1[[#This Row],[debug'[0']]]-H2525)</f>
        <v>-8.5142178693745185E-2</v>
      </c>
    </row>
    <row r="2527" spans="1:8" x14ac:dyDescent="0.25">
      <c r="A2527">
        <v>5042</v>
      </c>
      <c r="B2527">
        <v>0</v>
      </c>
      <c r="C2527">
        <v>-1</v>
      </c>
      <c r="D2527">
        <v>0</v>
      </c>
      <c r="E2527">
        <v>0</v>
      </c>
      <c r="F2527">
        <v>-1</v>
      </c>
      <c r="G2527">
        <v>0</v>
      </c>
      <c r="H2527" s="3">
        <f>H2526+$H$2*(Table1[[#This Row],[debug'[0']]]-H2526)</f>
        <v>-7.7117717400898206E-2</v>
      </c>
    </row>
    <row r="2528" spans="1:8" x14ac:dyDescent="0.25">
      <c r="A2528">
        <v>5044</v>
      </c>
      <c r="B2528">
        <v>-1</v>
      </c>
      <c r="C2528">
        <v>-1</v>
      </c>
      <c r="D2528">
        <v>0</v>
      </c>
      <c r="E2528">
        <v>0</v>
      </c>
      <c r="F2528">
        <v>-1</v>
      </c>
      <c r="G2528">
        <v>0</v>
      </c>
      <c r="H2528" s="3">
        <f>H2527+$H$2*(Table1[[#This Row],[debug'[0']]]-H2527)</f>
        <v>-0.16409732337514371</v>
      </c>
    </row>
    <row r="2529" spans="1:8" x14ac:dyDescent="0.25">
      <c r="A2529">
        <v>5046</v>
      </c>
      <c r="B2529">
        <v>0</v>
      </c>
      <c r="C2529">
        <v>0</v>
      </c>
      <c r="D2529">
        <v>0</v>
      </c>
      <c r="E2529">
        <v>0</v>
      </c>
      <c r="F2529">
        <v>-1</v>
      </c>
      <c r="G2529">
        <v>0</v>
      </c>
      <c r="H2529" s="3">
        <f>H2528+$H$2*(Table1[[#This Row],[debug'[0']]]-H2528)</f>
        <v>-0.14863151500747071</v>
      </c>
    </row>
    <row r="2530" spans="1:8" x14ac:dyDescent="0.25">
      <c r="A2530">
        <v>5048</v>
      </c>
      <c r="B2530">
        <v>0</v>
      </c>
      <c r="C2530">
        <v>0</v>
      </c>
      <c r="D2530">
        <v>0</v>
      </c>
      <c r="E2530">
        <v>0</v>
      </c>
      <c r="F2530">
        <v>-1</v>
      </c>
      <c r="G2530">
        <v>0</v>
      </c>
      <c r="H2530" s="3">
        <f>H2529+$H$2*(Table1[[#This Row],[debug'[0']]]-H2529)</f>
        <v>-0.13462332473828897</v>
      </c>
    </row>
    <row r="2531" spans="1:8" x14ac:dyDescent="0.25">
      <c r="A2531">
        <v>5050</v>
      </c>
      <c r="B2531">
        <v>0</v>
      </c>
      <c r="C2531">
        <v>1</v>
      </c>
      <c r="D2531">
        <v>0</v>
      </c>
      <c r="E2531">
        <v>0</v>
      </c>
      <c r="F2531">
        <v>-1</v>
      </c>
      <c r="G2531">
        <v>0</v>
      </c>
      <c r="H2531" s="3">
        <f>H2530+$H$2*(Table1[[#This Row],[debug'[0']]]-H2530)</f>
        <v>-0.12193537529829973</v>
      </c>
    </row>
    <row r="2532" spans="1:8" x14ac:dyDescent="0.25">
      <c r="A2532">
        <v>5052</v>
      </c>
      <c r="B2532">
        <v>-1</v>
      </c>
      <c r="C2532">
        <v>1</v>
      </c>
      <c r="D2532">
        <v>0</v>
      </c>
      <c r="E2532">
        <v>0</v>
      </c>
      <c r="F2532">
        <v>-1</v>
      </c>
      <c r="G2532">
        <v>0</v>
      </c>
      <c r="H2532" s="3">
        <f>H2531+$H$2*(Table1[[#This Row],[debug'[0']]]-H2531)</f>
        <v>-0.20469101652849794</v>
      </c>
    </row>
    <row r="2533" spans="1:8" x14ac:dyDescent="0.25">
      <c r="A2533">
        <v>5054</v>
      </c>
      <c r="B2533">
        <v>0</v>
      </c>
      <c r="C2533">
        <v>1</v>
      </c>
      <c r="D2533">
        <v>0</v>
      </c>
      <c r="E2533">
        <v>0</v>
      </c>
      <c r="F2533">
        <v>-1</v>
      </c>
      <c r="G2533">
        <v>0</v>
      </c>
      <c r="H2533" s="3">
        <f>H2532+$H$2*(Table1[[#This Row],[debug'[0']]]-H2532)</f>
        <v>-0.18539934271504527</v>
      </c>
    </row>
    <row r="2534" spans="1:8" x14ac:dyDescent="0.25">
      <c r="A2534">
        <v>5056</v>
      </c>
      <c r="B2534">
        <v>0</v>
      </c>
      <c r="C2534">
        <v>1</v>
      </c>
      <c r="D2534">
        <v>-1</v>
      </c>
      <c r="E2534">
        <v>0</v>
      </c>
      <c r="F2534">
        <v>-1</v>
      </c>
      <c r="G2534">
        <v>0</v>
      </c>
      <c r="H2534" s="3">
        <f>H2533+$H$2*(Table1[[#This Row],[debug'[0']]]-H2533)</f>
        <v>-0.1679258663234264</v>
      </c>
    </row>
    <row r="2535" spans="1:8" x14ac:dyDescent="0.25">
      <c r="A2535">
        <v>5058</v>
      </c>
      <c r="B2535">
        <v>0</v>
      </c>
      <c r="C2535">
        <v>1</v>
      </c>
      <c r="D2535">
        <v>-1</v>
      </c>
      <c r="E2535">
        <v>0</v>
      </c>
      <c r="F2535">
        <v>-1</v>
      </c>
      <c r="G2535">
        <v>0</v>
      </c>
      <c r="H2535" s="3">
        <f>H2534+$H$2*(Table1[[#This Row],[debug'[0']]]-H2534)</f>
        <v>-0.15209922628374506</v>
      </c>
    </row>
    <row r="2536" spans="1:8" x14ac:dyDescent="0.25">
      <c r="A2536">
        <v>5060</v>
      </c>
      <c r="B2536">
        <v>1</v>
      </c>
      <c r="C2536">
        <v>1</v>
      </c>
      <c r="D2536">
        <v>0</v>
      </c>
      <c r="E2536">
        <v>0</v>
      </c>
      <c r="F2536">
        <v>-1</v>
      </c>
      <c r="G2536">
        <v>0</v>
      </c>
      <c r="H2536" s="3">
        <f>H2535+$H$2*(Table1[[#This Row],[debug'[0']]]-H2535)</f>
        <v>-4.3516432318760123E-2</v>
      </c>
    </row>
    <row r="2537" spans="1:8" x14ac:dyDescent="0.25">
      <c r="A2537">
        <v>5062</v>
      </c>
      <c r="B2537">
        <v>0</v>
      </c>
      <c r="C2537">
        <v>1</v>
      </c>
      <c r="D2537">
        <v>0</v>
      </c>
      <c r="E2537">
        <v>0</v>
      </c>
      <c r="F2537">
        <v>-1</v>
      </c>
      <c r="G2537">
        <v>0</v>
      </c>
      <c r="H2537" s="3">
        <f>H2536+$H$2*(Table1[[#This Row],[debug'[0']]]-H2536)</f>
        <v>-3.9415105196268493E-2</v>
      </c>
    </row>
    <row r="2538" spans="1:8" x14ac:dyDescent="0.25">
      <c r="A2538">
        <v>5064</v>
      </c>
      <c r="B2538">
        <v>0</v>
      </c>
      <c r="C2538">
        <v>1</v>
      </c>
      <c r="D2538">
        <v>0</v>
      </c>
      <c r="E2538">
        <v>0</v>
      </c>
      <c r="F2538">
        <v>0</v>
      </c>
      <c r="G2538">
        <v>0</v>
      </c>
      <c r="H2538" s="3">
        <f>H2537+$H$2*(Table1[[#This Row],[debug'[0']]]-H2537)</f>
        <v>-3.5700319048516511E-2</v>
      </c>
    </row>
    <row r="2539" spans="1:8" x14ac:dyDescent="0.25">
      <c r="A2539">
        <v>5066</v>
      </c>
      <c r="B2539">
        <v>0</v>
      </c>
      <c r="C2539">
        <v>1</v>
      </c>
      <c r="D2539">
        <v>0</v>
      </c>
      <c r="E2539">
        <v>0</v>
      </c>
      <c r="F2539">
        <v>0</v>
      </c>
      <c r="G2539">
        <v>0</v>
      </c>
      <c r="H2539" s="3">
        <f>H2538+$H$2*(Table1[[#This Row],[debug'[0']]]-H2538)</f>
        <v>-3.2335643246907575E-2</v>
      </c>
    </row>
    <row r="2540" spans="1:8" x14ac:dyDescent="0.25">
      <c r="A2540">
        <v>5068</v>
      </c>
      <c r="B2540">
        <v>-1</v>
      </c>
      <c r="C2540">
        <v>1</v>
      </c>
      <c r="D2540">
        <v>0</v>
      </c>
      <c r="E2540">
        <v>0</v>
      </c>
      <c r="F2540">
        <v>0</v>
      </c>
      <c r="G2540">
        <v>0</v>
      </c>
      <c r="H2540" s="3">
        <f>H2539+$H$2*(Table1[[#This Row],[debug'[0']]]-H2539)</f>
        <v>-0.12353586027639381</v>
      </c>
    </row>
    <row r="2541" spans="1:8" x14ac:dyDescent="0.25">
      <c r="A2541">
        <v>5070</v>
      </c>
      <c r="B2541">
        <v>0</v>
      </c>
      <c r="C2541">
        <v>1</v>
      </c>
      <c r="D2541">
        <v>0</v>
      </c>
      <c r="E2541">
        <v>0</v>
      </c>
      <c r="F2541">
        <v>0</v>
      </c>
      <c r="G2541">
        <v>0</v>
      </c>
      <c r="H2541" s="3">
        <f>H2540+$H$2*(Table1[[#This Row],[debug'[0']]]-H2540)</f>
        <v>-0.11189287974341738</v>
      </c>
    </row>
    <row r="2542" spans="1:8" x14ac:dyDescent="0.25">
      <c r="A2542">
        <v>5072</v>
      </c>
      <c r="B2542">
        <v>-1</v>
      </c>
      <c r="C2542">
        <v>1</v>
      </c>
      <c r="D2542">
        <v>0</v>
      </c>
      <c r="E2542">
        <v>0</v>
      </c>
      <c r="F2542">
        <v>0</v>
      </c>
      <c r="G2542">
        <v>0</v>
      </c>
      <c r="H2542" s="3">
        <f>H2541+$H$2*(Table1[[#This Row],[debug'[0']]]-H2541)</f>
        <v>-0.1955950038813834</v>
      </c>
    </row>
    <row r="2543" spans="1:8" x14ac:dyDescent="0.25">
      <c r="A2543">
        <v>5074</v>
      </c>
      <c r="B2543">
        <v>1</v>
      </c>
      <c r="C2543">
        <v>0</v>
      </c>
      <c r="D2543">
        <v>0</v>
      </c>
      <c r="E2543">
        <v>0</v>
      </c>
      <c r="F2543">
        <v>0</v>
      </c>
      <c r="G2543">
        <v>0</v>
      </c>
      <c r="H2543" s="3">
        <f>H2542+$H$2*(Table1[[#This Row],[debug'[0']]]-H2542)</f>
        <v>-8.2912829455510983E-2</v>
      </c>
    </row>
    <row r="2544" spans="1:8" x14ac:dyDescent="0.25">
      <c r="A2544">
        <v>5076</v>
      </c>
      <c r="B2544">
        <v>0</v>
      </c>
      <c r="C2544">
        <v>1</v>
      </c>
      <c r="D2544">
        <v>0</v>
      </c>
      <c r="E2544">
        <v>0</v>
      </c>
      <c r="F2544">
        <v>0</v>
      </c>
      <c r="G2544">
        <v>0</v>
      </c>
      <c r="H2544" s="3">
        <f>H2543+$H$2*(Table1[[#This Row],[debug'[0']]]-H2543)</f>
        <v>-7.509847937833769E-2</v>
      </c>
    </row>
    <row r="2545" spans="1:8" x14ac:dyDescent="0.25">
      <c r="A2545">
        <v>5078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0</v>
      </c>
      <c r="H2545" s="3">
        <f>H2544+$H$2*(Table1[[#This Row],[debug'[0']]]-H2544)</f>
        <v>2.622716516267859E-2</v>
      </c>
    </row>
    <row r="2546" spans="1:8" x14ac:dyDescent="0.25">
      <c r="A2546">
        <v>5080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 s="3">
        <f>H2545+$H$2*(Table1[[#This Row],[debug'[0']]]-H2545)</f>
        <v>2.3755313080691873E-2</v>
      </c>
    </row>
    <row r="2547" spans="1:8" x14ac:dyDescent="0.25">
      <c r="A2547">
        <v>5082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 s="3">
        <f>H2546+$H$2*(Table1[[#This Row],[debug'[0']]]-H2546)</f>
        <v>2.1516427568951061E-2</v>
      </c>
    </row>
    <row r="2548" spans="1:8" x14ac:dyDescent="0.25">
      <c r="A2548">
        <v>5084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 s="3">
        <f>H2547+$H$2*(Table1[[#This Row],[debug'[0']]]-H2547)</f>
        <v>1.9488552045487655E-2</v>
      </c>
    </row>
    <row r="2549" spans="1:8" x14ac:dyDescent="0.25">
      <c r="A2549">
        <v>5086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 s="3">
        <f>H2548+$H$2*(Table1[[#This Row],[debug'[0']]]-H2548)</f>
        <v>1.7651799287431463E-2</v>
      </c>
    </row>
    <row r="2550" spans="1:8" x14ac:dyDescent="0.25">
      <c r="A2550">
        <v>5088</v>
      </c>
      <c r="B2550">
        <v>1</v>
      </c>
      <c r="C2550">
        <v>0</v>
      </c>
      <c r="D2550">
        <v>0</v>
      </c>
      <c r="E2550">
        <v>0</v>
      </c>
      <c r="F2550">
        <v>1</v>
      </c>
      <c r="G2550">
        <v>0</v>
      </c>
      <c r="H2550" s="3">
        <f>H2549+$H$2*(Table1[[#This Row],[debug'[0']]]-H2549)</f>
        <v>0.11023593600620417</v>
      </c>
    </row>
    <row r="2551" spans="1:8" x14ac:dyDescent="0.25">
      <c r="A2551">
        <v>5090</v>
      </c>
      <c r="B2551">
        <v>0</v>
      </c>
      <c r="C2551">
        <v>0</v>
      </c>
      <c r="D2551">
        <v>0</v>
      </c>
      <c r="E2551">
        <v>0</v>
      </c>
      <c r="F2551">
        <v>1</v>
      </c>
      <c r="G2551">
        <v>0</v>
      </c>
      <c r="H2551" s="3">
        <f>H2550+$H$2*(Table1[[#This Row],[debug'[0']]]-H2550)</f>
        <v>9.9846443804643609E-2</v>
      </c>
    </row>
    <row r="2552" spans="1:8" x14ac:dyDescent="0.25">
      <c r="A2552">
        <v>5092</v>
      </c>
      <c r="B2552">
        <v>0</v>
      </c>
      <c r="C2552">
        <v>0</v>
      </c>
      <c r="D2552">
        <v>0</v>
      </c>
      <c r="E2552">
        <v>0</v>
      </c>
      <c r="F2552">
        <v>1</v>
      </c>
      <c r="G2552">
        <v>0</v>
      </c>
      <c r="H2552" s="3">
        <f>H2551+$H$2*(Table1[[#This Row],[debug'[0']]]-H2551)</f>
        <v>9.0436138174331576E-2</v>
      </c>
    </row>
    <row r="2553" spans="1:8" x14ac:dyDescent="0.25">
      <c r="A2553">
        <v>5094</v>
      </c>
      <c r="B2553">
        <v>1</v>
      </c>
      <c r="C2553">
        <v>0</v>
      </c>
      <c r="D2553">
        <v>0</v>
      </c>
      <c r="E2553">
        <v>0</v>
      </c>
      <c r="F2553">
        <v>1</v>
      </c>
      <c r="G2553">
        <v>0</v>
      </c>
      <c r="H2553" s="3">
        <f>H2552+$H$2*(Table1[[#This Row],[debug'[0']]]-H2552)</f>
        <v>0.17616051256280002</v>
      </c>
    </row>
    <row r="2554" spans="1:8" x14ac:dyDescent="0.25">
      <c r="A2554">
        <v>5096</v>
      </c>
      <c r="B2554">
        <v>0</v>
      </c>
      <c r="C2554">
        <v>1</v>
      </c>
      <c r="D2554">
        <v>0</v>
      </c>
      <c r="E2554">
        <v>0</v>
      </c>
      <c r="F2554">
        <v>1</v>
      </c>
      <c r="G2554">
        <v>0</v>
      </c>
      <c r="H2554" s="3">
        <f>H2553+$H$2*(Table1[[#This Row],[debug'[0']]]-H2553)</f>
        <v>0.15955777539920288</v>
      </c>
    </row>
    <row r="2555" spans="1:8" x14ac:dyDescent="0.25">
      <c r="A2555">
        <v>5098</v>
      </c>
      <c r="B2555">
        <v>0</v>
      </c>
      <c r="C2555">
        <v>1</v>
      </c>
      <c r="D2555">
        <v>0</v>
      </c>
      <c r="E2555">
        <v>0</v>
      </c>
      <c r="F2555">
        <v>1</v>
      </c>
      <c r="G2555">
        <v>0</v>
      </c>
      <c r="H2555" s="3">
        <f>H2554+$H$2*(Table1[[#This Row],[debug'[0']]]-H2554)</f>
        <v>0.14451980934868491</v>
      </c>
    </row>
    <row r="2556" spans="1:8" x14ac:dyDescent="0.25">
      <c r="A2556">
        <v>5100</v>
      </c>
      <c r="B2556">
        <v>0</v>
      </c>
      <c r="C2556">
        <v>1</v>
      </c>
      <c r="D2556">
        <v>0</v>
      </c>
      <c r="E2556">
        <v>0</v>
      </c>
      <c r="F2556">
        <v>1</v>
      </c>
      <c r="G2556">
        <v>0</v>
      </c>
      <c r="H2556" s="3">
        <f>H2555+$H$2*(Table1[[#This Row],[debug'[0']]]-H2555)</f>
        <v>0.13089913820824414</v>
      </c>
    </row>
    <row r="2557" spans="1:8" x14ac:dyDescent="0.25">
      <c r="A2557">
        <v>5102</v>
      </c>
      <c r="B2557">
        <v>0</v>
      </c>
      <c r="C2557">
        <v>1</v>
      </c>
      <c r="D2557">
        <v>0</v>
      </c>
      <c r="E2557">
        <v>0</v>
      </c>
      <c r="F2557">
        <v>1</v>
      </c>
      <c r="G2557">
        <v>0</v>
      </c>
      <c r="H2557" s="3">
        <f>H2556+$H$2*(Table1[[#This Row],[debug'[0']]]-H2556)</f>
        <v>0.1185621850795565</v>
      </c>
    </row>
    <row r="2558" spans="1:8" x14ac:dyDescent="0.25">
      <c r="A2558">
        <v>5104</v>
      </c>
      <c r="B2558">
        <v>1</v>
      </c>
      <c r="C2558">
        <v>1</v>
      </c>
      <c r="D2558">
        <v>0</v>
      </c>
      <c r="E2558">
        <v>0</v>
      </c>
      <c r="F2558">
        <v>1</v>
      </c>
      <c r="G2558">
        <v>0</v>
      </c>
      <c r="H2558" s="3">
        <f>H2557+$H$2*(Table1[[#This Row],[debug'[0']]]-H2557)</f>
        <v>0.20163574199806567</v>
      </c>
    </row>
    <row r="2559" spans="1:8" x14ac:dyDescent="0.25">
      <c r="A2559">
        <v>5106</v>
      </c>
      <c r="B2559">
        <v>1</v>
      </c>
      <c r="C2559">
        <v>1</v>
      </c>
      <c r="D2559">
        <v>0</v>
      </c>
      <c r="E2559">
        <v>0</v>
      </c>
      <c r="F2559">
        <v>1</v>
      </c>
      <c r="G2559">
        <v>0</v>
      </c>
      <c r="H2559" s="3">
        <f>H2558+$H$2*(Table1[[#This Row],[debug'[0']]]-H2558)</f>
        <v>0.27687980063289197</v>
      </c>
    </row>
    <row r="2560" spans="1:8" x14ac:dyDescent="0.25">
      <c r="A2560">
        <v>5108</v>
      </c>
      <c r="B2560">
        <v>0</v>
      </c>
      <c r="C2560">
        <v>1</v>
      </c>
      <c r="D2560">
        <v>0</v>
      </c>
      <c r="E2560">
        <v>0</v>
      </c>
      <c r="F2560">
        <v>0</v>
      </c>
      <c r="G2560">
        <v>0</v>
      </c>
      <c r="H2560" s="3">
        <f>H2559+$H$2*(Table1[[#This Row],[debug'[0']]]-H2559)</f>
        <v>0.25078449420502097</v>
      </c>
    </row>
    <row r="2561" spans="1:8" x14ac:dyDescent="0.25">
      <c r="A2561">
        <v>5110</v>
      </c>
      <c r="B2561">
        <v>1</v>
      </c>
      <c r="C2561">
        <v>1</v>
      </c>
      <c r="D2561">
        <v>0</v>
      </c>
      <c r="E2561">
        <v>0</v>
      </c>
      <c r="F2561">
        <v>1</v>
      </c>
      <c r="G2561">
        <v>0</v>
      </c>
      <c r="H2561" s="3">
        <f>H2560+$H$2*(Table1[[#This Row],[debug'[0']]]-H2560)</f>
        <v>0.32139639207385295</v>
      </c>
    </row>
    <row r="2562" spans="1:8" x14ac:dyDescent="0.25">
      <c r="A2562">
        <v>5112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 s="3">
        <f>H2561+$H$2*(Table1[[#This Row],[debug'[0']]]-H2561)</f>
        <v>0.38535327535466229</v>
      </c>
    </row>
    <row r="2563" spans="1:8" x14ac:dyDescent="0.25">
      <c r="A2563">
        <v>5114</v>
      </c>
      <c r="B2563">
        <v>1</v>
      </c>
      <c r="C2563">
        <v>0</v>
      </c>
      <c r="D2563">
        <v>0</v>
      </c>
      <c r="E2563">
        <v>0</v>
      </c>
      <c r="F2563">
        <v>0</v>
      </c>
      <c r="G2563">
        <v>0</v>
      </c>
      <c r="H2563" s="3">
        <f>H2562+$H$2*(Table1[[#This Row],[debug'[0']]]-H2562)</f>
        <v>0.44328236439562696</v>
      </c>
    </row>
    <row r="2564" spans="1:8" x14ac:dyDescent="0.25">
      <c r="A2564">
        <v>5116</v>
      </c>
      <c r="B2564">
        <v>2</v>
      </c>
      <c r="C2564">
        <v>-1</v>
      </c>
      <c r="D2564">
        <v>0</v>
      </c>
      <c r="E2564">
        <v>0</v>
      </c>
      <c r="F2564">
        <v>0</v>
      </c>
      <c r="G2564">
        <v>0</v>
      </c>
      <c r="H2564" s="3">
        <f>H2563+$H$2*(Table1[[#This Row],[debug'[0']]]-H2563)</f>
        <v>0.58999954502747809</v>
      </c>
    </row>
    <row r="2565" spans="1:8" x14ac:dyDescent="0.25">
      <c r="A2565">
        <v>5118</v>
      </c>
      <c r="B2565">
        <v>1</v>
      </c>
      <c r="C2565">
        <v>-1</v>
      </c>
      <c r="D2565">
        <v>0</v>
      </c>
      <c r="E2565">
        <v>0</v>
      </c>
      <c r="F2565">
        <v>0</v>
      </c>
      <c r="G2565">
        <v>0</v>
      </c>
      <c r="H2565" s="3">
        <f>H2564+$H$2*(Table1[[#This Row],[debug'[0']]]-H2564)</f>
        <v>0.6286411775467825</v>
      </c>
    </row>
    <row r="2566" spans="1:8" x14ac:dyDescent="0.25">
      <c r="A2566">
        <v>5120</v>
      </c>
      <c r="B2566">
        <v>1</v>
      </c>
      <c r="C2566">
        <v>-1</v>
      </c>
      <c r="D2566">
        <v>0</v>
      </c>
      <c r="E2566">
        <v>0</v>
      </c>
      <c r="F2566">
        <v>0</v>
      </c>
      <c r="G2566">
        <v>0</v>
      </c>
      <c r="H2566" s="3">
        <f>H2565+$H$2*(Table1[[#This Row],[debug'[0']]]-H2565)</f>
        <v>0.663640922000726</v>
      </c>
    </row>
    <row r="2567" spans="1:8" x14ac:dyDescent="0.25">
      <c r="A2567">
        <v>5122</v>
      </c>
      <c r="B2567">
        <v>0</v>
      </c>
      <c r="C2567">
        <v>-1</v>
      </c>
      <c r="D2567">
        <v>0</v>
      </c>
      <c r="E2567">
        <v>0</v>
      </c>
      <c r="F2567">
        <v>0</v>
      </c>
      <c r="G2567">
        <v>0</v>
      </c>
      <c r="H2567" s="3">
        <f>H2566+$H$2*(Table1[[#This Row],[debug'[0']]]-H2566)</f>
        <v>0.60109423864535483</v>
      </c>
    </row>
    <row r="2568" spans="1:8" x14ac:dyDescent="0.25">
      <c r="A2568">
        <v>5124</v>
      </c>
      <c r="B2568">
        <v>0</v>
      </c>
      <c r="C2568">
        <v>-1</v>
      </c>
      <c r="D2568">
        <v>0</v>
      </c>
      <c r="E2568">
        <v>0</v>
      </c>
      <c r="F2568">
        <v>0</v>
      </c>
      <c r="G2568">
        <v>0</v>
      </c>
      <c r="H2568" s="3">
        <f>H2567+$H$2*(Table1[[#This Row],[debug'[0']]]-H2567)</f>
        <v>0.54444244131805297</v>
      </c>
    </row>
    <row r="2569" spans="1:8" x14ac:dyDescent="0.25">
      <c r="A2569">
        <v>5126</v>
      </c>
      <c r="B2569">
        <v>1</v>
      </c>
      <c r="C2569">
        <v>0</v>
      </c>
      <c r="D2569">
        <v>1</v>
      </c>
      <c r="E2569">
        <v>0</v>
      </c>
      <c r="F2569">
        <v>0</v>
      </c>
      <c r="G2569">
        <v>0</v>
      </c>
      <c r="H2569" s="3">
        <f>H2568+$H$2*(Table1[[#This Row],[debug'[0']]]-H2568)</f>
        <v>0.58737772970732816</v>
      </c>
    </row>
    <row r="2570" spans="1:8" x14ac:dyDescent="0.25">
      <c r="A2570">
        <v>5128</v>
      </c>
      <c r="B2570">
        <v>1</v>
      </c>
      <c r="C2570">
        <v>0</v>
      </c>
      <c r="D2570">
        <v>0</v>
      </c>
      <c r="E2570">
        <v>0</v>
      </c>
      <c r="F2570">
        <v>0</v>
      </c>
      <c r="G2570">
        <v>0</v>
      </c>
      <c r="H2570" s="3">
        <f>H2569+$H$2*(Table1[[#This Row],[debug'[0']]]-H2569)</f>
        <v>0.62626646249909812</v>
      </c>
    </row>
    <row r="2571" spans="1:8" x14ac:dyDescent="0.25">
      <c r="A2571">
        <v>5130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0</v>
      </c>
      <c r="H2571" s="3">
        <f>H2570+$H$2*(Table1[[#This Row],[debug'[0']]]-H2570)</f>
        <v>0.56724223896579307</v>
      </c>
    </row>
    <row r="2572" spans="1:8" x14ac:dyDescent="0.25">
      <c r="A2572">
        <v>5132</v>
      </c>
      <c r="B2572">
        <v>1</v>
      </c>
      <c r="C2572">
        <v>0</v>
      </c>
      <c r="D2572">
        <v>0</v>
      </c>
      <c r="E2572">
        <v>0</v>
      </c>
      <c r="F2572">
        <v>0</v>
      </c>
      <c r="G2572">
        <v>0</v>
      </c>
      <c r="H2572" s="3">
        <f>H2571+$H$2*(Table1[[#This Row],[debug'[0']]]-H2571)</f>
        <v>0.60802869705126406</v>
      </c>
    </row>
    <row r="2573" spans="1:8" x14ac:dyDescent="0.25">
      <c r="A2573">
        <v>5134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 s="3">
        <f>H2572+$H$2*(Table1[[#This Row],[debug'[0']]]-H2572)</f>
        <v>0.55072334241642329</v>
      </c>
    </row>
    <row r="2574" spans="1:8" x14ac:dyDescent="0.25">
      <c r="A2574">
        <v>5136</v>
      </c>
      <c r="B2574">
        <v>-1</v>
      </c>
      <c r="C2574">
        <v>1</v>
      </c>
      <c r="D2574">
        <v>0</v>
      </c>
      <c r="E2574">
        <v>0</v>
      </c>
      <c r="F2574">
        <v>0</v>
      </c>
      <c r="G2574">
        <v>0</v>
      </c>
      <c r="H2574" s="3">
        <f>H2573+$H$2*(Table1[[#This Row],[debug'[0']]]-H2573)</f>
        <v>0.40457111060785395</v>
      </c>
    </row>
    <row r="2575" spans="1:8" x14ac:dyDescent="0.25">
      <c r="A2575">
        <v>5138</v>
      </c>
      <c r="B2575">
        <v>1</v>
      </c>
      <c r="C2575">
        <v>1</v>
      </c>
      <c r="D2575">
        <v>0</v>
      </c>
      <c r="E2575">
        <v>0</v>
      </c>
      <c r="F2575">
        <v>0</v>
      </c>
      <c r="G2575">
        <v>0</v>
      </c>
      <c r="H2575" s="3">
        <f>H2574+$H$2*(Table1[[#This Row],[debug'[0']]]-H2574)</f>
        <v>0.46068896134733883</v>
      </c>
    </row>
    <row r="2576" spans="1:8" x14ac:dyDescent="0.25">
      <c r="A2576">
        <v>5140</v>
      </c>
      <c r="B2576">
        <v>0</v>
      </c>
      <c r="C2576">
        <v>1</v>
      </c>
      <c r="D2576">
        <v>0</v>
      </c>
      <c r="E2576">
        <v>0</v>
      </c>
      <c r="F2576">
        <v>0</v>
      </c>
      <c r="G2576">
        <v>0</v>
      </c>
      <c r="H2576" s="3">
        <f>H2575+$H$2*(Table1[[#This Row],[debug'[0']]]-H2575)</f>
        <v>0.41727004965057746</v>
      </c>
    </row>
    <row r="2577" spans="1:8" x14ac:dyDescent="0.25">
      <c r="A2577">
        <v>5142</v>
      </c>
      <c r="B2577">
        <v>1</v>
      </c>
      <c r="C2577">
        <v>0</v>
      </c>
      <c r="D2577">
        <v>0</v>
      </c>
      <c r="E2577">
        <v>1</v>
      </c>
      <c r="F2577">
        <v>0</v>
      </c>
      <c r="G2577">
        <v>0</v>
      </c>
      <c r="H2577" s="3">
        <f>H2576+$H$2*(Table1[[#This Row],[debug'[0']]]-H2576)</f>
        <v>0.47219105358191216</v>
      </c>
    </row>
    <row r="2578" spans="1:8" x14ac:dyDescent="0.25">
      <c r="A2578">
        <v>5144</v>
      </c>
      <c r="B2578">
        <v>1</v>
      </c>
      <c r="C2578">
        <v>0</v>
      </c>
      <c r="D2578">
        <v>0</v>
      </c>
      <c r="E2578">
        <v>1</v>
      </c>
      <c r="F2578">
        <v>0</v>
      </c>
      <c r="G2578">
        <v>0</v>
      </c>
      <c r="H2578" s="3">
        <f>H2577+$H$2*(Table1[[#This Row],[debug'[0']]]-H2577)</f>
        <v>0.52193587483889314</v>
      </c>
    </row>
    <row r="2579" spans="1:8" x14ac:dyDescent="0.25">
      <c r="A2579">
        <v>5146</v>
      </c>
      <c r="B2579">
        <v>1</v>
      </c>
      <c r="C2579">
        <v>0</v>
      </c>
      <c r="D2579">
        <v>0</v>
      </c>
      <c r="E2579">
        <v>0</v>
      </c>
      <c r="F2579">
        <v>0</v>
      </c>
      <c r="G2579">
        <v>0</v>
      </c>
      <c r="H2579" s="3">
        <f>H2578+$H$2*(Table1[[#This Row],[debug'[0']]]-H2578)</f>
        <v>0.56699235714542207</v>
      </c>
    </row>
    <row r="2580" spans="1:8" x14ac:dyDescent="0.25">
      <c r="A2580">
        <v>5148</v>
      </c>
      <c r="B2580">
        <v>1</v>
      </c>
      <c r="C2580">
        <v>-1</v>
      </c>
      <c r="D2580">
        <v>0</v>
      </c>
      <c r="E2580">
        <v>1</v>
      </c>
      <c r="F2580">
        <v>0</v>
      </c>
      <c r="G2580">
        <v>0</v>
      </c>
      <c r="H2580" s="3">
        <f>H2579+$H$2*(Table1[[#This Row],[debug'[0']]]-H2579)</f>
        <v>0.60780236603762727</v>
      </c>
    </row>
    <row r="2581" spans="1:8" x14ac:dyDescent="0.25">
      <c r="A2581">
        <v>5150</v>
      </c>
      <c r="B2581">
        <v>1</v>
      </c>
      <c r="C2581">
        <v>-1</v>
      </c>
      <c r="D2581">
        <v>0</v>
      </c>
      <c r="E2581">
        <v>1</v>
      </c>
      <c r="F2581">
        <v>0</v>
      </c>
      <c r="G2581">
        <v>0</v>
      </c>
      <c r="H2581" s="3">
        <f>H2580+$H$2*(Table1[[#This Row],[debug'[0']]]-H2580)</f>
        <v>0.64476612220597196</v>
      </c>
    </row>
    <row r="2582" spans="1:8" x14ac:dyDescent="0.25">
      <c r="A2582">
        <v>5152</v>
      </c>
      <c r="B2582">
        <v>0</v>
      </c>
      <c r="C2582">
        <v>-1</v>
      </c>
      <c r="D2582">
        <v>0</v>
      </c>
      <c r="E2582">
        <v>1</v>
      </c>
      <c r="F2582">
        <v>0</v>
      </c>
      <c r="G2582">
        <v>0</v>
      </c>
      <c r="H2582" s="3">
        <f>H2581+$H$2*(Table1[[#This Row],[debug'[0']]]-H2581)</f>
        <v>0.58399834682179619</v>
      </c>
    </row>
    <row r="2583" spans="1:8" x14ac:dyDescent="0.25">
      <c r="A2583">
        <v>5154</v>
      </c>
      <c r="B2583">
        <v>1</v>
      </c>
      <c r="C2583">
        <v>-1</v>
      </c>
      <c r="D2583">
        <v>0</v>
      </c>
      <c r="E2583">
        <v>1</v>
      </c>
      <c r="F2583">
        <v>0</v>
      </c>
      <c r="G2583">
        <v>0</v>
      </c>
      <c r="H2583" s="3">
        <f>H2582+$H$2*(Table1[[#This Row],[debug'[0']]]-H2582)</f>
        <v>0.62320557894697182</v>
      </c>
    </row>
    <row r="2584" spans="1:8" x14ac:dyDescent="0.25">
      <c r="A2584">
        <v>5156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 s="3">
        <f>H2583+$H$2*(Table1[[#This Row],[debug'[0']]]-H2583)</f>
        <v>0.5644698368920924</v>
      </c>
    </row>
    <row r="2585" spans="1:8" x14ac:dyDescent="0.25">
      <c r="A2585">
        <v>5158</v>
      </c>
      <c r="B2585">
        <v>0</v>
      </c>
      <c r="C2585">
        <v>0</v>
      </c>
      <c r="D2585">
        <v>0</v>
      </c>
      <c r="E2585">
        <v>1</v>
      </c>
      <c r="F2585">
        <v>0</v>
      </c>
      <c r="G2585">
        <v>0</v>
      </c>
      <c r="H2585" s="3">
        <f>H2584+$H$2*(Table1[[#This Row],[debug'[0']]]-H2584)</f>
        <v>0.51126980810949563</v>
      </c>
    </row>
    <row r="2586" spans="1:8" x14ac:dyDescent="0.25">
      <c r="A2586">
        <v>5160</v>
      </c>
      <c r="B2586">
        <v>0</v>
      </c>
      <c r="C2586">
        <v>1</v>
      </c>
      <c r="D2586">
        <v>0</v>
      </c>
      <c r="E2586">
        <v>1</v>
      </c>
      <c r="F2586">
        <v>0</v>
      </c>
      <c r="G2586">
        <v>0</v>
      </c>
      <c r="H2586" s="3">
        <f>H2585+$H$2*(Table1[[#This Row],[debug'[0']]]-H2585)</f>
        <v>0.463083763914724</v>
      </c>
    </row>
    <row r="2587" spans="1:8" x14ac:dyDescent="0.25">
      <c r="A2587">
        <v>5162</v>
      </c>
      <c r="B2587">
        <v>0</v>
      </c>
      <c r="C2587">
        <v>1</v>
      </c>
      <c r="D2587">
        <v>0</v>
      </c>
      <c r="E2587">
        <v>1</v>
      </c>
      <c r="F2587">
        <v>0</v>
      </c>
      <c r="G2587">
        <v>0</v>
      </c>
      <c r="H2587" s="3">
        <f>H2586+$H$2*(Table1[[#This Row],[debug'[0']]]-H2586)</f>
        <v>0.41943914739338778</v>
      </c>
    </row>
    <row r="2588" spans="1:8" x14ac:dyDescent="0.25">
      <c r="A2588">
        <v>5164</v>
      </c>
      <c r="B2588">
        <v>0</v>
      </c>
      <c r="C2588">
        <v>1</v>
      </c>
      <c r="D2588">
        <v>0</v>
      </c>
      <c r="E2588">
        <v>1</v>
      </c>
      <c r="F2588">
        <v>0</v>
      </c>
      <c r="G2588">
        <v>0</v>
      </c>
      <c r="H2588" s="3">
        <f>H2587+$H$2*(Table1[[#This Row],[debug'[0']]]-H2587)</f>
        <v>0.37990793907101678</v>
      </c>
    </row>
    <row r="2589" spans="1:8" x14ac:dyDescent="0.25">
      <c r="A2589">
        <v>5166</v>
      </c>
      <c r="B2589">
        <v>1</v>
      </c>
      <c r="C2589">
        <v>1</v>
      </c>
      <c r="D2589">
        <v>-1</v>
      </c>
      <c r="E2589">
        <v>1</v>
      </c>
      <c r="F2589">
        <v>0</v>
      </c>
      <c r="G2589">
        <v>0</v>
      </c>
      <c r="H2589" s="3">
        <f>H2588+$H$2*(Table1[[#This Row],[debug'[0']]]-H2588)</f>
        <v>0.43835023896593223</v>
      </c>
    </row>
    <row r="2590" spans="1:8" x14ac:dyDescent="0.25">
      <c r="A2590">
        <v>5168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 s="3">
        <f>H2589+$H$2*(Table1[[#This Row],[debug'[0']]]-H2589)</f>
        <v>0.39703670225289112</v>
      </c>
    </row>
    <row r="2591" spans="1:8" x14ac:dyDescent="0.25">
      <c r="A2591">
        <v>5170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 s="3">
        <f>H2590+$H$2*(Table1[[#This Row],[debug'[0']]]-H2590)</f>
        <v>0.35961687464279513</v>
      </c>
    </row>
    <row r="2592" spans="1:8" x14ac:dyDescent="0.25">
      <c r="A2592">
        <v>5172</v>
      </c>
      <c r="B2592">
        <v>0</v>
      </c>
      <c r="C2592">
        <v>-1</v>
      </c>
      <c r="D2592">
        <v>0</v>
      </c>
      <c r="E2592">
        <v>0</v>
      </c>
      <c r="F2592">
        <v>0</v>
      </c>
      <c r="G2592">
        <v>0</v>
      </c>
      <c r="H2592" s="3">
        <f>H2591+$H$2*(Table1[[#This Row],[debug'[0']]]-H2591)</f>
        <v>0.32572378269825331</v>
      </c>
    </row>
    <row r="2593" spans="1:8" x14ac:dyDescent="0.25">
      <c r="A2593">
        <v>5174</v>
      </c>
      <c r="B2593">
        <v>0</v>
      </c>
      <c r="C2593">
        <v>-1</v>
      </c>
      <c r="D2593">
        <v>0</v>
      </c>
      <c r="E2593">
        <v>0</v>
      </c>
      <c r="F2593">
        <v>0</v>
      </c>
      <c r="G2593">
        <v>0</v>
      </c>
      <c r="H2593" s="3">
        <f>H2592+$H$2*(Table1[[#This Row],[debug'[0']]]-H2592)</f>
        <v>0.29502503941352398</v>
      </c>
    </row>
    <row r="2594" spans="1:8" x14ac:dyDescent="0.25">
      <c r="A2594">
        <v>5176</v>
      </c>
      <c r="B2594">
        <v>0</v>
      </c>
      <c r="C2594">
        <v>-2</v>
      </c>
      <c r="D2594">
        <v>0</v>
      </c>
      <c r="E2594">
        <v>0</v>
      </c>
      <c r="F2594">
        <v>0</v>
      </c>
      <c r="G2594">
        <v>0</v>
      </c>
      <c r="H2594" s="3">
        <f>H2593+$H$2*(Table1[[#This Row],[debug'[0']]]-H2593)</f>
        <v>0.26721958452012701</v>
      </c>
    </row>
    <row r="2595" spans="1:8" x14ac:dyDescent="0.25">
      <c r="A2595">
        <v>5178</v>
      </c>
      <c r="B2595">
        <v>0</v>
      </c>
      <c r="C2595">
        <v>-2</v>
      </c>
      <c r="D2595">
        <v>0</v>
      </c>
      <c r="E2595">
        <v>0</v>
      </c>
      <c r="F2595">
        <v>0</v>
      </c>
      <c r="G2595">
        <v>0</v>
      </c>
      <c r="H2595" s="3">
        <f>H2594+$H$2*(Table1[[#This Row],[debug'[0']]]-H2594)</f>
        <v>0.24203473201141457</v>
      </c>
    </row>
    <row r="2596" spans="1:8" x14ac:dyDescent="0.25">
      <c r="A2596">
        <v>5180</v>
      </c>
      <c r="B2596">
        <v>0</v>
      </c>
      <c r="C2596">
        <v>-2</v>
      </c>
      <c r="D2596">
        <v>0</v>
      </c>
      <c r="E2596">
        <v>0</v>
      </c>
      <c r="F2596">
        <v>0</v>
      </c>
      <c r="G2596">
        <v>0</v>
      </c>
      <c r="H2596" s="3">
        <f>H2595+$H$2*(Table1[[#This Row],[debug'[0']]]-H2595)</f>
        <v>0.21922349593139553</v>
      </c>
    </row>
    <row r="2597" spans="1:8" x14ac:dyDescent="0.25">
      <c r="A2597">
        <v>5182</v>
      </c>
      <c r="B2597">
        <v>0</v>
      </c>
      <c r="C2597">
        <v>-1</v>
      </c>
      <c r="D2597">
        <v>0</v>
      </c>
      <c r="E2597">
        <v>0</v>
      </c>
      <c r="F2597">
        <v>0</v>
      </c>
      <c r="G2597">
        <v>0</v>
      </c>
      <c r="H2597" s="3">
        <f>H2596+$H$2*(Table1[[#This Row],[debug'[0']]]-H2596)</f>
        <v>0.19856216820202521</v>
      </c>
    </row>
    <row r="2598" spans="1:8" x14ac:dyDescent="0.25">
      <c r="A2598">
        <v>5184</v>
      </c>
      <c r="B2598">
        <v>0</v>
      </c>
      <c r="C2598">
        <v>-1</v>
      </c>
      <c r="D2598">
        <v>0</v>
      </c>
      <c r="E2598">
        <v>0</v>
      </c>
      <c r="F2598">
        <v>0</v>
      </c>
      <c r="G2598">
        <v>0</v>
      </c>
      <c r="H2598" s="3">
        <f>H2597+$H$2*(Table1[[#This Row],[debug'[0']]]-H2597)</f>
        <v>0.17984812473489492</v>
      </c>
    </row>
    <row r="2599" spans="1:8" x14ac:dyDescent="0.25">
      <c r="A2599">
        <v>5186</v>
      </c>
      <c r="B2599">
        <v>0</v>
      </c>
      <c r="C2599">
        <v>-1</v>
      </c>
      <c r="D2599">
        <v>0</v>
      </c>
      <c r="E2599">
        <v>0</v>
      </c>
      <c r="F2599">
        <v>0</v>
      </c>
      <c r="G2599">
        <v>0</v>
      </c>
      <c r="H2599" s="3">
        <f>H2598+$H$2*(Table1[[#This Row],[debug'[0']]]-H2598)</f>
        <v>0.16289783831202354</v>
      </c>
    </row>
    <row r="2600" spans="1:8" x14ac:dyDescent="0.25">
      <c r="A2600">
        <v>5188</v>
      </c>
      <c r="B2600">
        <v>0</v>
      </c>
      <c r="C2600">
        <v>-1</v>
      </c>
      <c r="D2600">
        <v>0</v>
      </c>
      <c r="E2600">
        <v>0</v>
      </c>
      <c r="F2600">
        <v>0</v>
      </c>
      <c r="G2600">
        <v>0</v>
      </c>
      <c r="H2600" s="3">
        <f>H2599+$H$2*(Table1[[#This Row],[debug'[0']]]-H2599)</f>
        <v>0.1475450787482222</v>
      </c>
    </row>
    <row r="2601" spans="1:8" x14ac:dyDescent="0.25">
      <c r="A2601">
        <v>5190</v>
      </c>
      <c r="B2601">
        <v>0</v>
      </c>
      <c r="C2601">
        <v>-1</v>
      </c>
      <c r="D2601">
        <v>0</v>
      </c>
      <c r="E2601">
        <v>0</v>
      </c>
      <c r="F2601">
        <v>0</v>
      </c>
      <c r="G2601">
        <v>0</v>
      </c>
      <c r="H2601" s="3">
        <f>H2600+$H$2*(Table1[[#This Row],[debug'[0']]]-H2600)</f>
        <v>0.13363928268415992</v>
      </c>
    </row>
    <row r="2602" spans="1:8" x14ac:dyDescent="0.25">
      <c r="A2602">
        <v>5192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 s="3">
        <f>H2601+$H$2*(Table1[[#This Row],[debug'[0']]]-H2601)</f>
        <v>0.12104407702281293</v>
      </c>
    </row>
    <row r="2603" spans="1:8" x14ac:dyDescent="0.25">
      <c r="A2603">
        <v>5194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0</v>
      </c>
      <c r="H2603" s="3">
        <f>H2602+$H$2*(Table1[[#This Row],[debug'[0']]]-H2602)</f>
        <v>0.20388372113644393</v>
      </c>
    </row>
    <row r="2604" spans="1:8" x14ac:dyDescent="0.25">
      <c r="A2604">
        <v>5196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 s="3">
        <f>H2603+$H$2*(Table1[[#This Row],[debug'[0']]]-H2603)</f>
        <v>0.18466813312117986</v>
      </c>
    </row>
    <row r="2605" spans="1:8" x14ac:dyDescent="0.25">
      <c r="A2605">
        <v>5198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 s="3">
        <f>H2604+$H$2*(Table1[[#This Row],[debug'[0']]]-H2604)</f>
        <v>0.16726357161021063</v>
      </c>
    </row>
    <row r="2606" spans="1:8" x14ac:dyDescent="0.25">
      <c r="A2606">
        <v>5200</v>
      </c>
      <c r="B2606">
        <v>-1</v>
      </c>
      <c r="C2606">
        <v>0</v>
      </c>
      <c r="D2606">
        <v>0</v>
      </c>
      <c r="E2606">
        <v>0</v>
      </c>
      <c r="F2606">
        <v>0</v>
      </c>
      <c r="G2606">
        <v>0</v>
      </c>
      <c r="H2606" s="3">
        <f>H2605+$H$2*(Table1[[#This Row],[debug'[0']]]-H2605)</f>
        <v>5.7251571769002002E-2</v>
      </c>
    </row>
    <row r="2607" spans="1:8" x14ac:dyDescent="0.25">
      <c r="A2607">
        <v>5202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 s="3">
        <f>H2606+$H$2*(Table1[[#This Row],[debug'[0']]]-H2606)</f>
        <v>5.1855738250723038E-2</v>
      </c>
    </row>
    <row r="2608" spans="1:8" x14ac:dyDescent="0.25">
      <c r="A2608">
        <v>5204</v>
      </c>
      <c r="B2608">
        <v>1</v>
      </c>
      <c r="C2608">
        <v>0</v>
      </c>
      <c r="D2608">
        <v>0</v>
      </c>
      <c r="E2608">
        <v>0</v>
      </c>
      <c r="F2608">
        <v>0</v>
      </c>
      <c r="G2608">
        <v>0</v>
      </c>
      <c r="H2608" s="3">
        <f>H2607+$H$2*(Table1[[#This Row],[debug'[0']]]-H2607)</f>
        <v>0.14121622966836844</v>
      </c>
    </row>
    <row r="2609" spans="1:8" x14ac:dyDescent="0.25">
      <c r="A2609">
        <v>5206</v>
      </c>
      <c r="B2609">
        <v>1</v>
      </c>
      <c r="C2609">
        <v>-1</v>
      </c>
      <c r="D2609">
        <v>0</v>
      </c>
      <c r="E2609">
        <v>0</v>
      </c>
      <c r="F2609">
        <v>0</v>
      </c>
      <c r="G2609">
        <v>0</v>
      </c>
      <c r="H2609" s="3">
        <f>H2608+$H$2*(Table1[[#This Row],[debug'[0']]]-H2608)</f>
        <v>0.22215469318524839</v>
      </c>
    </row>
    <row r="2610" spans="1:8" x14ac:dyDescent="0.25">
      <c r="A2610">
        <v>5208</v>
      </c>
      <c r="B2610">
        <v>1</v>
      </c>
      <c r="C2610">
        <v>-1</v>
      </c>
      <c r="D2610">
        <v>0</v>
      </c>
      <c r="E2610">
        <v>0</v>
      </c>
      <c r="F2610">
        <v>-1</v>
      </c>
      <c r="G2610">
        <v>0</v>
      </c>
      <c r="H2610" s="3">
        <f>H2609+$H$2*(Table1[[#This Row],[debug'[0']]]-H2609)</f>
        <v>0.29546488623080402</v>
      </c>
    </row>
    <row r="2611" spans="1:8" x14ac:dyDescent="0.25">
      <c r="A2611">
        <v>5210</v>
      </c>
      <c r="B2611">
        <v>0</v>
      </c>
      <c r="C2611">
        <v>-1</v>
      </c>
      <c r="D2611">
        <v>0</v>
      </c>
      <c r="E2611">
        <v>0</v>
      </c>
      <c r="F2611">
        <v>-1</v>
      </c>
      <c r="G2611">
        <v>0</v>
      </c>
      <c r="H2611" s="3">
        <f>H2610+$H$2*(Table1[[#This Row],[debug'[0']]]-H2610)</f>
        <v>0.26761797675151089</v>
      </c>
    </row>
    <row r="2612" spans="1:8" x14ac:dyDescent="0.25">
      <c r="A2612">
        <v>5212</v>
      </c>
      <c r="B2612">
        <v>-1</v>
      </c>
      <c r="C2612">
        <v>0</v>
      </c>
      <c r="D2612">
        <v>0</v>
      </c>
      <c r="E2612">
        <v>0</v>
      </c>
      <c r="F2612">
        <v>-1</v>
      </c>
      <c r="G2612">
        <v>0</v>
      </c>
      <c r="H2612" s="3">
        <f>H2611+$H$2*(Table1[[#This Row],[debug'[0']]]-H2611)</f>
        <v>0.1481477970518838</v>
      </c>
    </row>
    <row r="2613" spans="1:8" x14ac:dyDescent="0.25">
      <c r="A2613">
        <v>5214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 s="3">
        <f>H2612+$H$2*(Table1[[#This Row],[debug'[0']]]-H2612)</f>
        <v>0.13418519612597252</v>
      </c>
    </row>
    <row r="2614" spans="1:8" x14ac:dyDescent="0.25">
      <c r="A2614">
        <v>5216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 s="3">
        <f>H2613+$H$2*(Table1[[#This Row],[debug'[0']]]-H2613)</f>
        <v>0.1215385393348767</v>
      </c>
    </row>
    <row r="2615" spans="1:8" x14ac:dyDescent="0.25">
      <c r="A2615">
        <v>5218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 s="3">
        <f>H2614+$H$2*(Table1[[#This Row],[debug'[0']]]-H2614)</f>
        <v>0.11008380186580222</v>
      </c>
    </row>
    <row r="2616" spans="1:8" x14ac:dyDescent="0.25">
      <c r="A2616">
        <v>5220</v>
      </c>
      <c r="B2616">
        <v>0</v>
      </c>
      <c r="C2616">
        <v>0</v>
      </c>
      <c r="D2616">
        <v>1</v>
      </c>
      <c r="E2616">
        <v>0</v>
      </c>
      <c r="F2616">
        <v>0</v>
      </c>
      <c r="G2616">
        <v>0</v>
      </c>
      <c r="H2616" s="3">
        <f>H2615+$H$2*(Table1[[#This Row],[debug'[0']]]-H2615)</f>
        <v>9.9708647969177056E-2</v>
      </c>
    </row>
    <row r="2617" spans="1:8" x14ac:dyDescent="0.25">
      <c r="A2617">
        <v>5222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 s="3">
        <f>H2616+$H$2*(Table1[[#This Row],[debug'[0']]]-H2616)</f>
        <v>9.0311329290396924E-2</v>
      </c>
    </row>
    <row r="2618" spans="1:8" x14ac:dyDescent="0.25">
      <c r="A2618">
        <v>5224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 s="3">
        <f>H2617+$H$2*(Table1[[#This Row],[debug'[0']]]-H2617)</f>
        <v>8.1799687031357732E-2</v>
      </c>
    </row>
    <row r="2619" spans="1:8" x14ac:dyDescent="0.25">
      <c r="A2619">
        <v>5226</v>
      </c>
      <c r="B2619">
        <v>-1</v>
      </c>
      <c r="C2619">
        <v>0</v>
      </c>
      <c r="D2619">
        <v>0</v>
      </c>
      <c r="E2619">
        <v>0</v>
      </c>
      <c r="F2619">
        <v>0</v>
      </c>
      <c r="G2619">
        <v>0</v>
      </c>
      <c r="H2619" s="3">
        <f>H2618+$H$2*(Table1[[#This Row],[debug'[0']]]-H2618)</f>
        <v>-2.0157531451645797E-2</v>
      </c>
    </row>
    <row r="2620" spans="1:8" x14ac:dyDescent="0.25">
      <c r="A2620">
        <v>5228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 s="3">
        <f>H2619+$H$2*(Table1[[#This Row],[debug'[0']]]-H2619)</f>
        <v>-1.8257728869955928E-2</v>
      </c>
    </row>
    <row r="2621" spans="1:8" x14ac:dyDescent="0.25">
      <c r="A2621">
        <v>5230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 s="3">
        <f>H2620+$H$2*(Table1[[#This Row],[debug'[0']]]-H2620)</f>
        <v>-1.6536978463283294E-2</v>
      </c>
    </row>
    <row r="2622" spans="1:8" x14ac:dyDescent="0.25">
      <c r="A2622">
        <v>5232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 s="3">
        <f>H2621+$H$2*(Table1[[#This Row],[debug'[0']]]-H2621)</f>
        <v>-1.4978404961698591E-2</v>
      </c>
    </row>
    <row r="2623" spans="1:8" x14ac:dyDescent="0.25">
      <c r="A2623">
        <v>5234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 s="3">
        <f>H2622+$H$2*(Table1[[#This Row],[debug'[0']]]-H2622)</f>
        <v>-1.3566723551993636E-2</v>
      </c>
    </row>
    <row r="2624" spans="1:8" x14ac:dyDescent="0.25">
      <c r="A2624">
        <v>5236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 s="3">
        <f>H2623+$H$2*(Table1[[#This Row],[debug'[0']]]-H2623)</f>
        <v>-1.2288089980666831E-2</v>
      </c>
    </row>
    <row r="2625" spans="1:8" x14ac:dyDescent="0.25">
      <c r="A2625">
        <v>5238</v>
      </c>
      <c r="B2625">
        <v>0</v>
      </c>
      <c r="C2625">
        <v>1</v>
      </c>
      <c r="D2625">
        <v>0</v>
      </c>
      <c r="E2625">
        <v>0</v>
      </c>
      <c r="F2625">
        <v>0</v>
      </c>
      <c r="G2625">
        <v>0</v>
      </c>
      <c r="H2625" s="3">
        <f>H2624+$H$2*(Table1[[#This Row],[debug'[0']]]-H2624)</f>
        <v>-1.1129964784369433E-2</v>
      </c>
    </row>
    <row r="2626" spans="1:8" x14ac:dyDescent="0.25">
      <c r="A2626">
        <v>5240</v>
      </c>
      <c r="B2626">
        <v>0</v>
      </c>
      <c r="C2626">
        <v>1</v>
      </c>
      <c r="D2626">
        <v>0</v>
      </c>
      <c r="E2626">
        <v>0</v>
      </c>
      <c r="F2626">
        <v>0</v>
      </c>
      <c r="G2626">
        <v>0</v>
      </c>
      <c r="H2626" s="3">
        <f>H2625+$H$2*(Table1[[#This Row],[debug'[0']]]-H2625)</f>
        <v>-1.0080990316330789E-2</v>
      </c>
    </row>
    <row r="2627" spans="1:8" x14ac:dyDescent="0.25">
      <c r="A2627">
        <v>5242</v>
      </c>
      <c r="B2627">
        <v>1</v>
      </c>
      <c r="C2627">
        <v>1</v>
      </c>
      <c r="D2627">
        <v>0</v>
      </c>
      <c r="E2627">
        <v>0</v>
      </c>
      <c r="F2627">
        <v>0</v>
      </c>
      <c r="G2627">
        <v>0</v>
      </c>
      <c r="H2627" s="3">
        <f>H2626+$H$2*(Table1[[#This Row],[debug'[0']]]-H2626)</f>
        <v>8.511690024492384E-2</v>
      </c>
    </row>
    <row r="2628" spans="1:8" x14ac:dyDescent="0.25">
      <c r="A2628">
        <v>5244</v>
      </c>
      <c r="B2628">
        <v>0</v>
      </c>
      <c r="C2628">
        <v>2</v>
      </c>
      <c r="D2628">
        <v>0</v>
      </c>
      <c r="E2628">
        <v>0</v>
      </c>
      <c r="F2628">
        <v>0</v>
      </c>
      <c r="G2628">
        <v>0</v>
      </c>
      <c r="H2628" s="3">
        <f>H2627+$H$2*(Table1[[#This Row],[debug'[0']]]-H2627)</f>
        <v>7.7094821389750198E-2</v>
      </c>
    </row>
    <row r="2629" spans="1:8" x14ac:dyDescent="0.25">
      <c r="A2629">
        <v>5246</v>
      </c>
      <c r="B2629">
        <v>0</v>
      </c>
      <c r="C2629">
        <v>2</v>
      </c>
      <c r="D2629">
        <v>0</v>
      </c>
      <c r="E2629">
        <v>0</v>
      </c>
      <c r="F2629">
        <v>0</v>
      </c>
      <c r="G2629">
        <v>0</v>
      </c>
      <c r="H2629" s="3">
        <f>H2628+$H$2*(Table1[[#This Row],[debug'[0']]]-H2628)</f>
        <v>6.9828805654514506E-2</v>
      </c>
    </row>
    <row r="2630" spans="1:8" x14ac:dyDescent="0.25">
      <c r="A2630">
        <v>5248</v>
      </c>
      <c r="B2630">
        <v>0</v>
      </c>
      <c r="C2630">
        <v>2</v>
      </c>
      <c r="D2630">
        <v>0</v>
      </c>
      <c r="E2630">
        <v>0</v>
      </c>
      <c r="F2630">
        <v>0</v>
      </c>
      <c r="G2630">
        <v>0</v>
      </c>
      <c r="H2630" s="3">
        <f>H2629+$H$2*(Table1[[#This Row],[debug'[0']]]-H2629)</f>
        <v>6.3247595768919335E-2</v>
      </c>
    </row>
    <row r="2631" spans="1:8" x14ac:dyDescent="0.25">
      <c r="A2631">
        <v>5250</v>
      </c>
      <c r="B2631">
        <v>0</v>
      </c>
      <c r="C2631">
        <v>2</v>
      </c>
      <c r="D2631">
        <v>0</v>
      </c>
      <c r="E2631">
        <v>0</v>
      </c>
      <c r="F2631">
        <v>0</v>
      </c>
      <c r="G2631">
        <v>0</v>
      </c>
      <c r="H2631" s="3">
        <f>H2630+$H$2*(Table1[[#This Row],[debug'[0']]]-H2630)</f>
        <v>5.7286650302173718E-2</v>
      </c>
    </row>
    <row r="2632" spans="1:8" x14ac:dyDescent="0.25">
      <c r="A2632">
        <v>5252</v>
      </c>
      <c r="B2632">
        <v>1</v>
      </c>
      <c r="C2632">
        <v>2</v>
      </c>
      <c r="D2632">
        <v>0</v>
      </c>
      <c r="E2632">
        <v>0</v>
      </c>
      <c r="F2632">
        <v>0</v>
      </c>
      <c r="G2632">
        <v>0</v>
      </c>
      <c r="H2632" s="3">
        <f>H2631+$H$2*(Table1[[#This Row],[debug'[0']]]-H2631)</f>
        <v>0.14613529031772521</v>
      </c>
    </row>
    <row r="2633" spans="1:8" x14ac:dyDescent="0.25">
      <c r="A2633">
        <v>5254</v>
      </c>
      <c r="B2633">
        <v>0</v>
      </c>
      <c r="C2633">
        <v>2</v>
      </c>
      <c r="D2633">
        <v>0</v>
      </c>
      <c r="E2633">
        <v>0</v>
      </c>
      <c r="F2633">
        <v>0</v>
      </c>
      <c r="G2633">
        <v>0</v>
      </c>
      <c r="H2633" s="3">
        <f>H2632+$H$2*(Table1[[#This Row],[debug'[0']]]-H2632)</f>
        <v>0.1323623636829539</v>
      </c>
    </row>
    <row r="2634" spans="1:8" x14ac:dyDescent="0.25">
      <c r="A2634">
        <v>5256</v>
      </c>
      <c r="B2634">
        <v>1</v>
      </c>
      <c r="C2634">
        <v>2</v>
      </c>
      <c r="D2634">
        <v>0</v>
      </c>
      <c r="E2634">
        <v>0</v>
      </c>
      <c r="F2634">
        <v>0</v>
      </c>
      <c r="G2634">
        <v>0</v>
      </c>
      <c r="H2634" s="3">
        <f>H2633+$H$2*(Table1[[#This Row],[debug'[0']]]-H2633)</f>
        <v>0.21413528440990326</v>
      </c>
    </row>
    <row r="2635" spans="1:8" x14ac:dyDescent="0.25">
      <c r="A2635">
        <v>5258</v>
      </c>
      <c r="B2635">
        <v>1</v>
      </c>
      <c r="C2635">
        <v>2</v>
      </c>
      <c r="D2635">
        <v>0</v>
      </c>
      <c r="E2635">
        <v>0</v>
      </c>
      <c r="F2635">
        <v>1</v>
      </c>
      <c r="G2635">
        <v>0</v>
      </c>
      <c r="H2635" s="3">
        <f>H2634+$H$2*(Table1[[#This Row],[debug'[0']]]-H2634)</f>
        <v>0.28820128892630165</v>
      </c>
    </row>
    <row r="2636" spans="1:8" x14ac:dyDescent="0.25">
      <c r="A2636">
        <v>5260</v>
      </c>
      <c r="B2636">
        <v>0</v>
      </c>
      <c r="C2636">
        <v>1</v>
      </c>
      <c r="D2636">
        <v>0</v>
      </c>
      <c r="E2636">
        <v>0</v>
      </c>
      <c r="F2636">
        <v>1</v>
      </c>
      <c r="G2636">
        <v>0</v>
      </c>
      <c r="H2636" s="3">
        <f>H2635+$H$2*(Table1[[#This Row],[debug'[0']]]-H2635)</f>
        <v>0.26103895736492227</v>
      </c>
    </row>
    <row r="2637" spans="1:8" x14ac:dyDescent="0.25">
      <c r="A2637">
        <v>5262</v>
      </c>
      <c r="B2637">
        <v>0</v>
      </c>
      <c r="C2637">
        <v>1</v>
      </c>
      <c r="D2637">
        <v>0</v>
      </c>
      <c r="E2637">
        <v>0</v>
      </c>
      <c r="F2637">
        <v>1</v>
      </c>
      <c r="G2637">
        <v>0</v>
      </c>
      <c r="H2637" s="3">
        <f>H2636+$H$2*(Table1[[#This Row],[debug'[0']]]-H2636)</f>
        <v>0.23643661524217091</v>
      </c>
    </row>
    <row r="2638" spans="1:8" x14ac:dyDescent="0.25">
      <c r="A2638">
        <v>5264</v>
      </c>
      <c r="B2638">
        <v>0</v>
      </c>
      <c r="C2638">
        <v>1</v>
      </c>
      <c r="D2638">
        <v>0</v>
      </c>
      <c r="E2638">
        <v>0</v>
      </c>
      <c r="F2638">
        <v>1</v>
      </c>
      <c r="G2638">
        <v>0</v>
      </c>
      <c r="H2638" s="3">
        <f>H2637+$H$2*(Table1[[#This Row],[debug'[0']]]-H2637)</f>
        <v>0.2141529892376377</v>
      </c>
    </row>
    <row r="2639" spans="1:8" x14ac:dyDescent="0.25">
      <c r="A2639">
        <v>5266</v>
      </c>
      <c r="B2639">
        <v>1</v>
      </c>
      <c r="C2639">
        <v>0</v>
      </c>
      <c r="D2639">
        <v>0</v>
      </c>
      <c r="E2639">
        <v>0</v>
      </c>
      <c r="F2639">
        <v>1</v>
      </c>
      <c r="G2639">
        <v>0</v>
      </c>
      <c r="H2639" s="3">
        <f>H2638+$H$2*(Table1[[#This Row],[debug'[0']]]-H2638)</f>
        <v>0.28821732511333381</v>
      </c>
    </row>
    <row r="2640" spans="1:8" x14ac:dyDescent="0.25">
      <c r="A2640">
        <v>5268</v>
      </c>
      <c r="B2640">
        <v>1</v>
      </c>
      <c r="C2640">
        <v>-1</v>
      </c>
      <c r="D2640">
        <v>0</v>
      </c>
      <c r="E2640">
        <v>0</v>
      </c>
      <c r="F2640">
        <v>1</v>
      </c>
      <c r="G2640">
        <v>0</v>
      </c>
      <c r="H2640" s="3">
        <f>H2639+$H$2*(Table1[[#This Row],[debug'[0']]]-H2639)</f>
        <v>0.35530126178462706</v>
      </c>
    </row>
    <row r="2641" spans="1:8" x14ac:dyDescent="0.25">
      <c r="A2641">
        <v>5270</v>
      </c>
      <c r="B2641">
        <v>0</v>
      </c>
      <c r="C2641">
        <v>-1</v>
      </c>
      <c r="D2641">
        <v>0</v>
      </c>
      <c r="E2641">
        <v>0</v>
      </c>
      <c r="F2641">
        <v>1</v>
      </c>
      <c r="G2641">
        <v>0</v>
      </c>
      <c r="H2641" s="3">
        <f>H2640+$H$2*(Table1[[#This Row],[debug'[0']]]-H2640)</f>
        <v>0.321814906769614</v>
      </c>
    </row>
    <row r="2642" spans="1:8" x14ac:dyDescent="0.25">
      <c r="A2642">
        <v>5272</v>
      </c>
      <c r="B2642">
        <v>1</v>
      </c>
      <c r="C2642">
        <v>-1</v>
      </c>
      <c r="D2642">
        <v>0</v>
      </c>
      <c r="E2642">
        <v>0</v>
      </c>
      <c r="F2642">
        <v>1</v>
      </c>
      <c r="G2642">
        <v>0</v>
      </c>
      <c r="H2642" s="3">
        <f>H2641+$H$2*(Table1[[#This Row],[debug'[0']]]-H2641)</f>
        <v>0.3857323459696147</v>
      </c>
    </row>
    <row r="2643" spans="1:8" x14ac:dyDescent="0.25">
      <c r="A2643">
        <v>5274</v>
      </c>
      <c r="B2643">
        <v>1</v>
      </c>
      <c r="C2643">
        <v>0</v>
      </c>
      <c r="D2643">
        <v>0</v>
      </c>
      <c r="E2643">
        <v>0</v>
      </c>
      <c r="F2643">
        <v>1</v>
      </c>
      <c r="G2643">
        <v>0</v>
      </c>
      <c r="H2643" s="3">
        <f>H2642+$H$2*(Table1[[#This Row],[debug'[0']]]-H2642)</f>
        <v>0.44362570844680554</v>
      </c>
    </row>
    <row r="2644" spans="1:8" x14ac:dyDescent="0.25">
      <c r="A2644">
        <v>5276</v>
      </c>
      <c r="B2644">
        <v>1</v>
      </c>
      <c r="C2644">
        <v>0</v>
      </c>
      <c r="D2644">
        <v>0</v>
      </c>
      <c r="E2644">
        <v>0</v>
      </c>
      <c r="F2644">
        <v>1</v>
      </c>
      <c r="G2644">
        <v>0</v>
      </c>
      <c r="H2644" s="3">
        <f>H2643+$H$2*(Table1[[#This Row],[debug'[0']]]-H2643)</f>
        <v>0.4960627500564978</v>
      </c>
    </row>
    <row r="2645" spans="1:8" x14ac:dyDescent="0.25">
      <c r="A2645">
        <v>5278</v>
      </c>
      <c r="B2645">
        <v>0</v>
      </c>
      <c r="C2645">
        <v>-1</v>
      </c>
      <c r="D2645">
        <v>0</v>
      </c>
      <c r="E2645">
        <v>0</v>
      </c>
      <c r="F2645">
        <v>1</v>
      </c>
      <c r="G2645">
        <v>0</v>
      </c>
      <c r="H2645" s="3">
        <f>H2644+$H$2*(Table1[[#This Row],[debug'[0']]]-H2644)</f>
        <v>0.44930993731758651</v>
      </c>
    </row>
    <row r="2646" spans="1:8" x14ac:dyDescent="0.25">
      <c r="A2646">
        <v>5280</v>
      </c>
      <c r="B2646">
        <v>0</v>
      </c>
      <c r="C2646">
        <v>-1</v>
      </c>
      <c r="D2646">
        <v>0</v>
      </c>
      <c r="E2646">
        <v>0</v>
      </c>
      <c r="F2646">
        <v>1</v>
      </c>
      <c r="G2646">
        <v>0</v>
      </c>
      <c r="H2646" s="3">
        <f>H2645+$H$2*(Table1[[#This Row],[debug'[0']]]-H2645)</f>
        <v>0.40696347336973193</v>
      </c>
    </row>
    <row r="2647" spans="1:8" x14ac:dyDescent="0.25">
      <c r="A2647">
        <v>5282</v>
      </c>
      <c r="B2647">
        <v>0</v>
      </c>
      <c r="C2647">
        <v>-1</v>
      </c>
      <c r="D2647">
        <v>0</v>
      </c>
      <c r="E2647">
        <v>0</v>
      </c>
      <c r="F2647">
        <v>1</v>
      </c>
      <c r="G2647">
        <v>0</v>
      </c>
      <c r="H2647" s="3">
        <f>H2646+$H$2*(Table1[[#This Row],[debug'[0']]]-H2646)</f>
        <v>0.36860806962319986</v>
      </c>
    </row>
    <row r="2648" spans="1:8" x14ac:dyDescent="0.25">
      <c r="A2648">
        <v>5284</v>
      </c>
      <c r="B2648">
        <v>0</v>
      </c>
      <c r="C2648">
        <v>-1</v>
      </c>
      <c r="D2648">
        <v>0</v>
      </c>
      <c r="E2648">
        <v>0</v>
      </c>
      <c r="F2648">
        <v>1</v>
      </c>
      <c r="G2648">
        <v>0</v>
      </c>
      <c r="H2648" s="3">
        <f>H2647+$H$2*(Table1[[#This Row],[debug'[0']]]-H2647)</f>
        <v>0.33386757751573509</v>
      </c>
    </row>
    <row r="2649" spans="1:8" x14ac:dyDescent="0.25">
      <c r="A2649">
        <v>5286</v>
      </c>
      <c r="B2649">
        <v>1</v>
      </c>
      <c r="C2649">
        <v>0</v>
      </c>
      <c r="D2649">
        <v>0</v>
      </c>
      <c r="E2649">
        <v>0</v>
      </c>
      <c r="F2649">
        <v>1</v>
      </c>
      <c r="G2649">
        <v>0</v>
      </c>
      <c r="H2649" s="3">
        <f>H2648+$H$2*(Table1[[#This Row],[debug'[0']]]-H2648)</f>
        <v>0.39664907925957127</v>
      </c>
    </row>
    <row r="2650" spans="1:8" x14ac:dyDescent="0.25">
      <c r="A2650">
        <v>5288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0</v>
      </c>
      <c r="H2650" s="3">
        <f>H2649+$H$2*(Table1[[#This Row],[debug'[0']]]-H2649)</f>
        <v>0.35926578425592054</v>
      </c>
    </row>
    <row r="2651" spans="1:8" x14ac:dyDescent="0.25">
      <c r="A2651">
        <v>5290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0</v>
      </c>
      <c r="H2651" s="3">
        <f>H2650+$H$2*(Table1[[#This Row],[debug'[0']]]-H2650)</f>
        <v>0.41965356140847704</v>
      </c>
    </row>
    <row r="2652" spans="1:8" x14ac:dyDescent="0.25">
      <c r="A2652">
        <v>5292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 s="3">
        <f>H2651+$H$2*(Table1[[#This Row],[debug'[0']]]-H2651)</f>
        <v>0.3801021450412671</v>
      </c>
    </row>
    <row r="2653" spans="1:8" x14ac:dyDescent="0.25">
      <c r="A2653">
        <v>5294</v>
      </c>
      <c r="B2653">
        <v>1</v>
      </c>
      <c r="C2653">
        <v>-1</v>
      </c>
      <c r="D2653">
        <v>0</v>
      </c>
      <c r="E2653">
        <v>0</v>
      </c>
      <c r="F2653">
        <v>0</v>
      </c>
      <c r="G2653">
        <v>0</v>
      </c>
      <c r="H2653" s="3">
        <f>H2652+$H$2*(Table1[[#This Row],[debug'[0']]]-H2652)</f>
        <v>0.43852614145469987</v>
      </c>
    </row>
    <row r="2654" spans="1:8" x14ac:dyDescent="0.25">
      <c r="A2654">
        <v>5296</v>
      </c>
      <c r="B2654">
        <v>0</v>
      </c>
      <c r="C2654">
        <v>-1</v>
      </c>
      <c r="D2654">
        <v>0</v>
      </c>
      <c r="E2654">
        <v>0</v>
      </c>
      <c r="F2654">
        <v>0</v>
      </c>
      <c r="G2654">
        <v>0</v>
      </c>
      <c r="H2654" s="3">
        <f>H2653+$H$2*(Table1[[#This Row],[debug'[0']]]-H2653)</f>
        <v>0.39719602632266499</v>
      </c>
    </row>
    <row r="2655" spans="1:8" x14ac:dyDescent="0.25">
      <c r="A2655">
        <v>5298</v>
      </c>
      <c r="B2655">
        <v>-1</v>
      </c>
      <c r="C2655">
        <v>-1</v>
      </c>
      <c r="D2655">
        <v>0</v>
      </c>
      <c r="E2655">
        <v>0</v>
      </c>
      <c r="F2655">
        <v>0</v>
      </c>
      <c r="G2655">
        <v>0</v>
      </c>
      <c r="H2655" s="3">
        <f>H2654+$H$2*(Table1[[#This Row],[debug'[0']]]-H2654)</f>
        <v>0.26551340316506089</v>
      </c>
    </row>
    <row r="2656" spans="1:8" x14ac:dyDescent="0.25">
      <c r="A2656">
        <v>5300</v>
      </c>
      <c r="B2656">
        <v>0</v>
      </c>
      <c r="C2656">
        <v>-1</v>
      </c>
      <c r="D2656">
        <v>0</v>
      </c>
      <c r="E2656">
        <v>0</v>
      </c>
      <c r="F2656">
        <v>0</v>
      </c>
      <c r="G2656">
        <v>0</v>
      </c>
      <c r="H2656" s="3">
        <f>H2655+$H$2*(Table1[[#This Row],[debug'[0']]]-H2655)</f>
        <v>0.24048935446067149</v>
      </c>
    </row>
    <row r="2657" spans="1:8" x14ac:dyDescent="0.25">
      <c r="A2657">
        <v>5302</v>
      </c>
      <c r="B2657">
        <v>-1</v>
      </c>
      <c r="C2657">
        <v>-1</v>
      </c>
      <c r="D2657">
        <v>0</v>
      </c>
      <c r="E2657">
        <v>0</v>
      </c>
      <c r="F2657">
        <v>0</v>
      </c>
      <c r="G2657">
        <v>0</v>
      </c>
      <c r="H2657" s="3">
        <f>H2656+$H$2*(Table1[[#This Row],[debug'[0']]]-H2656)</f>
        <v>0.12357598717577178</v>
      </c>
    </row>
    <row r="2658" spans="1:8" x14ac:dyDescent="0.25">
      <c r="A2658">
        <v>5304</v>
      </c>
      <c r="B2658">
        <v>0</v>
      </c>
      <c r="C2658">
        <v>-1</v>
      </c>
      <c r="D2658">
        <v>0</v>
      </c>
      <c r="E2658">
        <v>0</v>
      </c>
      <c r="F2658">
        <v>0</v>
      </c>
      <c r="G2658">
        <v>0</v>
      </c>
      <c r="H2658" s="3">
        <f>H2657+$H$2*(Table1[[#This Row],[debug'[0']]]-H2657)</f>
        <v>0.11192922477162645</v>
      </c>
    </row>
    <row r="2659" spans="1:8" x14ac:dyDescent="0.25">
      <c r="A2659">
        <v>5306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 s="3">
        <f>H2658+$H$2*(Table1[[#This Row],[debug'[0']]]-H2658)</f>
        <v>0.10138014386369018</v>
      </c>
    </row>
    <row r="2660" spans="1:8" x14ac:dyDescent="0.25">
      <c r="A2660">
        <v>5308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 s="3">
        <f>H2659+$H$2*(Table1[[#This Row],[debug'[0']]]-H2659)</f>
        <v>9.1825290408228816E-2</v>
      </c>
    </row>
    <row r="2661" spans="1:8" x14ac:dyDescent="0.25">
      <c r="A2661">
        <v>5310</v>
      </c>
      <c r="B2661">
        <v>-1</v>
      </c>
      <c r="C2661">
        <v>0</v>
      </c>
      <c r="D2661">
        <v>0</v>
      </c>
      <c r="E2661">
        <v>0</v>
      </c>
      <c r="F2661">
        <v>0</v>
      </c>
      <c r="G2661">
        <v>0</v>
      </c>
      <c r="H2661" s="3">
        <f>H2660+$H$2*(Table1[[#This Row],[debug'[0']]]-H2660)</f>
        <v>-1.1076818932272206E-2</v>
      </c>
    </row>
    <row r="2662" spans="1:8" x14ac:dyDescent="0.25">
      <c r="A2662">
        <v>5312</v>
      </c>
      <c r="B2662">
        <v>0</v>
      </c>
      <c r="C2662">
        <v>1</v>
      </c>
      <c r="D2662">
        <v>0</v>
      </c>
      <c r="E2662">
        <v>0</v>
      </c>
      <c r="F2662">
        <v>0</v>
      </c>
      <c r="G2662">
        <v>0</v>
      </c>
      <c r="H2662" s="3">
        <f>H2661+$H$2*(Table1[[#This Row],[debug'[0']]]-H2661)</f>
        <v>-1.0032853342789085E-2</v>
      </c>
    </row>
    <row r="2663" spans="1:8" x14ac:dyDescent="0.25">
      <c r="A2663">
        <v>5314</v>
      </c>
      <c r="B2663">
        <v>0</v>
      </c>
      <c r="C2663">
        <v>1</v>
      </c>
      <c r="D2663">
        <v>0</v>
      </c>
      <c r="E2663">
        <v>0</v>
      </c>
      <c r="F2663">
        <v>0</v>
      </c>
      <c r="G2663">
        <v>0</v>
      </c>
      <c r="H2663" s="3">
        <f>H2662+$H$2*(Table1[[#This Row],[debug'[0']]]-H2662)</f>
        <v>-9.0872791921015848E-3</v>
      </c>
    </row>
    <row r="2664" spans="1:8" x14ac:dyDescent="0.25">
      <c r="A2664">
        <v>5316</v>
      </c>
      <c r="B2664">
        <v>0</v>
      </c>
      <c r="C2664">
        <v>1</v>
      </c>
      <c r="D2664">
        <v>0</v>
      </c>
      <c r="E2664">
        <v>0</v>
      </c>
      <c r="F2664">
        <v>0</v>
      </c>
      <c r="G2664">
        <v>0</v>
      </c>
      <c r="H2664" s="3">
        <f>H2663+$H$2*(Table1[[#This Row],[debug'[0']]]-H2663)</f>
        <v>-8.2308233055708134E-3</v>
      </c>
    </row>
    <row r="2665" spans="1:8" x14ac:dyDescent="0.25">
      <c r="A2665">
        <v>5318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 s="3">
        <f>H2664+$H$2*(Table1[[#This Row],[debug'[0']]]-H2664)</f>
        <v>-7.4550864846775061E-3</v>
      </c>
    </row>
    <row r="2666" spans="1:8" x14ac:dyDescent="0.25">
      <c r="A2666">
        <v>5320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 s="3">
        <f>H2665+$H$2*(Table1[[#This Row],[debug'[0']]]-H2665)</f>
        <v>8.7495318470980452E-2</v>
      </c>
    </row>
    <row r="2667" spans="1:8" x14ac:dyDescent="0.25">
      <c r="A2667">
        <v>5322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 s="3">
        <f>H2666+$H$2*(Table1[[#This Row],[debug'[0']]]-H2666)</f>
        <v>7.9249078979022503E-2</v>
      </c>
    </row>
    <row r="2668" spans="1:8" x14ac:dyDescent="0.25">
      <c r="A2668">
        <v>5324</v>
      </c>
      <c r="B2668">
        <v>1</v>
      </c>
      <c r="C2668">
        <v>0</v>
      </c>
      <c r="D2668">
        <v>1</v>
      </c>
      <c r="E2668">
        <v>0</v>
      </c>
      <c r="F2668">
        <v>0</v>
      </c>
      <c r="G2668">
        <v>0</v>
      </c>
      <c r="H2668" s="3">
        <f>H2667+$H$2*(Table1[[#This Row],[debug'[0']]]-H2667)</f>
        <v>0.16602780885698865</v>
      </c>
    </row>
    <row r="2669" spans="1:8" x14ac:dyDescent="0.25">
      <c r="A2669">
        <v>5326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 s="3">
        <f>H2668+$H$2*(Table1[[#This Row],[debug'[0']]]-H2668)</f>
        <v>0.15038005651908687</v>
      </c>
    </row>
    <row r="2670" spans="1:8" x14ac:dyDescent="0.25">
      <c r="A2670">
        <v>5328</v>
      </c>
      <c r="B2670">
        <v>1</v>
      </c>
      <c r="C2670">
        <v>-1</v>
      </c>
      <c r="D2670">
        <v>1</v>
      </c>
      <c r="E2670">
        <v>0</v>
      </c>
      <c r="F2670">
        <v>0</v>
      </c>
      <c r="G2670">
        <v>0</v>
      </c>
      <c r="H2670" s="3">
        <f>H2669+$H$2*(Table1[[#This Row],[debug'[0']]]-H2669)</f>
        <v>0.23045484970257724</v>
      </c>
    </row>
    <row r="2671" spans="1:8" x14ac:dyDescent="0.25">
      <c r="A2671">
        <v>5330</v>
      </c>
      <c r="B2671">
        <v>0</v>
      </c>
      <c r="C2671">
        <v>-1</v>
      </c>
      <c r="D2671">
        <v>1</v>
      </c>
      <c r="E2671">
        <v>0</v>
      </c>
      <c r="F2671">
        <v>0</v>
      </c>
      <c r="G2671">
        <v>0</v>
      </c>
      <c r="H2671" s="3">
        <f>H2670+$H$2*(Table1[[#This Row],[debug'[0']]]-H2670)</f>
        <v>0.20873499181828453</v>
      </c>
    </row>
    <row r="2672" spans="1:8" x14ac:dyDescent="0.25">
      <c r="A2672">
        <v>5332</v>
      </c>
      <c r="B2672">
        <v>0</v>
      </c>
      <c r="C2672">
        <v>-1</v>
      </c>
      <c r="D2672">
        <v>0</v>
      </c>
      <c r="E2672">
        <v>0</v>
      </c>
      <c r="F2672">
        <v>0</v>
      </c>
      <c r="G2672">
        <v>0</v>
      </c>
      <c r="H2672" s="3">
        <f>H2671+$H$2*(Table1[[#This Row],[debug'[0']]]-H2671)</f>
        <v>0.18906218231298108</v>
      </c>
    </row>
    <row r="2673" spans="1:8" x14ac:dyDescent="0.25">
      <c r="A2673">
        <v>5334</v>
      </c>
      <c r="B2673">
        <v>0</v>
      </c>
      <c r="C2673">
        <v>-1</v>
      </c>
      <c r="D2673">
        <v>0</v>
      </c>
      <c r="E2673">
        <v>0</v>
      </c>
      <c r="F2673">
        <v>0</v>
      </c>
      <c r="G2673">
        <v>0</v>
      </c>
      <c r="H2673" s="3">
        <f>H2672+$H$2*(Table1[[#This Row],[debug'[0']]]-H2672)</f>
        <v>0.17124349142219761</v>
      </c>
    </row>
    <row r="2674" spans="1:8" x14ac:dyDescent="0.25">
      <c r="A2674">
        <v>5336</v>
      </c>
      <c r="B2674">
        <v>-1</v>
      </c>
      <c r="C2674">
        <v>-1</v>
      </c>
      <c r="D2674">
        <v>0</v>
      </c>
      <c r="E2674">
        <v>0</v>
      </c>
      <c r="F2674">
        <v>0</v>
      </c>
      <c r="G2674">
        <v>0</v>
      </c>
      <c r="H2674" s="3">
        <f>H2673+$H$2*(Table1[[#This Row],[debug'[0']]]-H2673)</f>
        <v>6.0856392975692536E-2</v>
      </c>
    </row>
    <row r="2675" spans="1:8" x14ac:dyDescent="0.25">
      <c r="A2675">
        <v>5338</v>
      </c>
      <c r="B2675">
        <v>1</v>
      </c>
      <c r="C2675">
        <v>-1</v>
      </c>
      <c r="D2675">
        <v>0</v>
      </c>
      <c r="E2675">
        <v>0</v>
      </c>
      <c r="F2675">
        <v>0</v>
      </c>
      <c r="G2675">
        <v>0</v>
      </c>
      <c r="H2675" s="3">
        <f>H2674+$H$2*(Table1[[#This Row],[debug'[0']]]-H2674)</f>
        <v>0.14936859267049404</v>
      </c>
    </row>
    <row r="2676" spans="1:8" x14ac:dyDescent="0.25">
      <c r="A2676">
        <v>5340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 s="3">
        <f>H2675+$H$2*(Table1[[#This Row],[debug'[0']]]-H2675)</f>
        <v>0.13529093446817395</v>
      </c>
    </row>
    <row r="2677" spans="1:8" x14ac:dyDescent="0.25">
      <c r="A2677">
        <v>5342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 s="3">
        <f>H2676+$H$2*(Table1[[#This Row],[debug'[0']]]-H2676)</f>
        <v>0.12254006429349855</v>
      </c>
    </row>
    <row r="2678" spans="1:8" x14ac:dyDescent="0.25">
      <c r="A2678">
        <v>5344</v>
      </c>
      <c r="B2678">
        <v>-1</v>
      </c>
      <c r="C2678">
        <v>1</v>
      </c>
      <c r="D2678">
        <v>0</v>
      </c>
      <c r="E2678">
        <v>0</v>
      </c>
      <c r="F2678">
        <v>0</v>
      </c>
      <c r="G2678">
        <v>0</v>
      </c>
      <c r="H2678" s="3">
        <f>H2677+$H$2*(Table1[[#This Row],[debug'[0']]]-H2677)</f>
        <v>1.6743155713158472E-2</v>
      </c>
    </row>
    <row r="2679" spans="1:8" x14ac:dyDescent="0.25">
      <c r="A2679">
        <v>5346</v>
      </c>
      <c r="B2679">
        <v>0</v>
      </c>
      <c r="C2679">
        <v>1</v>
      </c>
      <c r="D2679">
        <v>0</v>
      </c>
      <c r="E2679">
        <v>0</v>
      </c>
      <c r="F2679">
        <v>0</v>
      </c>
      <c r="G2679">
        <v>0</v>
      </c>
      <c r="H2679" s="3">
        <f>H2678+$H$2*(Table1[[#This Row],[debug'[0']]]-H2678)</f>
        <v>1.5165150463567414E-2</v>
      </c>
    </row>
    <row r="2680" spans="1:8" x14ac:dyDescent="0.25">
      <c r="A2680">
        <v>5348</v>
      </c>
      <c r="B2680">
        <v>-1</v>
      </c>
      <c r="C2680">
        <v>1</v>
      </c>
      <c r="D2680">
        <v>0</v>
      </c>
      <c r="E2680">
        <v>0</v>
      </c>
      <c r="F2680">
        <v>0</v>
      </c>
      <c r="G2680">
        <v>0</v>
      </c>
      <c r="H2680" s="3">
        <f>H2679+$H$2*(Table1[[#This Row],[debug'[0']]]-H2679)</f>
        <v>-8.0511910902734199E-2</v>
      </c>
    </row>
    <row r="2681" spans="1:8" x14ac:dyDescent="0.25">
      <c r="A2681">
        <v>5350</v>
      </c>
      <c r="B2681">
        <v>0</v>
      </c>
      <c r="C2681">
        <v>1</v>
      </c>
      <c r="D2681">
        <v>-1</v>
      </c>
      <c r="E2681">
        <v>0</v>
      </c>
      <c r="F2681">
        <v>0</v>
      </c>
      <c r="G2681">
        <v>0</v>
      </c>
      <c r="H2681" s="3">
        <f>H2680+$H$2*(Table1[[#This Row],[debug'[0']]]-H2680)</f>
        <v>-7.2923842068179034E-2</v>
      </c>
    </row>
    <row r="2682" spans="1:8" x14ac:dyDescent="0.25">
      <c r="A2682">
        <v>5352</v>
      </c>
      <c r="B2682">
        <v>-1</v>
      </c>
      <c r="C2682">
        <v>1</v>
      </c>
      <c r="D2682">
        <v>0</v>
      </c>
      <c r="E2682">
        <v>0</v>
      </c>
      <c r="F2682">
        <v>0</v>
      </c>
      <c r="G2682">
        <v>0</v>
      </c>
      <c r="H2682" s="3">
        <f>H2681+$H$2*(Table1[[#This Row],[debug'[0']]]-H2681)</f>
        <v>-0.1602987114804848</v>
      </c>
    </row>
    <row r="2683" spans="1:8" x14ac:dyDescent="0.25">
      <c r="A2683">
        <v>5354</v>
      </c>
      <c r="B2683">
        <v>1</v>
      </c>
      <c r="C2683">
        <v>1</v>
      </c>
      <c r="D2683">
        <v>0</v>
      </c>
      <c r="E2683">
        <v>0</v>
      </c>
      <c r="F2683">
        <v>0</v>
      </c>
      <c r="G2683">
        <v>0</v>
      </c>
      <c r="H2683" s="3">
        <f>H2682+$H$2*(Table1[[#This Row],[debug'[0']]]-H2682)</f>
        <v>-5.0943134241780985E-2</v>
      </c>
    </row>
    <row r="2684" spans="1:8" x14ac:dyDescent="0.25">
      <c r="A2684">
        <v>5356</v>
      </c>
      <c r="B2684">
        <v>-1</v>
      </c>
      <c r="C2684">
        <v>1</v>
      </c>
      <c r="D2684">
        <v>0</v>
      </c>
      <c r="E2684">
        <v>0</v>
      </c>
      <c r="F2684">
        <v>0</v>
      </c>
      <c r="G2684">
        <v>0</v>
      </c>
      <c r="H2684" s="3">
        <f>H2683+$H$2*(Table1[[#This Row],[debug'[0']]]-H2683)</f>
        <v>-0.14038963656093023</v>
      </c>
    </row>
    <row r="2685" spans="1:8" x14ac:dyDescent="0.25">
      <c r="A2685">
        <v>5358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 s="3">
        <f>H2684+$H$2*(Table1[[#This Row],[debug'[0']]]-H2684)</f>
        <v>-0.12715822503513144</v>
      </c>
    </row>
    <row r="2686" spans="1:8" x14ac:dyDescent="0.25">
      <c r="A2686">
        <v>5360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 s="3">
        <f>H2685+$H$2*(Table1[[#This Row],[debug'[0']]]-H2685)</f>
        <v>-0.11517384466671485</v>
      </c>
    </row>
    <row r="2687" spans="1:8" x14ac:dyDescent="0.25">
      <c r="A2687">
        <v>5362</v>
      </c>
      <c r="B2687">
        <v>0</v>
      </c>
      <c r="C2687">
        <v>-1</v>
      </c>
      <c r="D2687">
        <v>0</v>
      </c>
      <c r="E2687">
        <v>0</v>
      </c>
      <c r="F2687">
        <v>0</v>
      </c>
      <c r="G2687">
        <v>0</v>
      </c>
      <c r="H2687" s="3">
        <f>H2686+$H$2*(Table1[[#This Row],[debug'[0']]]-H2686)</f>
        <v>-0.10431896553799555</v>
      </c>
    </row>
    <row r="2688" spans="1:8" x14ac:dyDescent="0.25">
      <c r="A2688">
        <v>5364</v>
      </c>
      <c r="B2688">
        <v>0</v>
      </c>
      <c r="C2688">
        <v>-1</v>
      </c>
      <c r="D2688">
        <v>0</v>
      </c>
      <c r="E2688">
        <v>0</v>
      </c>
      <c r="F2688">
        <v>0</v>
      </c>
      <c r="G2688">
        <v>0</v>
      </c>
      <c r="H2688" s="3">
        <f>H2687+$H$2*(Table1[[#This Row],[debug'[0']]]-H2687)</f>
        <v>-9.4487134665067946E-2</v>
      </c>
    </row>
    <row r="2689" spans="1:8" x14ac:dyDescent="0.25">
      <c r="A2689">
        <v>5366</v>
      </c>
      <c r="B2689">
        <v>0</v>
      </c>
      <c r="C2689">
        <v>-1</v>
      </c>
      <c r="D2689">
        <v>0</v>
      </c>
      <c r="E2689">
        <v>0</v>
      </c>
      <c r="F2689">
        <v>0</v>
      </c>
      <c r="G2689">
        <v>0</v>
      </c>
      <c r="H2689" s="3">
        <f>H2688+$H$2*(Table1[[#This Row],[debug'[0']]]-H2688)</f>
        <v>-8.5581932021392138E-2</v>
      </c>
    </row>
    <row r="2690" spans="1:8" x14ac:dyDescent="0.25">
      <c r="A2690">
        <v>5368</v>
      </c>
      <c r="B2690">
        <v>1</v>
      </c>
      <c r="C2690">
        <v>-1</v>
      </c>
      <c r="D2690">
        <v>0</v>
      </c>
      <c r="E2690">
        <v>0</v>
      </c>
      <c r="F2690">
        <v>0</v>
      </c>
      <c r="G2690">
        <v>0</v>
      </c>
      <c r="H2690" s="3">
        <f>H2689+$H$2*(Table1[[#This Row],[debug'[0']]]-H2689)</f>
        <v>1.6731754653854458E-2</v>
      </c>
    </row>
    <row r="2691" spans="1:8" x14ac:dyDescent="0.25">
      <c r="A2691">
        <v>5370</v>
      </c>
      <c r="B2691">
        <v>-1</v>
      </c>
      <c r="C2691">
        <v>0</v>
      </c>
      <c r="D2691">
        <v>0</v>
      </c>
      <c r="E2691">
        <v>0</v>
      </c>
      <c r="F2691">
        <v>0</v>
      </c>
      <c r="G2691">
        <v>0</v>
      </c>
      <c r="H2691" s="3">
        <f>H2690+$H$2*(Table1[[#This Row],[debug'[0']]]-H2690)</f>
        <v>-7.9092955678905827E-2</v>
      </c>
    </row>
    <row r="2692" spans="1:8" x14ac:dyDescent="0.25">
      <c r="A2692">
        <v>5372</v>
      </c>
      <c r="B2692">
        <v>0</v>
      </c>
      <c r="C2692">
        <v>-1</v>
      </c>
      <c r="D2692">
        <v>0</v>
      </c>
      <c r="E2692">
        <v>0</v>
      </c>
      <c r="F2692">
        <v>0</v>
      </c>
      <c r="G2692">
        <v>0</v>
      </c>
      <c r="H2692" s="3">
        <f>H2691+$H$2*(Table1[[#This Row],[debug'[0']]]-H2691)</f>
        <v>-7.1638620223559213E-2</v>
      </c>
    </row>
    <row r="2693" spans="1:8" x14ac:dyDescent="0.25">
      <c r="A2693">
        <v>5374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 s="3">
        <f>H2692+$H$2*(Table1[[#This Row],[debug'[0']]]-H2692)</f>
        <v>-6.4886839333329935E-2</v>
      </c>
    </row>
    <row r="2694" spans="1:8" x14ac:dyDescent="0.25">
      <c r="A2694">
        <v>5376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 s="3">
        <f>H2693+$H$2*(Table1[[#This Row],[debug'[0']]]-H2693)</f>
        <v>-5.877139880040242E-2</v>
      </c>
    </row>
    <row r="2695" spans="1:8" x14ac:dyDescent="0.25">
      <c r="A2695">
        <v>5378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 s="3">
        <f>H2694+$H$2*(Table1[[#This Row],[debug'[0']]]-H2694)</f>
        <v>-5.3232324959026217E-2</v>
      </c>
    </row>
    <row r="2696" spans="1:8" x14ac:dyDescent="0.25">
      <c r="A2696">
        <v>5380</v>
      </c>
      <c r="B2696">
        <v>1</v>
      </c>
      <c r="C2696">
        <v>0</v>
      </c>
      <c r="D2696">
        <v>0</v>
      </c>
      <c r="E2696">
        <v>0</v>
      </c>
      <c r="F2696">
        <v>0</v>
      </c>
      <c r="G2696">
        <v>0</v>
      </c>
      <c r="H2696" s="3">
        <f>H2695+$H$2*(Table1[[#This Row],[debug'[0']]]-H2695)</f>
        <v>4.6032483079411018E-2</v>
      </c>
    </row>
    <row r="2697" spans="1:8" x14ac:dyDescent="0.25">
      <c r="A2697">
        <v>5382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 s="3">
        <f>H2696+$H$2*(Table1[[#This Row],[debug'[0']]]-H2696)</f>
        <v>4.1694023759347797E-2</v>
      </c>
    </row>
    <row r="2698" spans="1:8" x14ac:dyDescent="0.25">
      <c r="A2698">
        <v>5384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 s="3">
        <f>H2697+$H$2*(Table1[[#This Row],[debug'[0']]]-H2697)</f>
        <v>3.7764454597118836E-2</v>
      </c>
    </row>
    <row r="2699" spans="1:8" x14ac:dyDescent="0.25">
      <c r="A2699">
        <v>5386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 s="3">
        <f>H2698+$H$2*(Table1[[#This Row],[debug'[0']]]-H2698)</f>
        <v>3.4205238603244821E-2</v>
      </c>
    </row>
    <row r="2700" spans="1:8" x14ac:dyDescent="0.25">
      <c r="A2700">
        <v>5388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 s="3">
        <f>H2699+$H$2*(Table1[[#This Row],[debug'[0']]]-H2699)</f>
        <v>3.0981470813937623E-2</v>
      </c>
    </row>
    <row r="2701" spans="1:8" x14ac:dyDescent="0.25">
      <c r="A2701">
        <v>5390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 s="3">
        <f>H2700+$H$2*(Table1[[#This Row],[debug'[0']]]-H2700)</f>
        <v>2.8061535980743433E-2</v>
      </c>
    </row>
    <row r="2702" spans="1:8" x14ac:dyDescent="0.25">
      <c r="A2702">
        <v>5392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 s="3">
        <f>H2701+$H$2*(Table1[[#This Row],[debug'[0']]]-H2701)</f>
        <v>2.5416798522176955E-2</v>
      </c>
    </row>
    <row r="2703" spans="1:8" x14ac:dyDescent="0.25">
      <c r="A2703">
        <v>5394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  <c r="H2703" s="3">
        <f>H2702+$H$2*(Table1[[#This Row],[debug'[0']]]-H2702)</f>
        <v>2.3021321696725664E-2</v>
      </c>
    </row>
    <row r="2704" spans="1:8" x14ac:dyDescent="0.25">
      <c r="A2704">
        <v>5396</v>
      </c>
      <c r="B2704">
        <v>-1</v>
      </c>
      <c r="C2704">
        <v>1</v>
      </c>
      <c r="D2704">
        <v>0</v>
      </c>
      <c r="E2704">
        <v>0</v>
      </c>
      <c r="F2704">
        <v>0</v>
      </c>
      <c r="G2704">
        <v>0</v>
      </c>
      <c r="H2704" s="3">
        <f>H2703+$H$2*(Table1[[#This Row],[debug'[0']]]-H2703)</f>
        <v>-7.3396166364518942E-2</v>
      </c>
    </row>
    <row r="2705" spans="1:8" x14ac:dyDescent="0.25">
      <c r="A2705">
        <v>5398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 s="3">
        <f>H2704+$H$2*(Table1[[#This Row],[debug'[0']]]-H2704)</f>
        <v>-6.6478740652946136E-2</v>
      </c>
    </row>
    <row r="2706" spans="1:8" x14ac:dyDescent="0.25">
      <c r="A2706">
        <v>5400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 s="3">
        <f>H2705+$H$2*(Table1[[#This Row],[debug'[0']]]-H2705)</f>
        <v>-6.0213266955290237E-2</v>
      </c>
    </row>
    <row r="2707" spans="1:8" x14ac:dyDescent="0.25">
      <c r="A2707">
        <v>5402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0</v>
      </c>
      <c r="H2707" s="3">
        <f>H2706+$H$2*(Table1[[#This Row],[debug'[0']]]-H2706)</f>
        <v>3.9709479365864969E-2</v>
      </c>
    </row>
    <row r="2708" spans="1:8" x14ac:dyDescent="0.25">
      <c r="A2708">
        <v>5404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 s="3">
        <f>H2707+$H$2*(Table1[[#This Row],[debug'[0']]]-H2707)</f>
        <v>0.13021472871394846</v>
      </c>
    </row>
    <row r="2709" spans="1:8" x14ac:dyDescent="0.25">
      <c r="A2709">
        <v>5406</v>
      </c>
      <c r="B2709">
        <v>0</v>
      </c>
      <c r="C2709">
        <v>0</v>
      </c>
      <c r="D2709">
        <v>1</v>
      </c>
      <c r="E2709">
        <v>0</v>
      </c>
      <c r="F2709">
        <v>0</v>
      </c>
      <c r="G2709">
        <v>0</v>
      </c>
      <c r="H2709" s="3">
        <f>H2708+$H$2*(Table1[[#This Row],[debug'[0']]]-H2708)</f>
        <v>0.1179422796604406</v>
      </c>
    </row>
    <row r="2710" spans="1:8" x14ac:dyDescent="0.25">
      <c r="A2710">
        <v>5408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 s="3">
        <f>H2709+$H$2*(Table1[[#This Row],[debug'[0']]]-H2709)</f>
        <v>0.1068264816805744</v>
      </c>
    </row>
    <row r="2711" spans="1:8" x14ac:dyDescent="0.25">
      <c r="A2711">
        <v>5410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 s="3">
        <f>H2710+$H$2*(Table1[[#This Row],[debug'[0']]]-H2710)</f>
        <v>9.6758322978878292E-2</v>
      </c>
    </row>
    <row r="2712" spans="1:8" x14ac:dyDescent="0.25">
      <c r="A2712">
        <v>5412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 s="3">
        <f>H2711+$H$2*(Table1[[#This Row],[debug'[0']]]-H2711)</f>
        <v>8.7639065879554917E-2</v>
      </c>
    </row>
    <row r="2713" spans="1:8" x14ac:dyDescent="0.25">
      <c r="A2713">
        <v>5414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 s="3">
        <f>H2712+$H$2*(Table1[[#This Row],[debug'[0']]]-H2712)</f>
        <v>0.17362705812120827</v>
      </c>
    </row>
    <row r="2714" spans="1:8" x14ac:dyDescent="0.25">
      <c r="A2714">
        <v>5416</v>
      </c>
      <c r="B2714">
        <v>1</v>
      </c>
      <c r="C2714">
        <v>1</v>
      </c>
      <c r="D2714">
        <v>0</v>
      </c>
      <c r="E2714">
        <v>0</v>
      </c>
      <c r="F2714">
        <v>0</v>
      </c>
      <c r="G2714">
        <v>0</v>
      </c>
      <c r="H2714" s="3">
        <f>H2713+$H$2*(Table1[[#This Row],[debug'[0']]]-H2713)</f>
        <v>0.25151087302116215</v>
      </c>
    </row>
    <row r="2715" spans="1:8" x14ac:dyDescent="0.25">
      <c r="A2715">
        <v>5418</v>
      </c>
      <c r="B2715">
        <v>1</v>
      </c>
      <c r="C2715">
        <v>0</v>
      </c>
      <c r="D2715">
        <v>0</v>
      </c>
      <c r="E2715">
        <v>0</v>
      </c>
      <c r="F2715">
        <v>0</v>
      </c>
      <c r="G2715">
        <v>0</v>
      </c>
      <c r="H2715" s="3">
        <f>H2714+$H$2*(Table1[[#This Row],[debug'[0']]]-H2714)</f>
        <v>0.32205431129941881</v>
      </c>
    </row>
    <row r="2716" spans="1:8" x14ac:dyDescent="0.25">
      <c r="A2716">
        <v>5420</v>
      </c>
      <c r="B2716">
        <v>1</v>
      </c>
      <c r="C2716">
        <v>1</v>
      </c>
      <c r="D2716">
        <v>0</v>
      </c>
      <c r="E2716">
        <v>0</v>
      </c>
      <c r="F2716">
        <v>0</v>
      </c>
      <c r="G2716">
        <v>0</v>
      </c>
      <c r="H2716" s="3">
        <f>H2715+$H$2*(Table1[[#This Row],[debug'[0']]]-H2715)</f>
        <v>0.38594918715405735</v>
      </c>
    </row>
    <row r="2717" spans="1:8" x14ac:dyDescent="0.25">
      <c r="A2717">
        <v>5422</v>
      </c>
      <c r="B2717">
        <v>0</v>
      </c>
      <c r="C2717">
        <v>1</v>
      </c>
      <c r="D2717">
        <v>0</v>
      </c>
      <c r="E2717">
        <v>0</v>
      </c>
      <c r="F2717">
        <v>0</v>
      </c>
      <c r="G2717">
        <v>0</v>
      </c>
      <c r="H2717" s="3">
        <f>H2716+$H$2*(Table1[[#This Row],[debug'[0']]]-H2716)</f>
        <v>0.34957433322339321</v>
      </c>
    </row>
    <row r="2718" spans="1:8" x14ac:dyDescent="0.25">
      <c r="A2718">
        <v>5424</v>
      </c>
      <c r="B2718">
        <v>0</v>
      </c>
      <c r="C2718">
        <v>1</v>
      </c>
      <c r="D2718">
        <v>0</v>
      </c>
      <c r="E2718">
        <v>0</v>
      </c>
      <c r="F2718">
        <v>0</v>
      </c>
      <c r="G2718">
        <v>0</v>
      </c>
      <c r="H2718" s="3">
        <f>H2717+$H$2*(Table1[[#This Row],[debug'[0']]]-H2717)</f>
        <v>0.31662772850924836</v>
      </c>
    </row>
    <row r="2719" spans="1:8" x14ac:dyDescent="0.25">
      <c r="A2719">
        <v>5426</v>
      </c>
      <c r="B2719">
        <v>0</v>
      </c>
      <c r="C2719">
        <v>1</v>
      </c>
      <c r="D2719">
        <v>0</v>
      </c>
      <c r="E2719">
        <v>0</v>
      </c>
      <c r="F2719">
        <v>0</v>
      </c>
      <c r="G2719">
        <v>0</v>
      </c>
      <c r="H2719" s="3">
        <f>H2718+$H$2*(Table1[[#This Row],[debug'[0']]]-H2718)</f>
        <v>0.286786268135024</v>
      </c>
    </row>
    <row r="2720" spans="1:8" x14ac:dyDescent="0.25">
      <c r="A2720">
        <v>5428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 s="3">
        <f>H2719+$H$2*(Table1[[#This Row],[debug'[0']]]-H2719)</f>
        <v>0.25975729914132129</v>
      </c>
    </row>
    <row r="2721" spans="1:8" x14ac:dyDescent="0.25">
      <c r="A2721">
        <v>5430</v>
      </c>
      <c r="B2721">
        <v>1</v>
      </c>
      <c r="C2721">
        <v>1</v>
      </c>
      <c r="D2721">
        <v>0</v>
      </c>
      <c r="E2721">
        <v>0</v>
      </c>
      <c r="F2721">
        <v>0</v>
      </c>
      <c r="G2721">
        <v>0</v>
      </c>
      <c r="H2721" s="3">
        <f>H2720+$H$2*(Table1[[#This Row],[debug'[0']]]-H2720)</f>
        <v>0.32952353006805402</v>
      </c>
    </row>
    <row r="2722" spans="1:8" x14ac:dyDescent="0.25">
      <c r="A2722">
        <v>5432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 s="3">
        <f>H2721+$H$2*(Table1[[#This Row],[debug'[0']]]-H2721)</f>
        <v>0.29846666903065078</v>
      </c>
    </row>
    <row r="2723" spans="1:8" x14ac:dyDescent="0.25">
      <c r="A2723">
        <v>5434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 s="3">
        <f>H2722+$H$2*(Table1[[#This Row],[debug'[0']]]-H2722)</f>
        <v>0.36458462779530132</v>
      </c>
    </row>
    <row r="2724" spans="1:8" x14ac:dyDescent="0.25">
      <c r="A2724">
        <v>5436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 s="3">
        <f>H2723+$H$2*(Table1[[#This Row],[debug'[0']]]-H2723)</f>
        <v>0.33022333614649668</v>
      </c>
    </row>
    <row r="2725" spans="1:8" x14ac:dyDescent="0.25">
      <c r="A2725">
        <v>5438</v>
      </c>
      <c r="B2725">
        <v>1</v>
      </c>
      <c r="C2725">
        <v>0</v>
      </c>
      <c r="D2725">
        <v>0</v>
      </c>
      <c r="E2725">
        <v>0</v>
      </c>
      <c r="F2725">
        <v>0</v>
      </c>
      <c r="G2725">
        <v>0</v>
      </c>
      <c r="H2725" s="3">
        <f>H2724+$H$2*(Table1[[#This Row],[debug'[0']]]-H2724)</f>
        <v>0.39334829954773809</v>
      </c>
    </row>
    <row r="2726" spans="1:8" x14ac:dyDescent="0.25">
      <c r="A2726">
        <v>5440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 s="3">
        <f>H2725+$H$2*(Table1[[#This Row],[debug'[0']]]-H2725)</f>
        <v>0.45052387531059557</v>
      </c>
    </row>
    <row r="2727" spans="1:8" x14ac:dyDescent="0.25">
      <c r="A2727">
        <v>5442</v>
      </c>
      <c r="B2727">
        <v>1</v>
      </c>
      <c r="C2727">
        <v>0</v>
      </c>
      <c r="D2727">
        <v>0</v>
      </c>
      <c r="E2727">
        <v>0</v>
      </c>
      <c r="F2727">
        <v>0</v>
      </c>
      <c r="G2727">
        <v>0</v>
      </c>
      <c r="H2727" s="3">
        <f>H2726+$H$2*(Table1[[#This Row],[debug'[0']]]-H2726)</f>
        <v>0.50231078001001217</v>
      </c>
    </row>
    <row r="2728" spans="1:8" x14ac:dyDescent="0.25">
      <c r="A2728">
        <v>5444</v>
      </c>
      <c r="B2728">
        <v>1</v>
      </c>
      <c r="C2728">
        <v>1</v>
      </c>
      <c r="D2728">
        <v>1</v>
      </c>
      <c r="E2728">
        <v>0</v>
      </c>
      <c r="F2728">
        <v>0</v>
      </c>
      <c r="G2728">
        <v>0</v>
      </c>
      <c r="H2728" s="3">
        <f>H2727+$H$2*(Table1[[#This Row],[debug'[0']]]-H2727)</f>
        <v>0.54921688392875356</v>
      </c>
    </row>
    <row r="2729" spans="1:8" x14ac:dyDescent="0.25">
      <c r="A2729">
        <v>5446</v>
      </c>
      <c r="B2729">
        <v>0</v>
      </c>
      <c r="C2729">
        <v>1</v>
      </c>
      <c r="D2729">
        <v>1</v>
      </c>
      <c r="E2729">
        <v>0</v>
      </c>
      <c r="F2729">
        <v>0</v>
      </c>
      <c r="G2729">
        <v>0</v>
      </c>
      <c r="H2729" s="3">
        <f>H2728+$H$2*(Table1[[#This Row],[debug'[0']]]-H2728)</f>
        <v>0.49745441209541208</v>
      </c>
    </row>
    <row r="2730" spans="1:8" x14ac:dyDescent="0.25">
      <c r="A2730">
        <v>5448</v>
      </c>
      <c r="B2730">
        <v>0</v>
      </c>
      <c r="C2730">
        <v>1</v>
      </c>
      <c r="D2730">
        <v>0</v>
      </c>
      <c r="E2730">
        <v>0</v>
      </c>
      <c r="F2730">
        <v>0</v>
      </c>
      <c r="G2730">
        <v>0</v>
      </c>
      <c r="H2730" s="3">
        <f>H2729+$H$2*(Table1[[#This Row],[debug'[0']]]-H2729)</f>
        <v>0.45057043829936883</v>
      </c>
    </row>
    <row r="2731" spans="1:8" x14ac:dyDescent="0.25">
      <c r="A2731">
        <v>5450</v>
      </c>
      <c r="B2731">
        <v>0</v>
      </c>
      <c r="C2731">
        <v>1</v>
      </c>
      <c r="D2731">
        <v>0</v>
      </c>
      <c r="E2731">
        <v>0</v>
      </c>
      <c r="F2731">
        <v>0</v>
      </c>
      <c r="G2731">
        <v>0</v>
      </c>
      <c r="H2731" s="3">
        <f>H2730+$H$2*(Table1[[#This Row],[debug'[0']]]-H2730)</f>
        <v>0.40810517493278792</v>
      </c>
    </row>
    <row r="2732" spans="1:8" x14ac:dyDescent="0.25">
      <c r="A2732">
        <v>5452</v>
      </c>
      <c r="B2732">
        <v>0</v>
      </c>
      <c r="C2732">
        <v>1</v>
      </c>
      <c r="D2732">
        <v>0</v>
      </c>
      <c r="E2732">
        <v>0</v>
      </c>
      <c r="F2732">
        <v>0</v>
      </c>
      <c r="G2732">
        <v>0</v>
      </c>
      <c r="H2732" s="3">
        <f>H2731+$H$2*(Table1[[#This Row],[debug'[0']]]-H2731)</f>
        <v>0.36964216834896318</v>
      </c>
    </row>
    <row r="2733" spans="1:8" x14ac:dyDescent="0.25">
      <c r="A2733">
        <v>5454</v>
      </c>
      <c r="B2733">
        <v>1</v>
      </c>
      <c r="C2733">
        <v>0</v>
      </c>
      <c r="D2733">
        <v>0</v>
      </c>
      <c r="E2733">
        <v>0</v>
      </c>
      <c r="F2733">
        <v>0</v>
      </c>
      <c r="G2733">
        <v>0</v>
      </c>
      <c r="H2733" s="3">
        <f>H2732+$H$2*(Table1[[#This Row],[debug'[0']]]-H2732)</f>
        <v>0.42905199434039387</v>
      </c>
    </row>
    <row r="2734" spans="1:8" x14ac:dyDescent="0.25">
      <c r="A2734">
        <v>5456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 s="3">
        <f>H2733+$H$2*(Table1[[#This Row],[debug'[0']]]-H2733)</f>
        <v>0.38861479653755893</v>
      </c>
    </row>
    <row r="2735" spans="1:8" x14ac:dyDescent="0.25">
      <c r="A2735">
        <v>5458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 s="3">
        <f>H2734+$H$2*(Table1[[#This Row],[debug'[0']]]-H2734)</f>
        <v>0.35198871484119831</v>
      </c>
    </row>
    <row r="2736" spans="1:8" x14ac:dyDescent="0.25">
      <c r="A2736">
        <v>5460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 s="3">
        <f>H2735+$H$2*(Table1[[#This Row],[debug'[0']]]-H2735)</f>
        <v>0.31881456002044967</v>
      </c>
    </row>
    <row r="2737" spans="1:8" x14ac:dyDescent="0.25">
      <c r="A2737">
        <v>5462</v>
      </c>
      <c r="B2737">
        <v>0</v>
      </c>
      <c r="C2737">
        <v>-1</v>
      </c>
      <c r="D2737">
        <v>0</v>
      </c>
      <c r="E2737">
        <v>0</v>
      </c>
      <c r="F2737">
        <v>0</v>
      </c>
      <c r="G2737">
        <v>0</v>
      </c>
      <c r="H2737" s="3">
        <f>H2736+$H$2*(Table1[[#This Row],[debug'[0']]]-H2736)</f>
        <v>0.28876699563191849</v>
      </c>
    </row>
    <row r="2738" spans="1:8" x14ac:dyDescent="0.25">
      <c r="A2738">
        <v>5464</v>
      </c>
      <c r="B2738">
        <v>0</v>
      </c>
      <c r="C2738">
        <v>-1</v>
      </c>
      <c r="D2738">
        <v>0</v>
      </c>
      <c r="E2738">
        <v>0</v>
      </c>
      <c r="F2738">
        <v>0</v>
      </c>
      <c r="G2738">
        <v>0</v>
      </c>
      <c r="H2738" s="3">
        <f>H2737+$H$2*(Table1[[#This Row],[debug'[0']]]-H2737)</f>
        <v>0.26155134746962555</v>
      </c>
    </row>
    <row r="2739" spans="1:8" x14ac:dyDescent="0.25">
      <c r="A2739">
        <v>5466</v>
      </c>
      <c r="B2739">
        <v>0</v>
      </c>
      <c r="C2739">
        <v>-1</v>
      </c>
      <c r="D2739">
        <v>0</v>
      </c>
      <c r="E2739">
        <v>0</v>
      </c>
      <c r="F2739">
        <v>0</v>
      </c>
      <c r="G2739">
        <v>0</v>
      </c>
      <c r="H2739" s="3">
        <f>H2738+$H$2*(Table1[[#This Row],[debug'[0']]]-H2738)</f>
        <v>0.23690071371721294</v>
      </c>
    </row>
    <row r="2740" spans="1:8" x14ac:dyDescent="0.25">
      <c r="A2740">
        <v>5468</v>
      </c>
      <c r="B2740">
        <v>0</v>
      </c>
      <c r="C2740">
        <v>-1</v>
      </c>
      <c r="D2740">
        <v>0</v>
      </c>
      <c r="E2740">
        <v>0</v>
      </c>
      <c r="F2740">
        <v>0</v>
      </c>
      <c r="G2740">
        <v>0</v>
      </c>
      <c r="H2740" s="3">
        <f>H2739+$H$2*(Table1[[#This Row],[debug'[0']]]-H2739)</f>
        <v>0.21457334746188769</v>
      </c>
    </row>
    <row r="2741" spans="1:8" x14ac:dyDescent="0.25">
      <c r="A2741">
        <v>5470</v>
      </c>
      <c r="B2741">
        <v>0</v>
      </c>
      <c r="C2741">
        <v>-1</v>
      </c>
      <c r="D2741">
        <v>0</v>
      </c>
      <c r="E2741">
        <v>0</v>
      </c>
      <c r="F2741">
        <v>0</v>
      </c>
      <c r="G2741">
        <v>0</v>
      </c>
      <c r="H2741" s="3">
        <f>H2740+$H$2*(Table1[[#This Row],[debug'[0']]]-H2740)</f>
        <v>0.19435028590061459</v>
      </c>
    </row>
    <row r="2742" spans="1:8" x14ac:dyDescent="0.25">
      <c r="A2742">
        <v>5472</v>
      </c>
      <c r="B2742">
        <v>0</v>
      </c>
      <c r="C2742">
        <v>-1</v>
      </c>
      <c r="D2742">
        <v>0</v>
      </c>
      <c r="E2742">
        <v>0</v>
      </c>
      <c r="F2742">
        <v>0</v>
      </c>
      <c r="G2742">
        <v>0</v>
      </c>
      <c r="H2742" s="3">
        <f>H2741+$H$2*(Table1[[#This Row],[debug'[0']]]-H2741)</f>
        <v>0.1760332029883612</v>
      </c>
    </row>
    <row r="2743" spans="1:8" x14ac:dyDescent="0.25">
      <c r="A2743">
        <v>5474</v>
      </c>
      <c r="B2743">
        <v>0</v>
      </c>
      <c r="C2743">
        <v>-1</v>
      </c>
      <c r="D2743">
        <v>0</v>
      </c>
      <c r="E2743">
        <v>0</v>
      </c>
      <c r="F2743">
        <v>0</v>
      </c>
      <c r="G2743">
        <v>0</v>
      </c>
      <c r="H2743" s="3">
        <f>H2742+$H$2*(Table1[[#This Row],[debug'[0']]]-H2742)</f>
        <v>0.15944246446947771</v>
      </c>
    </row>
    <row r="2744" spans="1:8" x14ac:dyDescent="0.25">
      <c r="A2744">
        <v>5476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 s="3">
        <f>H2743+$H$2*(Table1[[#This Row],[debug'[0']]]-H2743)</f>
        <v>0.14441536621805082</v>
      </c>
    </row>
    <row r="2745" spans="1:8" x14ac:dyDescent="0.25">
      <c r="A2745">
        <v>5478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 s="3">
        <f>H2744+$H$2*(Table1[[#This Row],[debug'[0']]]-H2744)</f>
        <v>0.13080453861076757</v>
      </c>
    </row>
    <row r="2746" spans="1:8" x14ac:dyDescent="0.25">
      <c r="A2746">
        <v>5480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 s="3">
        <f>H2745+$H$2*(Table1[[#This Row],[debug'[0']]]-H2745)</f>
        <v>0.11847650128409387</v>
      </c>
    </row>
    <row r="2747" spans="1:8" x14ac:dyDescent="0.25">
      <c r="A2747">
        <v>5482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 s="3">
        <f>H2746+$H$2*(Table1[[#This Row],[debug'[0']]]-H2746)</f>
        <v>0.10731035410237993</v>
      </c>
    </row>
    <row r="2748" spans="1:8" x14ac:dyDescent="0.25">
      <c r="A2748">
        <v>5484</v>
      </c>
      <c r="B2748">
        <v>1</v>
      </c>
      <c r="C2748">
        <v>0</v>
      </c>
      <c r="D2748">
        <v>0</v>
      </c>
      <c r="E2748">
        <v>0</v>
      </c>
      <c r="F2748">
        <v>0</v>
      </c>
      <c r="G2748">
        <v>0</v>
      </c>
      <c r="H2748" s="3">
        <f>H2747+$H$2*(Table1[[#This Row],[debug'[0']]]-H2747)</f>
        <v>0.19144437110700904</v>
      </c>
    </row>
    <row r="2749" spans="1:8" x14ac:dyDescent="0.25">
      <c r="A2749">
        <v>5486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 s="3">
        <f>H2748+$H$2*(Table1[[#This Row],[debug'[0']]]-H2748)</f>
        <v>0.17340116421178212</v>
      </c>
    </row>
    <row r="2750" spans="1:8" x14ac:dyDescent="0.25">
      <c r="A2750">
        <v>5488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 s="3">
        <f>H2749+$H$2*(Table1[[#This Row],[debug'[0']]]-H2749)</f>
        <v>0.15705848950343254</v>
      </c>
    </row>
    <row r="2751" spans="1:8" x14ac:dyDescent="0.25">
      <c r="A2751">
        <v>5490</v>
      </c>
      <c r="B2751">
        <v>-1</v>
      </c>
      <c r="C2751">
        <v>-1</v>
      </c>
      <c r="D2751">
        <v>0</v>
      </c>
      <c r="E2751">
        <v>0</v>
      </c>
      <c r="F2751">
        <v>0</v>
      </c>
      <c r="G2751">
        <v>0</v>
      </c>
      <c r="H2751" s="3">
        <f>H2750+$H$2*(Table1[[#This Row],[debug'[0']]]-H2750)</f>
        <v>4.8008295991501956E-2</v>
      </c>
    </row>
    <row r="2752" spans="1:8" x14ac:dyDescent="0.25">
      <c r="A2752">
        <v>5492</v>
      </c>
      <c r="B2752">
        <v>-1</v>
      </c>
      <c r="C2752">
        <v>-1</v>
      </c>
      <c r="D2752">
        <v>0</v>
      </c>
      <c r="E2752">
        <v>0</v>
      </c>
      <c r="F2752">
        <v>0</v>
      </c>
      <c r="G2752">
        <v>0</v>
      </c>
      <c r="H2752" s="3">
        <f>H2751+$H$2*(Table1[[#This Row],[debug'[0']]]-H2751)</f>
        <v>-5.0764158916139848E-2</v>
      </c>
    </row>
    <row r="2753" spans="1:8" x14ac:dyDescent="0.25">
      <c r="A2753">
        <v>5494</v>
      </c>
      <c r="B2753">
        <v>0</v>
      </c>
      <c r="C2753">
        <v>-1</v>
      </c>
      <c r="D2753">
        <v>0</v>
      </c>
      <c r="E2753">
        <v>0</v>
      </c>
      <c r="F2753">
        <v>0</v>
      </c>
      <c r="G2753">
        <v>0</v>
      </c>
      <c r="H2753" s="3">
        <f>H2752+$H$2*(Table1[[#This Row],[debug'[0']]]-H2752)</f>
        <v>-4.5979749654641557E-2</v>
      </c>
    </row>
    <row r="2754" spans="1:8" x14ac:dyDescent="0.25">
      <c r="A2754">
        <v>5496</v>
      </c>
      <c r="B2754">
        <v>0</v>
      </c>
      <c r="C2754">
        <v>-1</v>
      </c>
      <c r="D2754">
        <v>0</v>
      </c>
      <c r="E2754">
        <v>0</v>
      </c>
      <c r="F2754">
        <v>0</v>
      </c>
      <c r="G2754">
        <v>0</v>
      </c>
      <c r="H2754" s="3">
        <f>H2753+$H$2*(Table1[[#This Row],[debug'[0']]]-H2753)</f>
        <v>-4.1646260342773966E-2</v>
      </c>
    </row>
    <row r="2755" spans="1:8" x14ac:dyDescent="0.25">
      <c r="A2755">
        <v>5498</v>
      </c>
      <c r="B2755">
        <v>0</v>
      </c>
      <c r="C2755">
        <v>-1</v>
      </c>
      <c r="D2755">
        <v>0</v>
      </c>
      <c r="E2755">
        <v>0</v>
      </c>
      <c r="F2755">
        <v>0</v>
      </c>
      <c r="G2755">
        <v>0</v>
      </c>
      <c r="H2755" s="3">
        <f>H2754+$H$2*(Table1[[#This Row],[debug'[0']]]-H2754)</f>
        <v>-3.772119277650357E-2</v>
      </c>
    </row>
    <row r="2756" spans="1:8" x14ac:dyDescent="0.25">
      <c r="A2756">
        <v>5500</v>
      </c>
      <c r="B2756">
        <v>0</v>
      </c>
      <c r="C2756">
        <v>-1</v>
      </c>
      <c r="D2756">
        <v>0</v>
      </c>
      <c r="E2756">
        <v>0</v>
      </c>
      <c r="F2756">
        <v>0</v>
      </c>
      <c r="G2756">
        <v>0</v>
      </c>
      <c r="H2756" s="3">
        <f>H2755+$H$2*(Table1[[#This Row],[debug'[0']]]-H2755)</f>
        <v>-3.4166054113164333E-2</v>
      </c>
    </row>
    <row r="2757" spans="1:8" x14ac:dyDescent="0.25">
      <c r="A2757">
        <v>5502</v>
      </c>
      <c r="B2757">
        <v>0</v>
      </c>
      <c r="C2757">
        <v>-1</v>
      </c>
      <c r="D2757">
        <v>0</v>
      </c>
      <c r="E2757">
        <v>0</v>
      </c>
      <c r="F2757">
        <v>0</v>
      </c>
      <c r="G2757">
        <v>0</v>
      </c>
      <c r="H2757" s="3">
        <f>H2756+$H$2*(Table1[[#This Row],[debug'[0']]]-H2756)</f>
        <v>-3.094597937504228E-2</v>
      </c>
    </row>
    <row r="2758" spans="1:8" x14ac:dyDescent="0.25">
      <c r="A2758">
        <v>5504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 s="3">
        <f>H2757+$H$2*(Table1[[#This Row],[debug'[0']]]-H2757)</f>
        <v>-2.8029389531159059E-2</v>
      </c>
    </row>
    <row r="2759" spans="1:8" x14ac:dyDescent="0.25">
      <c r="A2759">
        <v>5506</v>
      </c>
      <c r="B2759">
        <v>0</v>
      </c>
      <c r="C2759">
        <v>-1</v>
      </c>
      <c r="D2759">
        <v>0</v>
      </c>
      <c r="E2759">
        <v>0</v>
      </c>
      <c r="F2759">
        <v>0</v>
      </c>
      <c r="G2759">
        <v>0</v>
      </c>
      <c r="H2759" s="3">
        <f>H2758+$H$2*(Table1[[#This Row],[debug'[0']]]-H2758)</f>
        <v>-2.538768180408818E-2</v>
      </c>
    </row>
    <row r="2760" spans="1:8" x14ac:dyDescent="0.25">
      <c r="A2760">
        <v>5508</v>
      </c>
      <c r="B2760">
        <v>0</v>
      </c>
      <c r="C2760">
        <v>0</v>
      </c>
      <c r="D2760">
        <v>0</v>
      </c>
      <c r="E2760">
        <v>0</v>
      </c>
      <c r="F2760">
        <v>-1</v>
      </c>
      <c r="G2760">
        <v>0</v>
      </c>
      <c r="H2760" s="3">
        <f>H2759+$H$2*(Table1[[#This Row],[debug'[0']]]-H2759)</f>
        <v>-2.2994949164666219E-2</v>
      </c>
    </row>
    <row r="2761" spans="1:8" x14ac:dyDescent="0.25">
      <c r="A2761">
        <v>5510</v>
      </c>
      <c r="B2761">
        <v>0</v>
      </c>
      <c r="C2761">
        <v>0</v>
      </c>
      <c r="D2761">
        <v>0</v>
      </c>
      <c r="E2761">
        <v>0</v>
      </c>
      <c r="F2761">
        <v>-1</v>
      </c>
      <c r="G2761">
        <v>0</v>
      </c>
      <c r="H2761" s="3">
        <f>H2760+$H$2*(Table1[[#This Row],[debug'[0']]]-H2760)</f>
        <v>-2.0827726263704636E-2</v>
      </c>
    </row>
    <row r="2762" spans="1:8" x14ac:dyDescent="0.25">
      <c r="A2762">
        <v>5512</v>
      </c>
      <c r="B2762">
        <v>0</v>
      </c>
      <c r="C2762">
        <v>0</v>
      </c>
      <c r="D2762">
        <v>0</v>
      </c>
      <c r="E2762">
        <v>0</v>
      </c>
      <c r="F2762">
        <v>-1</v>
      </c>
      <c r="G2762">
        <v>0</v>
      </c>
      <c r="H2762" s="3">
        <f>H2761+$H$2*(Table1[[#This Row],[debug'[0']]]-H2761)</f>
        <v>-1.8864759309073626E-2</v>
      </c>
    </row>
    <row r="2763" spans="1:8" x14ac:dyDescent="0.25">
      <c r="A2763">
        <v>5514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 s="3">
        <f>H2762+$H$2*(Table1[[#This Row],[debug'[0']]]-H2762)</f>
        <v>-1.7086797631359864E-2</v>
      </c>
    </row>
    <row r="2764" spans="1:8" x14ac:dyDescent="0.25">
      <c r="A2764">
        <v>5516</v>
      </c>
      <c r="B2764">
        <v>-1</v>
      </c>
      <c r="C2764">
        <v>0</v>
      </c>
      <c r="D2764">
        <v>0</v>
      </c>
      <c r="E2764">
        <v>0</v>
      </c>
      <c r="F2764">
        <v>0</v>
      </c>
      <c r="G2764">
        <v>0</v>
      </c>
      <c r="H2764" s="3">
        <f>H2763+$H$2*(Table1[[#This Row],[debug'[0']]]-H2763)</f>
        <v>-0.10972418450169198</v>
      </c>
    </row>
    <row r="2765" spans="1:8" x14ac:dyDescent="0.25">
      <c r="A2765">
        <v>5518</v>
      </c>
      <c r="B2765">
        <v>0</v>
      </c>
      <c r="C2765">
        <v>1</v>
      </c>
      <c r="D2765">
        <v>0</v>
      </c>
      <c r="E2765">
        <v>0</v>
      </c>
      <c r="F2765">
        <v>0</v>
      </c>
      <c r="G2765">
        <v>0</v>
      </c>
      <c r="H2765" s="3">
        <f>H2764+$H$2*(Table1[[#This Row],[debug'[0']]]-H2764)</f>
        <v>-9.9382923743142587E-2</v>
      </c>
    </row>
    <row r="2766" spans="1:8" x14ac:dyDescent="0.25">
      <c r="A2766">
        <v>5520</v>
      </c>
      <c r="B2766">
        <v>-1</v>
      </c>
      <c r="C2766">
        <v>1</v>
      </c>
      <c r="D2766">
        <v>0</v>
      </c>
      <c r="E2766">
        <v>0</v>
      </c>
      <c r="F2766">
        <v>0</v>
      </c>
      <c r="G2766">
        <v>0</v>
      </c>
      <c r="H2766" s="3">
        <f>H2765+$H$2*(Table1[[#This Row],[debug'[0']]]-H2765)</f>
        <v>-0.18426408345712442</v>
      </c>
    </row>
    <row r="2767" spans="1:8" x14ac:dyDescent="0.25">
      <c r="A2767">
        <v>5522</v>
      </c>
      <c r="B2767">
        <v>0</v>
      </c>
      <c r="C2767">
        <v>1</v>
      </c>
      <c r="D2767">
        <v>0</v>
      </c>
      <c r="E2767">
        <v>0</v>
      </c>
      <c r="F2767">
        <v>0</v>
      </c>
      <c r="G2767">
        <v>0</v>
      </c>
      <c r="H2767" s="3">
        <f>H2766+$H$2*(Table1[[#This Row],[debug'[0']]]-H2766)</f>
        <v>-0.16689760272984366</v>
      </c>
    </row>
    <row r="2768" spans="1:8" x14ac:dyDescent="0.25">
      <c r="A2768">
        <v>5524</v>
      </c>
      <c r="B2768">
        <v>0</v>
      </c>
      <c r="C2768">
        <v>1</v>
      </c>
      <c r="D2768">
        <v>0</v>
      </c>
      <c r="E2768">
        <v>0</v>
      </c>
      <c r="F2768">
        <v>0</v>
      </c>
      <c r="G2768">
        <v>0</v>
      </c>
      <c r="H2768" s="3">
        <f>H2767+$H$2*(Table1[[#This Row],[debug'[0']]]-H2767)</f>
        <v>-0.15116787425070893</v>
      </c>
    </row>
    <row r="2769" spans="1:8" x14ac:dyDescent="0.25">
      <c r="A2769">
        <v>5526</v>
      </c>
      <c r="B2769">
        <v>-1</v>
      </c>
      <c r="C2769">
        <v>0</v>
      </c>
      <c r="D2769">
        <v>0</v>
      </c>
      <c r="E2769">
        <v>0</v>
      </c>
      <c r="F2769">
        <v>0</v>
      </c>
      <c r="G2769">
        <v>0</v>
      </c>
      <c r="H2769" s="3">
        <f>H2768+$H$2*(Table1[[#This Row],[debug'[0']]]-H2768)</f>
        <v>-0.23116841736225835</v>
      </c>
    </row>
    <row r="2770" spans="1:8" x14ac:dyDescent="0.25">
      <c r="A2770">
        <v>5528</v>
      </c>
      <c r="B2770">
        <v>0</v>
      </c>
      <c r="C2770">
        <v>1</v>
      </c>
      <c r="D2770">
        <v>0</v>
      </c>
      <c r="E2770">
        <v>0</v>
      </c>
      <c r="F2770">
        <v>0</v>
      </c>
      <c r="G2770">
        <v>0</v>
      </c>
      <c r="H2770" s="3">
        <f>H2769+$H$2*(Table1[[#This Row],[debug'[0']]]-H2769)</f>
        <v>-0.20938130731044086</v>
      </c>
    </row>
    <row r="2771" spans="1:8" x14ac:dyDescent="0.25">
      <c r="A2771">
        <v>5530</v>
      </c>
      <c r="B2771">
        <v>0</v>
      </c>
      <c r="C2771">
        <v>1</v>
      </c>
      <c r="D2771">
        <v>0</v>
      </c>
      <c r="E2771">
        <v>0</v>
      </c>
      <c r="F2771">
        <v>0</v>
      </c>
      <c r="G2771">
        <v>0</v>
      </c>
      <c r="H2771" s="3">
        <f>H2770+$H$2*(Table1[[#This Row],[debug'[0']]]-H2770)</f>
        <v>-0.18964758400507561</v>
      </c>
    </row>
    <row r="2772" spans="1:8" x14ac:dyDescent="0.25">
      <c r="A2772">
        <v>5532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0</v>
      </c>
      <c r="H2772" s="3">
        <f>H2771+$H$2*(Table1[[#This Row],[debug'[0']]]-H2771)</f>
        <v>-0.17177372030463364</v>
      </c>
    </row>
    <row r="2773" spans="1:8" x14ac:dyDescent="0.25">
      <c r="A2773">
        <v>5534</v>
      </c>
      <c r="B2773">
        <v>0</v>
      </c>
      <c r="C2773">
        <v>1</v>
      </c>
      <c r="D2773">
        <v>0</v>
      </c>
      <c r="E2773">
        <v>0</v>
      </c>
      <c r="F2773">
        <v>0</v>
      </c>
      <c r="G2773">
        <v>0</v>
      </c>
      <c r="H2773" s="3">
        <f>H2772+$H$2*(Table1[[#This Row],[debug'[0']]]-H2772)</f>
        <v>-0.15558442857096888</v>
      </c>
    </row>
    <row r="2774" spans="1:8" x14ac:dyDescent="0.25">
      <c r="A2774">
        <v>5536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 s="3">
        <f>H2773+$H$2*(Table1[[#This Row],[debug'[0']]]-H2773)</f>
        <v>-0.14092094163662322</v>
      </c>
    </row>
    <row r="2775" spans="1:8" x14ac:dyDescent="0.25">
      <c r="A2775">
        <v>5538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 s="3">
        <f>H2774+$H$2*(Table1[[#This Row],[debug'[0']]]-H2774)</f>
        <v>-0.12763945578714608</v>
      </c>
    </row>
    <row r="2776" spans="1:8" x14ac:dyDescent="0.25">
      <c r="A2776">
        <v>5540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 s="3">
        <f>H2775+$H$2*(Table1[[#This Row],[debug'[0']]]-H2775)</f>
        <v>-0.11560972048887316</v>
      </c>
    </row>
    <row r="2777" spans="1:8" x14ac:dyDescent="0.25">
      <c r="A2777">
        <v>5542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 s="3">
        <f>H2776+$H$2*(Table1[[#This Row],[debug'[0']]]-H2776)</f>
        <v>-0.10471376103173076</v>
      </c>
    </row>
    <row r="2778" spans="1:8" x14ac:dyDescent="0.25">
      <c r="A2778">
        <v>5544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 s="3">
        <f>H2777+$H$2*(Table1[[#This Row],[debug'[0']]]-H2777)</f>
        <v>-9.4844721560119485E-2</v>
      </c>
    </row>
    <row r="2779" spans="1:8" x14ac:dyDescent="0.25">
      <c r="A2779">
        <v>5546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 s="3">
        <f>H2778+$H$2*(Table1[[#This Row],[debug'[0']]]-H2778)</f>
        <v>-8.5905817145568261E-2</v>
      </c>
    </row>
    <row r="2780" spans="1:8" x14ac:dyDescent="0.25">
      <c r="A2780">
        <v>5548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 s="3">
        <f>H2779+$H$2*(Table1[[#This Row],[debug'[0']]]-H2779)</f>
        <v>-7.7809384624213898E-2</v>
      </c>
    </row>
    <row r="2781" spans="1:8" x14ac:dyDescent="0.25">
      <c r="A2781">
        <v>5550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 s="3">
        <f>H2780+$H$2*(Table1[[#This Row],[debug'[0']]]-H2780)</f>
        <v>-7.0476022890740703E-2</v>
      </c>
    </row>
    <row r="2782" spans="1:8" x14ac:dyDescent="0.25">
      <c r="A2782">
        <v>5552</v>
      </c>
      <c r="B2782">
        <v>0</v>
      </c>
      <c r="C2782">
        <v>1</v>
      </c>
      <c r="D2782">
        <v>0</v>
      </c>
      <c r="E2782">
        <v>0</v>
      </c>
      <c r="F2782">
        <v>0</v>
      </c>
      <c r="G2782">
        <v>0</v>
      </c>
      <c r="H2782" s="3">
        <f>H2781+$H$2*(Table1[[#This Row],[debug'[0']]]-H2781)</f>
        <v>-6.3833814217707396E-2</v>
      </c>
    </row>
    <row r="2783" spans="1:8" x14ac:dyDescent="0.25">
      <c r="A2783">
        <v>5554</v>
      </c>
      <c r="B2783">
        <v>-1</v>
      </c>
      <c r="C2783">
        <v>0</v>
      </c>
      <c r="D2783">
        <v>0</v>
      </c>
      <c r="E2783">
        <v>0</v>
      </c>
      <c r="F2783">
        <v>0</v>
      </c>
      <c r="G2783">
        <v>0</v>
      </c>
      <c r="H2783" s="3">
        <f>H2782+$H$2*(Table1[[#This Row],[debug'[0']]]-H2782)</f>
        <v>-0.15206539857149223</v>
      </c>
    </row>
    <row r="2784" spans="1:8" x14ac:dyDescent="0.25">
      <c r="A2784">
        <v>5556</v>
      </c>
      <c r="B2784">
        <v>0</v>
      </c>
      <c r="C2784">
        <v>1</v>
      </c>
      <c r="D2784">
        <v>0</v>
      </c>
      <c r="E2784">
        <v>0</v>
      </c>
      <c r="F2784">
        <v>0</v>
      </c>
      <c r="G2784">
        <v>0</v>
      </c>
      <c r="H2784" s="3">
        <f>H2783+$H$2*(Table1[[#This Row],[debug'[0']]]-H2783)</f>
        <v>-0.13773357240097012</v>
      </c>
    </row>
    <row r="2785" spans="1:8" x14ac:dyDescent="0.25">
      <c r="A2785">
        <v>5558</v>
      </c>
      <c r="B2785">
        <v>-1</v>
      </c>
      <c r="C2785">
        <v>0</v>
      </c>
      <c r="D2785">
        <v>0</v>
      </c>
      <c r="E2785">
        <v>0</v>
      </c>
      <c r="F2785">
        <v>0</v>
      </c>
      <c r="G2785">
        <v>0</v>
      </c>
      <c r="H2785" s="3">
        <f>H2784+$H$2*(Table1[[#This Row],[debug'[0']]]-H2784)</f>
        <v>-0.21900026863243693</v>
      </c>
    </row>
    <row r="2786" spans="1:8" x14ac:dyDescent="0.25">
      <c r="A2786">
        <v>5560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 s="3">
        <f>H2785+$H$2*(Table1[[#This Row],[debug'[0']]]-H2785)</f>
        <v>-0.19835997958034129</v>
      </c>
    </row>
    <row r="2787" spans="1:8" x14ac:dyDescent="0.25">
      <c r="A2787">
        <v>5562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 s="3">
        <f>H2786+$H$2*(Table1[[#This Row],[debug'[0']]]-H2786)</f>
        <v>-0.17966499194186664</v>
      </c>
    </row>
    <row r="2788" spans="1:8" x14ac:dyDescent="0.25">
      <c r="A2788">
        <v>5564</v>
      </c>
      <c r="B2788">
        <v>0</v>
      </c>
      <c r="C2788">
        <v>-1</v>
      </c>
      <c r="D2788">
        <v>0</v>
      </c>
      <c r="E2788">
        <v>0</v>
      </c>
      <c r="F2788">
        <v>0</v>
      </c>
      <c r="G2788">
        <v>0</v>
      </c>
      <c r="H2788" s="3">
        <f>H2787+$H$2*(Table1[[#This Row],[debug'[0']]]-H2787)</f>
        <v>-0.16273196537811152</v>
      </c>
    </row>
    <row r="2789" spans="1:8" x14ac:dyDescent="0.25">
      <c r="A2789">
        <v>5566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 s="3">
        <f>H2788+$H$2*(Table1[[#This Row],[debug'[0']]]-H2788)</f>
        <v>-0.14739483897002842</v>
      </c>
    </row>
    <row r="2790" spans="1:8" x14ac:dyDescent="0.25">
      <c r="A2790">
        <v>5568</v>
      </c>
      <c r="B2790">
        <v>0</v>
      </c>
      <c r="C2790">
        <v>-1</v>
      </c>
      <c r="D2790">
        <v>0</v>
      </c>
      <c r="E2790">
        <v>0</v>
      </c>
      <c r="F2790">
        <v>0</v>
      </c>
      <c r="G2790">
        <v>0</v>
      </c>
      <c r="H2790" s="3">
        <f>H2789+$H$2*(Table1[[#This Row],[debug'[0']]]-H2789)</f>
        <v>-0.13350320267146967</v>
      </c>
    </row>
    <row r="2791" spans="1:8" x14ac:dyDescent="0.25">
      <c r="A2791">
        <v>5570</v>
      </c>
      <c r="B2791">
        <v>0</v>
      </c>
      <c r="C2791">
        <v>-1</v>
      </c>
      <c r="D2791">
        <v>0</v>
      </c>
      <c r="E2791">
        <v>0</v>
      </c>
      <c r="F2791">
        <v>0</v>
      </c>
      <c r="G2791">
        <v>0</v>
      </c>
      <c r="H2791" s="3">
        <f>H2790+$H$2*(Table1[[#This Row],[debug'[0']]]-H2790)</f>
        <v>-0.12092082224916773</v>
      </c>
    </row>
    <row r="2792" spans="1:8" x14ac:dyDescent="0.25">
      <c r="A2792">
        <v>5572</v>
      </c>
      <c r="B2792">
        <v>1</v>
      </c>
      <c r="C2792">
        <v>-1</v>
      </c>
      <c r="D2792">
        <v>0</v>
      </c>
      <c r="E2792">
        <v>0</v>
      </c>
      <c r="F2792">
        <v>0</v>
      </c>
      <c r="G2792">
        <v>0</v>
      </c>
      <c r="H2792" s="3">
        <f>H2791+$H$2*(Table1[[#This Row],[debug'[0']]]-H2791)</f>
        <v>-1.5276523636153255E-2</v>
      </c>
    </row>
    <row r="2793" spans="1:8" x14ac:dyDescent="0.25">
      <c r="A2793">
        <v>5574</v>
      </c>
      <c r="B2793">
        <v>1</v>
      </c>
      <c r="C2793">
        <v>0</v>
      </c>
      <c r="D2793">
        <v>0</v>
      </c>
      <c r="E2793">
        <v>0</v>
      </c>
      <c r="F2793">
        <v>0</v>
      </c>
      <c r="G2793">
        <v>0</v>
      </c>
      <c r="H2793" s="3">
        <f>H2792+$H$2*(Table1[[#This Row],[debug'[0']]]-H2792)</f>
        <v>8.0411034404372417E-2</v>
      </c>
    </row>
    <row r="2794" spans="1:8" x14ac:dyDescent="0.25">
      <c r="A2794">
        <v>5576</v>
      </c>
      <c r="B2794">
        <v>1</v>
      </c>
      <c r="C2794">
        <v>0</v>
      </c>
      <c r="D2794">
        <v>0</v>
      </c>
      <c r="E2794">
        <v>0</v>
      </c>
      <c r="F2794">
        <v>0</v>
      </c>
      <c r="G2794">
        <v>0</v>
      </c>
      <c r="H2794" s="3">
        <f>H2793+$H$2*(Table1[[#This Row],[debug'[0']]]-H2793)</f>
        <v>0.16708025256349623</v>
      </c>
    </row>
    <row r="2795" spans="1:8" x14ac:dyDescent="0.25">
      <c r="A2795">
        <v>5578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 s="3">
        <f>H2794+$H$2*(Table1[[#This Row],[debug'[0']]]-H2794)</f>
        <v>0.15133330974309403</v>
      </c>
    </row>
    <row r="2796" spans="1:8" x14ac:dyDescent="0.25">
      <c r="A2796">
        <v>5580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 s="3">
        <f>H2795+$H$2*(Table1[[#This Row],[debug'[0']]]-H2795)</f>
        <v>0.13707048131912405</v>
      </c>
    </row>
    <row r="2797" spans="1:8" x14ac:dyDescent="0.25">
      <c r="A2797">
        <v>5582</v>
      </c>
      <c r="B2797">
        <v>0</v>
      </c>
      <c r="C2797">
        <v>1</v>
      </c>
      <c r="D2797">
        <v>0</v>
      </c>
      <c r="E2797">
        <v>0</v>
      </c>
      <c r="F2797">
        <v>0</v>
      </c>
      <c r="G2797">
        <v>0</v>
      </c>
      <c r="H2797" s="3">
        <f>H2796+$H$2*(Table1[[#This Row],[debug'[0']]]-H2796)</f>
        <v>0.12415189280503874</v>
      </c>
    </row>
    <row r="2798" spans="1:8" x14ac:dyDescent="0.25">
      <c r="A2798">
        <v>5584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 s="3">
        <f>H2797+$H$2*(Table1[[#This Row],[debug'[0']]]-H2797)</f>
        <v>0.11245085257407143</v>
      </c>
    </row>
    <row r="2799" spans="1:8" x14ac:dyDescent="0.25">
      <c r="A2799">
        <v>5586</v>
      </c>
      <c r="B2799">
        <v>0</v>
      </c>
      <c r="C2799">
        <v>1</v>
      </c>
      <c r="D2799">
        <v>0</v>
      </c>
      <c r="E2799">
        <v>0</v>
      </c>
      <c r="F2799">
        <v>0</v>
      </c>
      <c r="G2799">
        <v>0</v>
      </c>
      <c r="H2799" s="3">
        <f>H2798+$H$2*(Table1[[#This Row],[debug'[0']]]-H2798)</f>
        <v>0.10185260940397309</v>
      </c>
    </row>
    <row r="2800" spans="1:8" x14ac:dyDescent="0.25">
      <c r="A2800">
        <v>5588</v>
      </c>
      <c r="B2800">
        <v>0</v>
      </c>
      <c r="C2800">
        <v>1</v>
      </c>
      <c r="D2800">
        <v>0</v>
      </c>
      <c r="E2800">
        <v>0</v>
      </c>
      <c r="F2800">
        <v>0</v>
      </c>
      <c r="G2800">
        <v>0</v>
      </c>
      <c r="H2800" s="3">
        <f>H2799+$H$2*(Table1[[#This Row],[debug'[0']]]-H2799)</f>
        <v>9.2253227120398906E-2</v>
      </c>
    </row>
    <row r="2801" spans="1:8" x14ac:dyDescent="0.25">
      <c r="A2801">
        <v>5590</v>
      </c>
      <c r="B2801">
        <v>0</v>
      </c>
      <c r="C2801">
        <v>1</v>
      </c>
      <c r="D2801">
        <v>0</v>
      </c>
      <c r="E2801">
        <v>0</v>
      </c>
      <c r="F2801">
        <v>0</v>
      </c>
      <c r="G2801">
        <v>0</v>
      </c>
      <c r="H2801" s="3">
        <f>H2800+$H$2*(Table1[[#This Row],[debug'[0']]]-H2800)</f>
        <v>8.3558565302657026E-2</v>
      </c>
    </row>
    <row r="2802" spans="1:8" x14ac:dyDescent="0.25">
      <c r="A2802">
        <v>5592</v>
      </c>
      <c r="B2802">
        <v>0</v>
      </c>
      <c r="C2802">
        <v>1</v>
      </c>
      <c r="D2802">
        <v>0</v>
      </c>
      <c r="E2802">
        <v>0</v>
      </c>
      <c r="F2802">
        <v>0</v>
      </c>
      <c r="G2802">
        <v>0</v>
      </c>
      <c r="H2802" s="3">
        <f>H2801+$H$2*(Table1[[#This Row],[debug'[0']]]-H2801)</f>
        <v>7.5683356055677123E-2</v>
      </c>
    </row>
    <row r="2803" spans="1:8" x14ac:dyDescent="0.25">
      <c r="A2803">
        <v>5594</v>
      </c>
      <c r="B2803">
        <v>0</v>
      </c>
      <c r="C2803">
        <v>1</v>
      </c>
      <c r="D2803">
        <v>0</v>
      </c>
      <c r="E2803">
        <v>0</v>
      </c>
      <c r="F2803">
        <v>0</v>
      </c>
      <c r="G2803">
        <v>0</v>
      </c>
      <c r="H2803" s="3">
        <f>H2802+$H$2*(Table1[[#This Row],[debug'[0']]]-H2802)</f>
        <v>6.8550367794171049E-2</v>
      </c>
    </row>
    <row r="2804" spans="1:8" x14ac:dyDescent="0.25">
      <c r="A2804">
        <v>5596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 s="3">
        <f>H2803+$H$2*(Table1[[#This Row],[debug'[0']]]-H2803)</f>
        <v>6.2089647838279666E-2</v>
      </c>
    </row>
    <row r="2805" spans="1:8" x14ac:dyDescent="0.25">
      <c r="A2805">
        <v>5598</v>
      </c>
      <c r="B2805">
        <v>1</v>
      </c>
      <c r="C2805">
        <v>0</v>
      </c>
      <c r="D2805">
        <v>0</v>
      </c>
      <c r="E2805">
        <v>0</v>
      </c>
      <c r="F2805">
        <v>0</v>
      </c>
      <c r="G2805">
        <v>0</v>
      </c>
      <c r="H2805" s="3">
        <f>H2804+$H$2*(Table1[[#This Row],[debug'[0']]]-H2804)</f>
        <v>0.15048561600059196</v>
      </c>
    </row>
    <row r="2806" spans="1:8" x14ac:dyDescent="0.25">
      <c r="A2806">
        <v>5600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 s="3">
        <f>H2805+$H$2*(Table1[[#This Row],[debug'[0']]]-H2805)</f>
        <v>0.2305504604373339</v>
      </c>
    </row>
    <row r="2807" spans="1:8" x14ac:dyDescent="0.25">
      <c r="A2807">
        <v>5602</v>
      </c>
      <c r="B2807">
        <v>1</v>
      </c>
      <c r="C2807">
        <v>-1</v>
      </c>
      <c r="D2807">
        <v>0</v>
      </c>
      <c r="E2807">
        <v>0</v>
      </c>
      <c r="F2807">
        <v>0</v>
      </c>
      <c r="G2807">
        <v>0</v>
      </c>
      <c r="H2807" s="3">
        <f>H2806+$H$2*(Table1[[#This Row],[debug'[0']]]-H2806)</f>
        <v>0.30306937106127751</v>
      </c>
    </row>
    <row r="2808" spans="1:8" x14ac:dyDescent="0.25">
      <c r="A2808">
        <v>5604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 s="3">
        <f>H2807+$H$2*(Table1[[#This Row],[debug'[0']]]-H2807)</f>
        <v>0.27450575577165187</v>
      </c>
    </row>
    <row r="2809" spans="1:8" x14ac:dyDescent="0.25">
      <c r="A2809">
        <v>5606</v>
      </c>
      <c r="B2809">
        <v>0</v>
      </c>
      <c r="C2809">
        <v>-1</v>
      </c>
      <c r="D2809">
        <v>0</v>
      </c>
      <c r="E2809">
        <v>0</v>
      </c>
      <c r="F2809">
        <v>0</v>
      </c>
      <c r="G2809">
        <v>0</v>
      </c>
      <c r="H2809" s="3">
        <f>H2808+$H$2*(Table1[[#This Row],[debug'[0']]]-H2808)</f>
        <v>0.2486341978006418</v>
      </c>
    </row>
    <row r="2810" spans="1:8" x14ac:dyDescent="0.25">
      <c r="A2810">
        <v>5608</v>
      </c>
      <c r="B2810">
        <v>0</v>
      </c>
      <c r="C2810">
        <v>1</v>
      </c>
      <c r="D2810">
        <v>0</v>
      </c>
      <c r="E2810">
        <v>0</v>
      </c>
      <c r="F2810">
        <v>0</v>
      </c>
      <c r="G2810">
        <v>0</v>
      </c>
      <c r="H2810" s="3">
        <f>H2809+$H$2*(Table1[[#This Row],[debug'[0']]]-H2809)</f>
        <v>0.22520097672339118</v>
      </c>
    </row>
    <row r="2811" spans="1:8" x14ac:dyDescent="0.25">
      <c r="A2811">
        <v>5610</v>
      </c>
      <c r="B2811">
        <v>1</v>
      </c>
      <c r="C2811">
        <v>0</v>
      </c>
      <c r="D2811">
        <v>0</v>
      </c>
      <c r="E2811">
        <v>0</v>
      </c>
      <c r="F2811">
        <v>0</v>
      </c>
      <c r="G2811">
        <v>0</v>
      </c>
      <c r="H2811" s="3">
        <f>H2810+$H$2*(Table1[[#This Row],[debug'[0']]]-H2810)</f>
        <v>0.29822406430942139</v>
      </c>
    </row>
    <row r="2812" spans="1:8" x14ac:dyDescent="0.25">
      <c r="A2812">
        <v>5612</v>
      </c>
      <c r="B2812">
        <v>1</v>
      </c>
      <c r="C2812">
        <v>0</v>
      </c>
      <c r="D2812">
        <v>0</v>
      </c>
      <c r="E2812">
        <v>0</v>
      </c>
      <c r="F2812">
        <v>0</v>
      </c>
      <c r="G2812">
        <v>0</v>
      </c>
      <c r="H2812" s="3">
        <f>H2811+$H$2*(Table1[[#This Row],[debug'[0']]]-H2811)</f>
        <v>0.36436488803037015</v>
      </c>
    </row>
    <row r="2813" spans="1:8" x14ac:dyDescent="0.25">
      <c r="A2813">
        <v>5614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 s="3">
        <f>H2812+$H$2*(Table1[[#This Row],[debug'[0']]]-H2812)</f>
        <v>0.42427208597419558</v>
      </c>
    </row>
    <row r="2814" spans="1:8" x14ac:dyDescent="0.25">
      <c r="A2814">
        <v>5616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 s="3">
        <f>H2813+$H$2*(Table1[[#This Row],[debug'[0']]]-H2813)</f>
        <v>0.38428538392160305</v>
      </c>
    </row>
    <row r="2815" spans="1:8" x14ac:dyDescent="0.25">
      <c r="A2815">
        <v>5618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 s="3">
        <f>H2814+$H$2*(Table1[[#This Row],[debug'[0']]]-H2814)</f>
        <v>0.34806733975130183</v>
      </c>
    </row>
    <row r="2816" spans="1:8" x14ac:dyDescent="0.25">
      <c r="A2816">
        <v>5620</v>
      </c>
      <c r="B2816">
        <v>-1</v>
      </c>
      <c r="C2816">
        <v>1</v>
      </c>
      <c r="D2816">
        <v>0</v>
      </c>
      <c r="E2816">
        <v>0</v>
      </c>
      <c r="F2816">
        <v>0</v>
      </c>
      <c r="G2816">
        <v>0</v>
      </c>
      <c r="H2816" s="3">
        <f>H2815+$H$2*(Table1[[#This Row],[debug'[0']]]-H2815)</f>
        <v>0.22101498621809107</v>
      </c>
    </row>
    <row r="2817" spans="1:8" x14ac:dyDescent="0.25">
      <c r="A2817">
        <v>5622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 s="3">
        <f>H2816+$H$2*(Table1[[#This Row],[debug'[0']]]-H2816)</f>
        <v>0.20018481450701095</v>
      </c>
    </row>
    <row r="2818" spans="1:8" x14ac:dyDescent="0.25">
      <c r="A2818">
        <v>5624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0</v>
      </c>
      <c r="H2818" s="3">
        <f>H2817+$H$2*(Table1[[#This Row],[debug'[0']]]-H2817)</f>
        <v>0.18131784022854713</v>
      </c>
    </row>
    <row r="2819" spans="1:8" x14ac:dyDescent="0.25">
      <c r="A2819">
        <v>5626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 s="3">
        <f>H2818+$H$2*(Table1[[#This Row],[debug'[0']]]-H2818)</f>
        <v>0.16422903638374398</v>
      </c>
    </row>
    <row r="2820" spans="1:8" x14ac:dyDescent="0.25">
      <c r="A2820">
        <v>5628</v>
      </c>
      <c r="B2820">
        <v>1</v>
      </c>
      <c r="C2820">
        <v>1</v>
      </c>
      <c r="D2820">
        <v>0</v>
      </c>
      <c r="E2820">
        <v>0</v>
      </c>
      <c r="F2820">
        <v>0</v>
      </c>
      <c r="G2820">
        <v>0</v>
      </c>
      <c r="H2820" s="3">
        <f>H2819+$H$2*(Table1[[#This Row],[debug'[0']]]-H2819)</f>
        <v>0.24299859396515874</v>
      </c>
    </row>
    <row r="2821" spans="1:8" x14ac:dyDescent="0.25">
      <c r="A2821">
        <v>5630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 s="3">
        <f>H2820+$H$2*(Table1[[#This Row],[debug'[0']]]-H2820)</f>
        <v>0.22009651603615099</v>
      </c>
    </row>
    <row r="2822" spans="1:8" x14ac:dyDescent="0.25">
      <c r="A2822">
        <v>5632</v>
      </c>
      <c r="B2822">
        <v>1</v>
      </c>
      <c r="C2822">
        <v>0</v>
      </c>
      <c r="D2822">
        <v>0</v>
      </c>
      <c r="E2822">
        <v>0</v>
      </c>
      <c r="F2822">
        <v>0</v>
      </c>
      <c r="G2822">
        <v>0</v>
      </c>
      <c r="H2822" s="3">
        <f>H2821+$H$2*(Table1[[#This Row],[debug'[0']]]-H2821)</f>
        <v>0.29360068770804837</v>
      </c>
    </row>
    <row r="2823" spans="1:8" x14ac:dyDescent="0.25">
      <c r="A2823">
        <v>5634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 s="3">
        <f>H2822+$H$2*(Table1[[#This Row],[debug'[0']]]-H2822)</f>
        <v>0.2659294748002729</v>
      </c>
    </row>
    <row r="2824" spans="1:8" x14ac:dyDescent="0.25">
      <c r="A2824">
        <v>5636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 s="3">
        <f>H2823+$H$2*(Table1[[#This Row],[debug'[0']]]-H2823)</f>
        <v>0.24086621226810703</v>
      </c>
    </row>
    <row r="2825" spans="1:8" x14ac:dyDescent="0.25">
      <c r="A2825">
        <v>5638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0</v>
      </c>
      <c r="H2825" s="3">
        <f>H2824+$H$2*(Table1[[#This Row],[debug'[0']]]-H2824)</f>
        <v>0.31241288618701629</v>
      </c>
    </row>
    <row r="2826" spans="1:8" x14ac:dyDescent="0.25">
      <c r="A2826">
        <v>5640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 s="3">
        <f>H2825+$H$2*(Table1[[#This Row],[debug'[0']]]-H2825)</f>
        <v>0.28296866534305887</v>
      </c>
    </row>
    <row r="2827" spans="1:8" x14ac:dyDescent="0.25">
      <c r="A2827">
        <v>5642</v>
      </c>
      <c r="B2827">
        <v>1</v>
      </c>
      <c r="C2827">
        <v>1</v>
      </c>
      <c r="D2827">
        <v>0</v>
      </c>
      <c r="E2827">
        <v>0</v>
      </c>
      <c r="F2827">
        <v>0</v>
      </c>
      <c r="G2827">
        <v>0</v>
      </c>
      <c r="H2827" s="3">
        <f>H2826+$H$2*(Table1[[#This Row],[debug'[0']]]-H2826)</f>
        <v>0.35054727654361678</v>
      </c>
    </row>
    <row r="2828" spans="1:8" x14ac:dyDescent="0.25">
      <c r="A2828">
        <v>5644</v>
      </c>
      <c r="B2828">
        <v>1</v>
      </c>
      <c r="C2828">
        <v>0</v>
      </c>
      <c r="D2828">
        <v>0</v>
      </c>
      <c r="E2828">
        <v>0</v>
      </c>
      <c r="F2828">
        <v>0</v>
      </c>
      <c r="G2828">
        <v>0</v>
      </c>
      <c r="H2828" s="3">
        <f>H2827+$H$2*(Table1[[#This Row],[debug'[0']]]-H2827)</f>
        <v>0.4117567536895505</v>
      </c>
    </row>
    <row r="2829" spans="1:8" x14ac:dyDescent="0.25">
      <c r="A2829">
        <v>5646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 s="3">
        <f>H2828+$H$2*(Table1[[#This Row],[debug'[0']]]-H2828)</f>
        <v>0.37294959391583826</v>
      </c>
    </row>
    <row r="2830" spans="1:8" x14ac:dyDescent="0.25">
      <c r="A2830">
        <v>5648</v>
      </c>
      <c r="B2830">
        <v>0</v>
      </c>
      <c r="C2830">
        <v>-1</v>
      </c>
      <c r="D2830">
        <v>0</v>
      </c>
      <c r="E2830">
        <v>0</v>
      </c>
      <c r="F2830">
        <v>0</v>
      </c>
      <c r="G2830">
        <v>0</v>
      </c>
      <c r="H2830" s="3">
        <f>H2829+$H$2*(Table1[[#This Row],[debug'[0']]]-H2829)</f>
        <v>0.33779992278367943</v>
      </c>
    </row>
    <row r="2831" spans="1:8" x14ac:dyDescent="0.25">
      <c r="A2831">
        <v>5650</v>
      </c>
      <c r="B2831">
        <v>0</v>
      </c>
      <c r="C2831">
        <v>-1</v>
      </c>
      <c r="D2831">
        <v>0</v>
      </c>
      <c r="E2831">
        <v>0</v>
      </c>
      <c r="F2831">
        <v>0</v>
      </c>
      <c r="G2831">
        <v>0</v>
      </c>
      <c r="H2831" s="3">
        <f>H2830+$H$2*(Table1[[#This Row],[debug'[0']]]-H2830)</f>
        <v>0.30596303010966724</v>
      </c>
    </row>
    <row r="2832" spans="1:8" x14ac:dyDescent="0.25">
      <c r="A2832">
        <v>5652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 s="3">
        <f>H2831+$H$2*(Table1[[#This Row],[debug'[0']]]-H2831)</f>
        <v>0.27712669387978917</v>
      </c>
    </row>
    <row r="2833" spans="1:8" x14ac:dyDescent="0.25">
      <c r="A2833">
        <v>5654</v>
      </c>
      <c r="B2833">
        <v>-1</v>
      </c>
      <c r="C2833">
        <v>-1</v>
      </c>
      <c r="D2833">
        <v>0</v>
      </c>
      <c r="E2833">
        <v>0</v>
      </c>
      <c r="F2833">
        <v>0</v>
      </c>
      <c r="G2833">
        <v>0</v>
      </c>
      <c r="H2833" s="3">
        <f>H2832+$H$2*(Table1[[#This Row],[debug'[0']]]-H2832)</f>
        <v>0.15676033870390418</v>
      </c>
    </row>
    <row r="2834" spans="1:8" x14ac:dyDescent="0.25">
      <c r="A2834">
        <v>5656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 s="3">
        <f>H2833+$H$2*(Table1[[#This Row],[debug'[0']]]-H2833)</f>
        <v>0.14198602485051121</v>
      </c>
    </row>
    <row r="2835" spans="1:8" x14ac:dyDescent="0.25">
      <c r="A2835">
        <v>5658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 s="3">
        <f>H2834+$H$2*(Table1[[#This Row],[debug'[0']]]-H2834)</f>
        <v>0.12860415727302768</v>
      </c>
    </row>
    <row r="2836" spans="1:8" x14ac:dyDescent="0.25">
      <c r="A2836">
        <v>5660</v>
      </c>
      <c r="B2836">
        <v>0</v>
      </c>
      <c r="C2836">
        <v>-1</v>
      </c>
      <c r="D2836">
        <v>0</v>
      </c>
      <c r="E2836">
        <v>0</v>
      </c>
      <c r="F2836">
        <v>0</v>
      </c>
      <c r="G2836">
        <v>0</v>
      </c>
      <c r="H2836" s="3">
        <f>H2835+$H$2*(Table1[[#This Row],[debug'[0']]]-H2835)</f>
        <v>0.11648350100172618</v>
      </c>
    </row>
    <row r="2837" spans="1:8" x14ac:dyDescent="0.25">
      <c r="A2837">
        <v>5662</v>
      </c>
      <c r="B2837">
        <v>-1</v>
      </c>
      <c r="C2837">
        <v>0</v>
      </c>
      <c r="D2837">
        <v>0</v>
      </c>
      <c r="E2837">
        <v>0</v>
      </c>
      <c r="F2837">
        <v>0</v>
      </c>
      <c r="G2837">
        <v>0</v>
      </c>
      <c r="H2837" s="3">
        <f>H2836+$H$2*(Table1[[#This Row],[debug'[0']]]-H2836)</f>
        <v>1.1257410063689119E-2</v>
      </c>
    </row>
    <row r="2838" spans="1:8" x14ac:dyDescent="0.25">
      <c r="A2838">
        <v>5664</v>
      </c>
      <c r="B2838">
        <v>-1</v>
      </c>
      <c r="C2838">
        <v>-1</v>
      </c>
      <c r="D2838">
        <v>0</v>
      </c>
      <c r="E2838">
        <v>0</v>
      </c>
      <c r="F2838">
        <v>0</v>
      </c>
      <c r="G2838">
        <v>0</v>
      </c>
      <c r="H2838" s="3">
        <f>H2837+$H$2*(Table1[[#This Row],[debug'[0']]]-H2837)</f>
        <v>-8.4051355446640677E-2</v>
      </c>
    </row>
    <row r="2839" spans="1:8" x14ac:dyDescent="0.25">
      <c r="A2839">
        <v>5666</v>
      </c>
      <c r="B2839">
        <v>-1</v>
      </c>
      <c r="C2839">
        <v>0</v>
      </c>
      <c r="D2839">
        <v>0</v>
      </c>
      <c r="E2839">
        <v>0</v>
      </c>
      <c r="F2839">
        <v>0</v>
      </c>
      <c r="G2839">
        <v>0</v>
      </c>
      <c r="H2839" s="3">
        <f>H2838+$H$2*(Table1[[#This Row],[debug'[0']]]-H2838)</f>
        <v>-0.17037748143047154</v>
      </c>
    </row>
    <row r="2840" spans="1:8" x14ac:dyDescent="0.25">
      <c r="A2840">
        <v>5668</v>
      </c>
      <c r="B2840">
        <v>-1</v>
      </c>
      <c r="C2840">
        <v>0</v>
      </c>
      <c r="D2840">
        <v>0</v>
      </c>
      <c r="E2840">
        <v>0</v>
      </c>
      <c r="F2840">
        <v>0</v>
      </c>
      <c r="G2840">
        <v>0</v>
      </c>
      <c r="H2840" s="3">
        <f>H2839+$H$2*(Table1[[#This Row],[debug'[0']]]-H2839)</f>
        <v>-0.24856756171819233</v>
      </c>
    </row>
    <row r="2841" spans="1:8" x14ac:dyDescent="0.25">
      <c r="A2841">
        <v>5670</v>
      </c>
      <c r="B2841">
        <v>-1</v>
      </c>
      <c r="C2841">
        <v>0</v>
      </c>
      <c r="D2841">
        <v>0</v>
      </c>
      <c r="E2841">
        <v>0</v>
      </c>
      <c r="F2841">
        <v>0</v>
      </c>
      <c r="G2841">
        <v>0</v>
      </c>
      <c r="H2841" s="3">
        <f>H2840+$H$2*(Table1[[#This Row],[debug'[0']]]-H2840)</f>
        <v>-0.31938840055144813</v>
      </c>
    </row>
    <row r="2842" spans="1:8" x14ac:dyDescent="0.25">
      <c r="A2842">
        <v>5672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 s="3">
        <f>H2841+$H$2*(Table1[[#This Row],[debug'[0']]]-H2841)</f>
        <v>-0.28928675296702144</v>
      </c>
    </row>
    <row r="2843" spans="1:8" x14ac:dyDescent="0.25">
      <c r="A2843">
        <v>5674</v>
      </c>
      <c r="B2843">
        <v>0</v>
      </c>
      <c r="C2843">
        <v>-1</v>
      </c>
      <c r="D2843">
        <v>0</v>
      </c>
      <c r="E2843">
        <v>0</v>
      </c>
      <c r="F2843">
        <v>0</v>
      </c>
      <c r="G2843">
        <v>0</v>
      </c>
      <c r="H2843" s="3">
        <f>H2842+$H$2*(Table1[[#This Row],[debug'[0']]]-H2842)</f>
        <v>-0.26202211882996024</v>
      </c>
    </row>
    <row r="2844" spans="1:8" x14ac:dyDescent="0.25">
      <c r="A2844">
        <v>5676</v>
      </c>
      <c r="B2844">
        <v>0</v>
      </c>
      <c r="C2844">
        <v>-1</v>
      </c>
      <c r="D2844">
        <v>0</v>
      </c>
      <c r="E2844">
        <v>0</v>
      </c>
      <c r="F2844">
        <v>0</v>
      </c>
      <c r="G2844">
        <v>0</v>
      </c>
      <c r="H2844" s="3">
        <f>H2843+$H$2*(Table1[[#This Row],[debug'[0']]]-H2843)</f>
        <v>-0.23732711592213318</v>
      </c>
    </row>
    <row r="2845" spans="1:8" x14ac:dyDescent="0.25">
      <c r="A2845">
        <v>5678</v>
      </c>
      <c r="B2845">
        <v>0</v>
      </c>
      <c r="C2845">
        <v>-2</v>
      </c>
      <c r="D2845">
        <v>0</v>
      </c>
      <c r="E2845">
        <v>0</v>
      </c>
      <c r="F2845">
        <v>0</v>
      </c>
      <c r="G2845">
        <v>0</v>
      </c>
      <c r="H2845" s="3">
        <f>H2844+$H$2*(Table1[[#This Row],[debug'[0']]]-H2844)</f>
        <v>-0.21495956220577439</v>
      </c>
    </row>
    <row r="2846" spans="1:8" x14ac:dyDescent="0.25">
      <c r="A2846">
        <v>5680</v>
      </c>
      <c r="B2846">
        <v>-1</v>
      </c>
      <c r="C2846">
        <v>-1</v>
      </c>
      <c r="D2846">
        <v>0</v>
      </c>
      <c r="E2846">
        <v>0</v>
      </c>
      <c r="F2846">
        <v>0</v>
      </c>
      <c r="G2846">
        <v>0</v>
      </c>
      <c r="H2846" s="3">
        <f>H2845+$H$2*(Table1[[#This Row],[debug'[0']]]-H2845)</f>
        <v>-0.28894788037013203</v>
      </c>
    </row>
    <row r="2847" spans="1:8" x14ac:dyDescent="0.25">
      <c r="A2847">
        <v>5682</v>
      </c>
      <c r="B2847">
        <v>-1</v>
      </c>
      <c r="C2847">
        <v>-1</v>
      </c>
      <c r="D2847">
        <v>0</v>
      </c>
      <c r="E2847">
        <v>0</v>
      </c>
      <c r="F2847">
        <v>0</v>
      </c>
      <c r="G2847">
        <v>0</v>
      </c>
      <c r="H2847" s="3">
        <f>H2846+$H$2*(Table1[[#This Row],[debug'[0']]]-H2846)</f>
        <v>-0.35596296383059134</v>
      </c>
    </row>
    <row r="2848" spans="1:8" x14ac:dyDescent="0.25">
      <c r="A2848">
        <v>5684</v>
      </c>
      <c r="B2848">
        <v>0</v>
      </c>
      <c r="C2848">
        <v>-1</v>
      </c>
      <c r="D2848">
        <v>0</v>
      </c>
      <c r="E2848">
        <v>0</v>
      </c>
      <c r="F2848">
        <v>0</v>
      </c>
      <c r="G2848">
        <v>0</v>
      </c>
      <c r="H2848" s="3">
        <f>H2847+$H$2*(Table1[[#This Row],[debug'[0']]]-H2847)</f>
        <v>-0.32241424486698428</v>
      </c>
    </row>
    <row r="2849" spans="1:8" x14ac:dyDescent="0.25">
      <c r="A2849">
        <v>5686</v>
      </c>
      <c r="B2849">
        <v>1</v>
      </c>
      <c r="C2849">
        <v>0</v>
      </c>
      <c r="D2849">
        <v>1</v>
      </c>
      <c r="E2849">
        <v>0</v>
      </c>
      <c r="F2849">
        <v>0</v>
      </c>
      <c r="G2849">
        <v>0</v>
      </c>
      <c r="H2849" s="3">
        <f>H2848+$H$2*(Table1[[#This Row],[debug'[0']]]-H2848)</f>
        <v>-0.19777963856668596</v>
      </c>
    </row>
    <row r="2850" spans="1:8" x14ac:dyDescent="0.25">
      <c r="A2850">
        <v>5688</v>
      </c>
      <c r="B2850">
        <v>1</v>
      </c>
      <c r="C2850">
        <v>-1</v>
      </c>
      <c r="D2850">
        <v>1</v>
      </c>
      <c r="E2850">
        <v>0</v>
      </c>
      <c r="F2850">
        <v>0</v>
      </c>
      <c r="G2850">
        <v>0</v>
      </c>
      <c r="H2850" s="3">
        <f>H2849+$H$2*(Table1[[#This Row],[debug'[0']]]-H2849)</f>
        <v>-8.4891567172469817E-2</v>
      </c>
    </row>
    <row r="2851" spans="1:8" x14ac:dyDescent="0.25">
      <c r="A2851">
        <v>5690</v>
      </c>
      <c r="B2851">
        <v>1</v>
      </c>
      <c r="C2851">
        <v>0</v>
      </c>
      <c r="D2851">
        <v>0</v>
      </c>
      <c r="E2851">
        <v>0</v>
      </c>
      <c r="F2851">
        <v>0</v>
      </c>
      <c r="G2851">
        <v>0</v>
      </c>
      <c r="H2851" s="3">
        <f>H2850+$H$2*(Table1[[#This Row],[debug'[0']]]-H2850)</f>
        <v>1.7357054148646633E-2</v>
      </c>
    </row>
    <row r="2852" spans="1:8" x14ac:dyDescent="0.25">
      <c r="A2852">
        <v>5692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 s="3">
        <f>H2851+$H$2*(Table1[[#This Row],[debug'[0']]]-H2851)</f>
        <v>1.5721190334606179E-2</v>
      </c>
    </row>
    <row r="2853" spans="1:8" x14ac:dyDescent="0.25">
      <c r="A2853">
        <v>5694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 s="3">
        <f>H2852+$H$2*(Table1[[#This Row],[debug'[0']]]-H2852)</f>
        <v>1.4239503052779609E-2</v>
      </c>
    </row>
    <row r="2854" spans="1:8" x14ac:dyDescent="0.25">
      <c r="A2854">
        <v>5696</v>
      </c>
      <c r="B2854">
        <v>-1</v>
      </c>
      <c r="C2854">
        <v>1</v>
      </c>
      <c r="D2854">
        <v>0</v>
      </c>
      <c r="E2854">
        <v>0</v>
      </c>
      <c r="F2854">
        <v>0</v>
      </c>
      <c r="G2854">
        <v>0</v>
      </c>
      <c r="H2854" s="3">
        <f>H2853+$H$2*(Table1[[#This Row],[debug'[0']]]-H2853)</f>
        <v>-8.1350318100355618E-2</v>
      </c>
    </row>
    <row r="2855" spans="1:8" x14ac:dyDescent="0.25">
      <c r="A2855">
        <v>5698</v>
      </c>
      <c r="B2855">
        <v>0</v>
      </c>
      <c r="C2855">
        <v>1</v>
      </c>
      <c r="D2855">
        <v>0</v>
      </c>
      <c r="E2855">
        <v>0</v>
      </c>
      <c r="F2855">
        <v>0</v>
      </c>
      <c r="G2855">
        <v>0</v>
      </c>
      <c r="H2855" s="3">
        <f>H2854+$H$2*(Table1[[#This Row],[debug'[0']]]-H2854)</f>
        <v>-7.3683231249017517E-2</v>
      </c>
    </row>
    <row r="2856" spans="1:8" x14ac:dyDescent="0.25">
      <c r="A2856">
        <v>5700</v>
      </c>
      <c r="B2856">
        <v>0</v>
      </c>
      <c r="C2856">
        <v>1</v>
      </c>
      <c r="D2856">
        <v>0</v>
      </c>
      <c r="E2856">
        <v>0</v>
      </c>
      <c r="F2856">
        <v>0</v>
      </c>
      <c r="G2856">
        <v>0</v>
      </c>
      <c r="H2856" s="3">
        <f>H2855+$H$2*(Table1[[#This Row],[debug'[0']]]-H2855)</f>
        <v>-6.6738750309477374E-2</v>
      </c>
    </row>
    <row r="2857" spans="1:8" x14ac:dyDescent="0.25">
      <c r="A2857">
        <v>5702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 s="3">
        <f>H2856+$H$2*(Table1[[#This Row],[debug'[0']]]-H2856)</f>
        <v>-6.0448771279016843E-2</v>
      </c>
    </row>
    <row r="2858" spans="1:8" x14ac:dyDescent="0.25">
      <c r="A2858">
        <v>5704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0</v>
      </c>
      <c r="H2858" s="3">
        <f>H2857+$H$2*(Table1[[#This Row],[debug'[0']]]-H2857)</f>
        <v>-5.475160880595617E-2</v>
      </c>
    </row>
    <row r="2859" spans="1:8" x14ac:dyDescent="0.25">
      <c r="A2859">
        <v>5706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 s="3">
        <f>H2858+$H$2*(Table1[[#This Row],[debug'[0']]]-H2858)</f>
        <v>-4.9591391246045745E-2</v>
      </c>
    </row>
    <row r="2860" spans="1:8" x14ac:dyDescent="0.25">
      <c r="A2860">
        <v>5708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 s="3">
        <f>H2859+$H$2*(Table1[[#This Row],[debug'[0']]]-H2859)</f>
        <v>-4.4917512733449509E-2</v>
      </c>
    </row>
    <row r="2861" spans="1:8" x14ac:dyDescent="0.25">
      <c r="A2861">
        <v>5710</v>
      </c>
      <c r="B2861">
        <v>-1</v>
      </c>
      <c r="C2861">
        <v>0</v>
      </c>
      <c r="D2861">
        <v>0</v>
      </c>
      <c r="E2861">
        <v>0</v>
      </c>
      <c r="F2861">
        <v>0</v>
      </c>
      <c r="G2861">
        <v>0</v>
      </c>
      <c r="H2861" s="3">
        <f>H2860+$H$2*(Table1[[#This Row],[debug'[0']]]-H2860)</f>
        <v>-0.13493191650051536</v>
      </c>
    </row>
    <row r="2862" spans="1:8" x14ac:dyDescent="0.25">
      <c r="A2862">
        <v>5712</v>
      </c>
      <c r="B2862">
        <v>-1</v>
      </c>
      <c r="C2862">
        <v>0</v>
      </c>
      <c r="D2862">
        <v>0</v>
      </c>
      <c r="E2862">
        <v>0</v>
      </c>
      <c r="F2862">
        <v>0</v>
      </c>
      <c r="G2862">
        <v>0</v>
      </c>
      <c r="H2862" s="3">
        <f>H2861+$H$2*(Table1[[#This Row],[debug'[0']]]-H2861)</f>
        <v>-0.21646266257982483</v>
      </c>
    </row>
    <row r="2863" spans="1:8" x14ac:dyDescent="0.25">
      <c r="A2863">
        <v>5714</v>
      </c>
      <c r="B2863">
        <v>-1</v>
      </c>
      <c r="C2863">
        <v>0</v>
      </c>
      <c r="D2863">
        <v>0</v>
      </c>
      <c r="E2863">
        <v>0</v>
      </c>
      <c r="F2863">
        <v>0</v>
      </c>
      <c r="G2863">
        <v>0</v>
      </c>
      <c r="H2863" s="3">
        <f>H2862+$H$2*(Table1[[#This Row],[debug'[0']]]-H2862)</f>
        <v>-0.29030931687140071</v>
      </c>
    </row>
    <row r="2864" spans="1:8" x14ac:dyDescent="0.25">
      <c r="A2864">
        <v>5716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 s="3">
        <f>H2863+$H$2*(Table1[[#This Row],[debug'[0']]]-H2863)</f>
        <v>-0.2629483083568448</v>
      </c>
    </row>
    <row r="2865" spans="1:8" x14ac:dyDescent="0.25">
      <c r="A2865">
        <v>5718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 s="3">
        <f>H2864+$H$2*(Table1[[#This Row],[debug'[0']]]-H2864)</f>
        <v>-0.23816601414261299</v>
      </c>
    </row>
    <row r="2866" spans="1:8" x14ac:dyDescent="0.25">
      <c r="A2866">
        <v>5720</v>
      </c>
      <c r="B2866">
        <v>1</v>
      </c>
      <c r="C2866">
        <v>0</v>
      </c>
      <c r="D2866">
        <v>1</v>
      </c>
      <c r="E2866">
        <v>0</v>
      </c>
      <c r="F2866">
        <v>0</v>
      </c>
      <c r="G2866">
        <v>0</v>
      </c>
      <c r="H2866" s="3">
        <f>H2865+$H$2*(Table1[[#This Row],[debug'[0']]]-H2865)</f>
        <v>-0.12147161652396334</v>
      </c>
    </row>
    <row r="2867" spans="1:8" x14ac:dyDescent="0.25">
      <c r="A2867">
        <v>5722</v>
      </c>
      <c r="B2867">
        <v>1</v>
      </c>
      <c r="C2867">
        <v>1</v>
      </c>
      <c r="D2867">
        <v>0</v>
      </c>
      <c r="E2867">
        <v>0</v>
      </c>
      <c r="F2867">
        <v>0</v>
      </c>
      <c r="G2867">
        <v>0</v>
      </c>
      <c r="H2867" s="3">
        <f>H2866+$H$2*(Table1[[#This Row],[debug'[0']]]-H2866)</f>
        <v>-1.5775406773528761E-2</v>
      </c>
    </row>
    <row r="2868" spans="1:8" x14ac:dyDescent="0.25">
      <c r="A2868">
        <v>5724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 s="3">
        <f>H2867+$H$2*(Table1[[#This Row],[debug'[0']]]-H2867)</f>
        <v>7.9959169894978283E-2</v>
      </c>
    </row>
    <row r="2869" spans="1:8" x14ac:dyDescent="0.25">
      <c r="A2869">
        <v>5726</v>
      </c>
      <c r="B2869">
        <v>0</v>
      </c>
      <c r="C2869">
        <v>1</v>
      </c>
      <c r="D2869">
        <v>0</v>
      </c>
      <c r="E2869">
        <v>0</v>
      </c>
      <c r="F2869">
        <v>0</v>
      </c>
      <c r="G2869">
        <v>0</v>
      </c>
      <c r="H2869" s="3">
        <f>H2868+$H$2*(Table1[[#This Row],[debug'[0']]]-H2868)</f>
        <v>7.2423195673102223E-2</v>
      </c>
    </row>
    <row r="2870" spans="1:8" x14ac:dyDescent="0.25">
      <c r="A2870">
        <v>5728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 s="3">
        <f>H2869+$H$2*(Table1[[#This Row],[debug'[0']]]-H2869)</f>
        <v>6.5597470288818807E-2</v>
      </c>
    </row>
    <row r="2871" spans="1:8" x14ac:dyDescent="0.25">
      <c r="A2871">
        <v>5730</v>
      </c>
      <c r="B2871">
        <v>0</v>
      </c>
      <c r="C2871">
        <v>2</v>
      </c>
      <c r="D2871">
        <v>0</v>
      </c>
      <c r="E2871">
        <v>0</v>
      </c>
      <c r="F2871">
        <v>0</v>
      </c>
      <c r="G2871">
        <v>0</v>
      </c>
      <c r="H2871" s="3">
        <f>H2870+$H$2*(Table1[[#This Row],[debug'[0']]]-H2870)</f>
        <v>5.9415054366215969E-2</v>
      </c>
    </row>
    <row r="2872" spans="1:8" x14ac:dyDescent="0.25">
      <c r="A2872">
        <v>5732</v>
      </c>
      <c r="B2872">
        <v>0</v>
      </c>
      <c r="C2872">
        <v>1</v>
      </c>
      <c r="D2872">
        <v>0</v>
      </c>
      <c r="E2872">
        <v>0</v>
      </c>
      <c r="F2872">
        <v>0</v>
      </c>
      <c r="G2872">
        <v>0</v>
      </c>
      <c r="H2872" s="3">
        <f>H2871+$H$2*(Table1[[#This Row],[debug'[0']]]-H2871)</f>
        <v>5.3815317416929701E-2</v>
      </c>
    </row>
    <row r="2873" spans="1:8" x14ac:dyDescent="0.25">
      <c r="A2873">
        <v>5734</v>
      </c>
      <c r="B2873">
        <v>0</v>
      </c>
      <c r="C2873">
        <v>1</v>
      </c>
      <c r="D2873">
        <v>0</v>
      </c>
      <c r="E2873">
        <v>0</v>
      </c>
      <c r="F2873">
        <v>0</v>
      </c>
      <c r="G2873">
        <v>0</v>
      </c>
      <c r="H2873" s="3">
        <f>H2872+$H$2*(Table1[[#This Row],[debug'[0']]]-H2872)</f>
        <v>4.8743343241500828E-2</v>
      </c>
    </row>
    <row r="2874" spans="1:8" x14ac:dyDescent="0.25">
      <c r="A2874">
        <v>5736</v>
      </c>
      <c r="B2874">
        <v>0</v>
      </c>
      <c r="C2874">
        <v>1</v>
      </c>
      <c r="D2874">
        <v>0</v>
      </c>
      <c r="E2874">
        <v>0</v>
      </c>
      <c r="F2874">
        <v>0</v>
      </c>
      <c r="G2874">
        <v>0</v>
      </c>
      <c r="H2874" s="3">
        <f>H2873+$H$2*(Table1[[#This Row],[debug'[0']]]-H2873)</f>
        <v>4.414939137033369E-2</v>
      </c>
    </row>
    <row r="2875" spans="1:8" x14ac:dyDescent="0.25">
      <c r="A2875">
        <v>5738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 s="3">
        <f>H2874+$H$2*(Table1[[#This Row],[debug'[0']]]-H2874)</f>
        <v>3.9988409262648662E-2</v>
      </c>
    </row>
    <row r="2876" spans="1:8" x14ac:dyDescent="0.25">
      <c r="A2876">
        <v>5740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 s="3">
        <f>H2875+$H$2*(Table1[[#This Row],[debug'[0']]]-H2875)</f>
        <v>3.6219590479600293E-2</v>
      </c>
    </row>
    <row r="2877" spans="1:8" x14ac:dyDescent="0.25">
      <c r="A2877">
        <v>5742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 s="3">
        <f>H2876+$H$2*(Table1[[#This Row],[debug'[0']]]-H2876)</f>
        <v>3.2805974498597998E-2</v>
      </c>
    </row>
    <row r="2878" spans="1:8" x14ac:dyDescent="0.25">
      <c r="A2878">
        <v>5744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 s="3">
        <f>H2877+$H$2*(Table1[[#This Row],[debug'[0']]]-H2877)</f>
        <v>2.971408424423851E-2</v>
      </c>
    </row>
    <row r="2879" spans="1:8" x14ac:dyDescent="0.25">
      <c r="A2879">
        <v>5746</v>
      </c>
      <c r="B2879">
        <v>-1</v>
      </c>
      <c r="C2879">
        <v>0</v>
      </c>
      <c r="D2879">
        <v>1</v>
      </c>
      <c r="E2879">
        <v>0</v>
      </c>
      <c r="F2879">
        <v>0</v>
      </c>
      <c r="G2879">
        <v>0</v>
      </c>
      <c r="H2879" s="3">
        <f>H2878+$H$2*(Table1[[#This Row],[debug'[0']]]-H2878)</f>
        <v>-6.7334181826550724E-2</v>
      </c>
    </row>
    <row r="2880" spans="1:8" x14ac:dyDescent="0.25">
      <c r="A2880">
        <v>5748</v>
      </c>
      <c r="B2880">
        <v>-1</v>
      </c>
      <c r="C2880">
        <v>0</v>
      </c>
      <c r="D2880">
        <v>0</v>
      </c>
      <c r="E2880">
        <v>0</v>
      </c>
      <c r="F2880">
        <v>0</v>
      </c>
      <c r="G2880">
        <v>0</v>
      </c>
      <c r="H2880" s="3">
        <f>H2879+$H$2*(Table1[[#This Row],[debug'[0']]]-H2879)</f>
        <v>-0.15523586430539138</v>
      </c>
    </row>
    <row r="2881" spans="1:8" x14ac:dyDescent="0.25">
      <c r="A2881">
        <v>5750</v>
      </c>
      <c r="B2881">
        <v>-1</v>
      </c>
      <c r="C2881">
        <v>0</v>
      </c>
      <c r="D2881">
        <v>0</v>
      </c>
      <c r="E2881">
        <v>0</v>
      </c>
      <c r="F2881">
        <v>0</v>
      </c>
      <c r="G2881">
        <v>0</v>
      </c>
      <c r="H2881" s="3">
        <f>H2880+$H$2*(Table1[[#This Row],[debug'[0']]]-H2880)</f>
        <v>-0.23485300838682077</v>
      </c>
    </row>
    <row r="2882" spans="1:8" x14ac:dyDescent="0.25">
      <c r="A2882">
        <v>5752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 s="3">
        <f>H2881+$H$2*(Table1[[#This Row],[debug'[0']]]-H2881)</f>
        <v>-0.21271863381217582</v>
      </c>
    </row>
    <row r="2883" spans="1:8" x14ac:dyDescent="0.25">
      <c r="A2883">
        <v>5754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 s="3">
        <f>H2882+$H$2*(Table1[[#This Row],[debug'[0']]]-H2882)</f>
        <v>-0.19267037489419614</v>
      </c>
    </row>
    <row r="2884" spans="1:8" x14ac:dyDescent="0.25">
      <c r="A2884">
        <v>5756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 s="3">
        <f>H2883+$H$2*(Table1[[#This Row],[debug'[0']]]-H2883)</f>
        <v>-8.0263840256542401E-2</v>
      </c>
    </row>
    <row r="2885" spans="1:8" x14ac:dyDescent="0.25">
      <c r="A2885">
        <v>5758</v>
      </c>
      <c r="B2885">
        <v>1</v>
      </c>
      <c r="C2885">
        <v>0</v>
      </c>
      <c r="D2885">
        <v>0</v>
      </c>
      <c r="E2885">
        <v>0</v>
      </c>
      <c r="F2885">
        <v>0</v>
      </c>
      <c r="G2885">
        <v>0</v>
      </c>
      <c r="H2885" s="3">
        <f>H2884+$H$2*(Table1[[#This Row],[debug'[0']]]-H2884)</f>
        <v>2.1548628078117124E-2</v>
      </c>
    </row>
    <row r="2886" spans="1:8" x14ac:dyDescent="0.25">
      <c r="A2886">
        <v>5760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 s="3">
        <f>H2885+$H$2*(Table1[[#This Row],[debug'[0']]]-H2885)</f>
        <v>1.9517717728162579E-2</v>
      </c>
    </row>
    <row r="2887" spans="1:8" x14ac:dyDescent="0.25">
      <c r="A2887">
        <v>5762</v>
      </c>
      <c r="B2887">
        <v>-1</v>
      </c>
      <c r="C2887">
        <v>0</v>
      </c>
      <c r="D2887">
        <v>0</v>
      </c>
      <c r="E2887">
        <v>0</v>
      </c>
      <c r="F2887">
        <v>0</v>
      </c>
      <c r="G2887">
        <v>0</v>
      </c>
      <c r="H2887" s="3">
        <f>H2886+$H$2*(Table1[[#This Row],[debug'[0']]]-H2886)</f>
        <v>-7.6569563438420266E-2</v>
      </c>
    </row>
    <row r="2888" spans="1:8" x14ac:dyDescent="0.25">
      <c r="A2888">
        <v>5764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 s="3">
        <f>H2887+$H$2*(Table1[[#This Row],[debug'[0']]]-H2887)</f>
        <v>-6.9353052098818702E-2</v>
      </c>
    </row>
    <row r="2889" spans="1:8" x14ac:dyDescent="0.25">
      <c r="A2889">
        <v>5766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 s="3">
        <f>H2888+$H$2*(Table1[[#This Row],[debug'[0']]]-H2888)</f>
        <v>-6.2816680929488333E-2</v>
      </c>
    </row>
    <row r="2890" spans="1:8" x14ac:dyDescent="0.25">
      <c r="A2890">
        <v>5768</v>
      </c>
      <c r="B2890">
        <v>1</v>
      </c>
      <c r="C2890">
        <v>-1</v>
      </c>
      <c r="D2890">
        <v>0</v>
      </c>
      <c r="E2890">
        <v>0</v>
      </c>
      <c r="F2890">
        <v>0</v>
      </c>
      <c r="G2890">
        <v>0</v>
      </c>
      <c r="H2890" s="3">
        <f>H2889+$H$2*(Table1[[#This Row],[debug'[0']]]-H2889)</f>
        <v>3.7351431378134695E-2</v>
      </c>
    </row>
    <row r="2891" spans="1:8" x14ac:dyDescent="0.25">
      <c r="A2891">
        <v>5770</v>
      </c>
      <c r="B2891">
        <v>1</v>
      </c>
      <c r="C2891">
        <v>-1</v>
      </c>
      <c r="D2891">
        <v>1</v>
      </c>
      <c r="E2891">
        <v>0</v>
      </c>
      <c r="F2891">
        <v>0</v>
      </c>
      <c r="G2891">
        <v>0</v>
      </c>
      <c r="H2891" s="3">
        <f>H2890+$H$2*(Table1[[#This Row],[debug'[0']]]-H2890)</f>
        <v>0.12807892151327016</v>
      </c>
    </row>
    <row r="2892" spans="1:8" x14ac:dyDescent="0.25">
      <c r="A2892">
        <v>5772</v>
      </c>
      <c r="B2892">
        <v>1</v>
      </c>
      <c r="C2892">
        <v>-1</v>
      </c>
      <c r="D2892">
        <v>0</v>
      </c>
      <c r="E2892">
        <v>0</v>
      </c>
      <c r="F2892">
        <v>0</v>
      </c>
      <c r="G2892">
        <v>0</v>
      </c>
      <c r="H2892" s="3">
        <f>H2891+$H$2*(Table1[[#This Row],[debug'[0']]]-H2891)</f>
        <v>0.21025554715379013</v>
      </c>
    </row>
    <row r="2893" spans="1:8" x14ac:dyDescent="0.25">
      <c r="A2893">
        <v>5774</v>
      </c>
      <c r="B2893">
        <v>0</v>
      </c>
      <c r="C2893">
        <v>-1</v>
      </c>
      <c r="D2893">
        <v>0</v>
      </c>
      <c r="E2893">
        <v>0</v>
      </c>
      <c r="F2893">
        <v>0</v>
      </c>
      <c r="G2893">
        <v>0</v>
      </c>
      <c r="H2893" s="3">
        <f>H2892+$H$2*(Table1[[#This Row],[debug'[0']]]-H2892)</f>
        <v>0.19043942868434466</v>
      </c>
    </row>
    <row r="2894" spans="1:8" x14ac:dyDescent="0.25">
      <c r="A2894">
        <v>5776</v>
      </c>
      <c r="B2894">
        <v>0</v>
      </c>
      <c r="C2894">
        <v>-1</v>
      </c>
      <c r="D2894">
        <v>0</v>
      </c>
      <c r="E2894">
        <v>0</v>
      </c>
      <c r="F2894">
        <v>0</v>
      </c>
      <c r="G2894">
        <v>0</v>
      </c>
      <c r="H2894" s="3">
        <f>H2893+$H$2*(Table1[[#This Row],[debug'[0']]]-H2893)</f>
        <v>0.17249093538108742</v>
      </c>
    </row>
    <row r="2895" spans="1:8" x14ac:dyDescent="0.25">
      <c r="A2895">
        <v>5778</v>
      </c>
      <c r="B2895">
        <v>0</v>
      </c>
      <c r="C2895">
        <v>-1</v>
      </c>
      <c r="D2895">
        <v>0</v>
      </c>
      <c r="E2895">
        <v>0</v>
      </c>
      <c r="F2895">
        <v>0</v>
      </c>
      <c r="G2895">
        <v>0</v>
      </c>
      <c r="H2895" s="3">
        <f>H2894+$H$2*(Table1[[#This Row],[debug'[0']]]-H2894)</f>
        <v>0.15623404771896574</v>
      </c>
    </row>
    <row r="2896" spans="1:8" x14ac:dyDescent="0.25">
      <c r="A2896">
        <v>5780</v>
      </c>
      <c r="B2896">
        <v>0</v>
      </c>
      <c r="C2896">
        <v>-1</v>
      </c>
      <c r="D2896">
        <v>1</v>
      </c>
      <c r="E2896">
        <v>0</v>
      </c>
      <c r="F2896">
        <v>0</v>
      </c>
      <c r="G2896">
        <v>0</v>
      </c>
      <c r="H2896" s="3">
        <f>H2895+$H$2*(Table1[[#This Row],[debug'[0']]]-H2895)</f>
        <v>0.14150933562233073</v>
      </c>
    </row>
    <row r="2897" spans="1:8" x14ac:dyDescent="0.25">
      <c r="A2897">
        <v>5782</v>
      </c>
      <c r="B2897">
        <v>1</v>
      </c>
      <c r="C2897">
        <v>-1</v>
      </c>
      <c r="D2897">
        <v>1</v>
      </c>
      <c r="E2897">
        <v>0</v>
      </c>
      <c r="F2897">
        <v>0</v>
      </c>
      <c r="G2897">
        <v>0</v>
      </c>
      <c r="H2897" s="3">
        <f>H2896+$H$2*(Table1[[#This Row],[debug'[0']]]-H2896)</f>
        <v>0.22242017455385993</v>
      </c>
    </row>
    <row r="2898" spans="1:8" x14ac:dyDescent="0.25">
      <c r="A2898">
        <v>5784</v>
      </c>
      <c r="B2898">
        <v>0</v>
      </c>
      <c r="C2898">
        <v>0</v>
      </c>
      <c r="D2898">
        <v>1</v>
      </c>
      <c r="E2898">
        <v>0</v>
      </c>
      <c r="F2898">
        <v>0</v>
      </c>
      <c r="G2898">
        <v>0</v>
      </c>
      <c r="H2898" s="3">
        <f>H2897+$H$2*(Table1[[#This Row],[debug'[0']]]-H2897)</f>
        <v>0.20145756696220296</v>
      </c>
    </row>
    <row r="2899" spans="1:8" x14ac:dyDescent="0.25">
      <c r="A2899">
        <v>5786</v>
      </c>
      <c r="B2899">
        <v>1</v>
      </c>
      <c r="C2899">
        <v>0</v>
      </c>
      <c r="D2899">
        <v>0</v>
      </c>
      <c r="E2899">
        <v>0</v>
      </c>
      <c r="F2899">
        <v>0</v>
      </c>
      <c r="G2899">
        <v>0</v>
      </c>
      <c r="H2899" s="3">
        <f>H2898+$H$2*(Table1[[#This Row],[debug'[0']]]-H2898)</f>
        <v>0.27671841819854082</v>
      </c>
    </row>
    <row r="2900" spans="1:8" x14ac:dyDescent="0.25">
      <c r="A2900">
        <v>5788</v>
      </c>
      <c r="B2900">
        <v>1</v>
      </c>
      <c r="C2900">
        <v>1</v>
      </c>
      <c r="D2900">
        <v>0</v>
      </c>
      <c r="E2900">
        <v>0</v>
      </c>
      <c r="F2900">
        <v>0</v>
      </c>
      <c r="G2900">
        <v>0</v>
      </c>
      <c r="H2900" s="3">
        <f>H2899+$H$2*(Table1[[#This Row],[debug'[0']]]-H2899)</f>
        <v>0.3448861013144689</v>
      </c>
    </row>
    <row r="2901" spans="1:8" x14ac:dyDescent="0.25">
      <c r="A2901">
        <v>5790</v>
      </c>
      <c r="B2901">
        <v>1</v>
      </c>
      <c r="C2901">
        <v>1</v>
      </c>
      <c r="D2901">
        <v>0</v>
      </c>
      <c r="E2901">
        <v>0</v>
      </c>
      <c r="F2901">
        <v>0</v>
      </c>
      <c r="G2901">
        <v>0</v>
      </c>
      <c r="H2901" s="3">
        <f>H2900+$H$2*(Table1[[#This Row],[debug'[0']]]-H2900)</f>
        <v>0.4066291316557199</v>
      </c>
    </row>
    <row r="2902" spans="1:8" x14ac:dyDescent="0.25">
      <c r="A2902">
        <v>5792</v>
      </c>
      <c r="B2902">
        <v>0</v>
      </c>
      <c r="C2902">
        <v>1</v>
      </c>
      <c r="D2902">
        <v>0</v>
      </c>
      <c r="E2902">
        <v>0</v>
      </c>
      <c r="F2902">
        <v>0</v>
      </c>
      <c r="G2902">
        <v>0</v>
      </c>
      <c r="H2902" s="3">
        <f>H2901+$H$2*(Table1[[#This Row],[debug'[0']]]-H2901)</f>
        <v>0.36830523887336369</v>
      </c>
    </row>
    <row r="2903" spans="1:8" x14ac:dyDescent="0.25">
      <c r="A2903">
        <v>5794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 s="3">
        <f>H2902+$H$2*(Table1[[#This Row],[debug'[0']]]-H2902)</f>
        <v>0.33359328789166787</v>
      </c>
    </row>
    <row r="2904" spans="1:8" x14ac:dyDescent="0.25">
      <c r="A2904">
        <v>5796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 s="3">
        <f>H2903+$H$2*(Table1[[#This Row],[debug'[0']]]-H2903)</f>
        <v>0.302152861215848</v>
      </c>
    </row>
    <row r="2905" spans="1:8" x14ac:dyDescent="0.25">
      <c r="A2905">
        <v>5798</v>
      </c>
      <c r="B2905">
        <v>1</v>
      </c>
      <c r="C2905">
        <v>1</v>
      </c>
      <c r="D2905">
        <v>0</v>
      </c>
      <c r="E2905">
        <v>0</v>
      </c>
      <c r="F2905">
        <v>0</v>
      </c>
      <c r="G2905">
        <v>0</v>
      </c>
      <c r="H2905" s="3">
        <f>H2904+$H$2*(Table1[[#This Row],[debug'[0']]]-H2904)</f>
        <v>0.36792340455183647</v>
      </c>
    </row>
    <row r="2906" spans="1:8" x14ac:dyDescent="0.25">
      <c r="A2906">
        <v>5800</v>
      </c>
      <c r="B2906">
        <v>0</v>
      </c>
      <c r="C2906">
        <v>1</v>
      </c>
      <c r="D2906">
        <v>0</v>
      </c>
      <c r="E2906">
        <v>0</v>
      </c>
      <c r="F2906">
        <v>0</v>
      </c>
      <c r="G2906">
        <v>0</v>
      </c>
      <c r="H2906" s="3">
        <f>H2905+$H$2*(Table1[[#This Row],[debug'[0']]]-H2905)</f>
        <v>0.33324744060712264</v>
      </c>
    </row>
    <row r="2907" spans="1:8" x14ac:dyDescent="0.25">
      <c r="A2907">
        <v>5802</v>
      </c>
      <c r="B2907">
        <v>1</v>
      </c>
      <c r="C2907">
        <v>0</v>
      </c>
      <c r="D2907">
        <v>0</v>
      </c>
      <c r="E2907">
        <v>0</v>
      </c>
      <c r="F2907">
        <v>0</v>
      </c>
      <c r="G2907">
        <v>0</v>
      </c>
      <c r="H2907" s="3">
        <f>H2906+$H$2*(Table1[[#This Row],[debug'[0']]]-H2906)</f>
        <v>0.39608738887764827</v>
      </c>
    </row>
    <row r="2908" spans="1:8" x14ac:dyDescent="0.25">
      <c r="A2908">
        <v>5804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 s="3">
        <f>H2907+$H$2*(Table1[[#This Row],[debug'[0']]]-H2907)</f>
        <v>0.35875703194532077</v>
      </c>
    </row>
    <row r="2909" spans="1:8" x14ac:dyDescent="0.25">
      <c r="A2909">
        <v>5806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 s="3">
        <f>H2908+$H$2*(Table1[[#This Row],[debug'[0']]]-H2908)</f>
        <v>0.3249449782658278</v>
      </c>
    </row>
    <row r="2910" spans="1:8" x14ac:dyDescent="0.25">
      <c r="A2910">
        <v>5808</v>
      </c>
      <c r="B2910">
        <v>1</v>
      </c>
      <c r="C2910">
        <v>0</v>
      </c>
      <c r="D2910">
        <v>0</v>
      </c>
      <c r="E2910">
        <v>0</v>
      </c>
      <c r="F2910">
        <v>0</v>
      </c>
      <c r="G2910">
        <v>0</v>
      </c>
      <c r="H2910" s="3">
        <f>H2909+$H$2*(Table1[[#This Row],[debug'[0']]]-H2909)</f>
        <v>0.38856741517729698</v>
      </c>
    </row>
    <row r="2911" spans="1:8" x14ac:dyDescent="0.25">
      <c r="A2911">
        <v>5810</v>
      </c>
      <c r="B2911">
        <v>0</v>
      </c>
      <c r="C2911">
        <v>-1</v>
      </c>
      <c r="D2911">
        <v>0</v>
      </c>
      <c r="E2911">
        <v>0</v>
      </c>
      <c r="F2911">
        <v>0</v>
      </c>
      <c r="G2911">
        <v>0</v>
      </c>
      <c r="H2911" s="3">
        <f>H2910+$H$2*(Table1[[#This Row],[debug'[0']]]-H2910)</f>
        <v>0.35194579906893586</v>
      </c>
    </row>
    <row r="2912" spans="1:8" x14ac:dyDescent="0.25">
      <c r="A2912">
        <v>5812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 s="3">
        <f>H2911+$H$2*(Table1[[#This Row],[debug'[0']]]-H2911)</f>
        <v>0.31877568896443309</v>
      </c>
    </row>
    <row r="2913" spans="1:8" x14ac:dyDescent="0.25">
      <c r="A2913">
        <v>5814</v>
      </c>
      <c r="B2913">
        <v>-1</v>
      </c>
      <c r="C2913">
        <v>0</v>
      </c>
      <c r="D2913">
        <v>0</v>
      </c>
      <c r="E2913">
        <v>0</v>
      </c>
      <c r="F2913">
        <v>0</v>
      </c>
      <c r="G2913">
        <v>0</v>
      </c>
      <c r="H2913" s="3">
        <f>H2912+$H$2*(Table1[[#This Row],[debug'[0']]]-H2912)</f>
        <v>0.19448400847892866</v>
      </c>
    </row>
    <row r="2914" spans="1:8" x14ac:dyDescent="0.25">
      <c r="A2914">
        <v>5816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 s="3">
        <f>H2913+$H$2*(Table1[[#This Row],[debug'[0']]]-H2913)</f>
        <v>0.17615432251058574</v>
      </c>
    </row>
    <row r="2915" spans="1:8" x14ac:dyDescent="0.25">
      <c r="A2915">
        <v>5818</v>
      </c>
      <c r="B2915">
        <v>-1</v>
      </c>
      <c r="C2915">
        <v>1</v>
      </c>
      <c r="D2915">
        <v>0</v>
      </c>
      <c r="E2915">
        <v>0</v>
      </c>
      <c r="F2915">
        <v>0</v>
      </c>
      <c r="G2915">
        <v>0</v>
      </c>
      <c r="H2915" s="3">
        <f>H2914+$H$2*(Table1[[#This Row],[debug'[0']]]-H2914)</f>
        <v>6.5304389137971666E-2</v>
      </c>
    </row>
    <row r="2916" spans="1:8" x14ac:dyDescent="0.25">
      <c r="A2916">
        <v>5820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 s="3">
        <f>H2915+$H$2*(Table1[[#This Row],[debug'[0']]]-H2915)</f>
        <v>5.9149595463081038E-2</v>
      </c>
    </row>
    <row r="2917" spans="1:8" x14ac:dyDescent="0.25">
      <c r="A2917">
        <v>5822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 s="3">
        <f>H2916+$H$2*(Table1[[#This Row],[debug'[0']]]-H2916)</f>
        <v>5.3574877425992332E-2</v>
      </c>
    </row>
    <row r="2918" spans="1:8" x14ac:dyDescent="0.25">
      <c r="A2918">
        <v>5824</v>
      </c>
      <c r="B2918">
        <v>-1</v>
      </c>
      <c r="C2918">
        <v>0</v>
      </c>
      <c r="D2918">
        <v>0</v>
      </c>
      <c r="E2918">
        <v>0</v>
      </c>
      <c r="F2918">
        <v>0</v>
      </c>
      <c r="G2918">
        <v>0</v>
      </c>
      <c r="H2918" s="3">
        <f>H2917+$H$2*(Table1[[#This Row],[debug'[0']]]-H2917)</f>
        <v>-4.5722215421855589E-2</v>
      </c>
    </row>
    <row r="2919" spans="1:8" x14ac:dyDescent="0.25">
      <c r="A2919">
        <v>5826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0</v>
      </c>
      <c r="H2919" s="3">
        <f>H2918+$H$2*(Table1[[#This Row],[debug'[0']]]-H2918)</f>
        <v>-4.1412998139601045E-2</v>
      </c>
    </row>
    <row r="2920" spans="1:8" x14ac:dyDescent="0.25">
      <c r="A2920">
        <v>5828</v>
      </c>
      <c r="B2920">
        <v>-1</v>
      </c>
      <c r="C2920">
        <v>1</v>
      </c>
      <c r="D2920">
        <v>0</v>
      </c>
      <c r="E2920">
        <v>0</v>
      </c>
      <c r="F2920">
        <v>0</v>
      </c>
      <c r="G2920">
        <v>0</v>
      </c>
      <c r="H2920" s="3">
        <f>H2919+$H$2*(Table1[[#This Row],[debug'[0']]]-H2919)</f>
        <v>-0.13175769462573989</v>
      </c>
    </row>
    <row r="2921" spans="1:8" x14ac:dyDescent="0.25">
      <c r="A2921">
        <v>5830</v>
      </c>
      <c r="B2921">
        <v>-1</v>
      </c>
      <c r="C2921">
        <v>1</v>
      </c>
      <c r="D2921">
        <v>0</v>
      </c>
      <c r="E2921">
        <v>0</v>
      </c>
      <c r="F2921">
        <v>0</v>
      </c>
      <c r="G2921">
        <v>0</v>
      </c>
      <c r="H2921" s="3">
        <f>H2920+$H$2*(Table1[[#This Row],[debug'[0']]]-H2920)</f>
        <v>-0.21358760406872912</v>
      </c>
    </row>
    <row r="2922" spans="1:8" x14ac:dyDescent="0.25">
      <c r="A2922">
        <v>5832</v>
      </c>
      <c r="B2922">
        <v>-1</v>
      </c>
      <c r="C2922">
        <v>1</v>
      </c>
      <c r="D2922">
        <v>0</v>
      </c>
      <c r="E2922">
        <v>0</v>
      </c>
      <c r="F2922">
        <v>0</v>
      </c>
      <c r="G2922">
        <v>0</v>
      </c>
      <c r="H2922" s="3">
        <f>H2921+$H$2*(Table1[[#This Row],[debug'[0']]]-H2921)</f>
        <v>-0.28770522624121797</v>
      </c>
    </row>
    <row r="2923" spans="1:8" x14ac:dyDescent="0.25">
      <c r="A2923">
        <v>5834</v>
      </c>
      <c r="B2923">
        <v>1</v>
      </c>
      <c r="C2923">
        <v>1</v>
      </c>
      <c r="D2923">
        <v>0</v>
      </c>
      <c r="E2923">
        <v>0</v>
      </c>
      <c r="F2923">
        <v>0</v>
      </c>
      <c r="G2923">
        <v>0</v>
      </c>
      <c r="H2923" s="3">
        <f>H2922+$H$2*(Table1[[#This Row],[debug'[0']]]-H2922)</f>
        <v>-0.16634186787876018</v>
      </c>
    </row>
    <row r="2924" spans="1:8" x14ac:dyDescent="0.25">
      <c r="A2924">
        <v>5836</v>
      </c>
      <c r="B2924">
        <v>1</v>
      </c>
      <c r="C2924">
        <v>0</v>
      </c>
      <c r="D2924">
        <v>0</v>
      </c>
      <c r="E2924">
        <v>0</v>
      </c>
      <c r="F2924">
        <v>0</v>
      </c>
      <c r="G2924">
        <v>0</v>
      </c>
      <c r="H2924" s="3">
        <f>H2923+$H$2*(Table1[[#This Row],[debug'[0']]]-H2923)</f>
        <v>-5.6416736567696871E-2</v>
      </c>
    </row>
    <row r="2925" spans="1:8" x14ac:dyDescent="0.25">
      <c r="A2925">
        <v>5838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 s="3">
        <f>H2924+$H$2*(Table1[[#This Row],[debug'[0']]]-H2924)</f>
        <v>-5.1099584413479254E-2</v>
      </c>
    </row>
    <row r="2926" spans="1:8" x14ac:dyDescent="0.25">
      <c r="A2926">
        <v>5840</v>
      </c>
      <c r="B2926">
        <v>1</v>
      </c>
      <c r="C2926">
        <v>0</v>
      </c>
      <c r="D2926">
        <v>0</v>
      </c>
      <c r="E2926">
        <v>0</v>
      </c>
      <c r="F2926">
        <v>0</v>
      </c>
      <c r="G2926">
        <v>0</v>
      </c>
      <c r="H2926" s="3">
        <f>H2925+$H$2*(Table1[[#This Row],[debug'[0']]]-H2925)</f>
        <v>4.7964217564060857E-2</v>
      </c>
    </row>
    <row r="2927" spans="1:8" x14ac:dyDescent="0.25">
      <c r="A2927">
        <v>5842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 s="3">
        <f>H2926+$H$2*(Table1[[#This Row],[debug'[0']]]-H2926)</f>
        <v>4.3443696558027774E-2</v>
      </c>
    </row>
    <row r="2928" spans="1:8" x14ac:dyDescent="0.25">
      <c r="A2928">
        <v>5844</v>
      </c>
      <c r="B2928">
        <v>0</v>
      </c>
      <c r="C2928">
        <v>-1</v>
      </c>
      <c r="D2928">
        <v>1</v>
      </c>
      <c r="E2928">
        <v>0</v>
      </c>
      <c r="F2928">
        <v>0</v>
      </c>
      <c r="G2928">
        <v>0</v>
      </c>
      <c r="H2928" s="3">
        <f>H2927+$H$2*(Table1[[#This Row],[debug'[0']]]-H2927)</f>
        <v>3.9349224619483245E-2</v>
      </c>
    </row>
    <row r="2929" spans="1:8" x14ac:dyDescent="0.25">
      <c r="A2929">
        <v>5846</v>
      </c>
      <c r="B2929">
        <v>1</v>
      </c>
      <c r="C2929">
        <v>-1</v>
      </c>
      <c r="D2929">
        <v>1</v>
      </c>
      <c r="E2929">
        <v>0</v>
      </c>
      <c r="F2929">
        <v>0</v>
      </c>
      <c r="G2929">
        <v>0</v>
      </c>
      <c r="H2929" s="3">
        <f>H2928+$H$2*(Table1[[#This Row],[debug'[0']]]-H2928)</f>
        <v>0.12988842717750634</v>
      </c>
    </row>
    <row r="2930" spans="1:8" x14ac:dyDescent="0.25">
      <c r="A2930">
        <v>5848</v>
      </c>
      <c r="B2930">
        <v>1</v>
      </c>
      <c r="C2930">
        <v>-1</v>
      </c>
      <c r="D2930">
        <v>0</v>
      </c>
      <c r="E2930">
        <v>0</v>
      </c>
      <c r="F2930">
        <v>0</v>
      </c>
      <c r="G2930">
        <v>0</v>
      </c>
      <c r="H2930" s="3">
        <f>H2929+$H$2*(Table1[[#This Row],[debug'[0']]]-H2929)</f>
        <v>0.21189451092698453</v>
      </c>
    </row>
    <row r="2931" spans="1:8" x14ac:dyDescent="0.25">
      <c r="A2931">
        <v>5850</v>
      </c>
      <c r="B2931">
        <v>1</v>
      </c>
      <c r="C2931">
        <v>-1</v>
      </c>
      <c r="D2931">
        <v>0</v>
      </c>
      <c r="E2931">
        <v>0</v>
      </c>
      <c r="F2931">
        <v>0</v>
      </c>
      <c r="G2931">
        <v>0</v>
      </c>
      <c r="H2931" s="3">
        <f>H2930+$H$2*(Table1[[#This Row],[debug'[0']]]-H2930)</f>
        <v>0.28617170336875181</v>
      </c>
    </row>
    <row r="2932" spans="1:8" x14ac:dyDescent="0.25">
      <c r="A2932">
        <v>5852</v>
      </c>
      <c r="B2932">
        <v>1</v>
      </c>
      <c r="C2932">
        <v>-1</v>
      </c>
      <c r="D2932">
        <v>0</v>
      </c>
      <c r="E2932">
        <v>0</v>
      </c>
      <c r="F2932">
        <v>0</v>
      </c>
      <c r="G2932">
        <v>0</v>
      </c>
      <c r="H2932" s="3">
        <f>H2931+$H$2*(Table1[[#This Row],[debug'[0']]]-H2931)</f>
        <v>0.35344843534738912</v>
      </c>
    </row>
    <row r="2933" spans="1:8" x14ac:dyDescent="0.25">
      <c r="A2933">
        <v>5854</v>
      </c>
      <c r="B2933">
        <v>0</v>
      </c>
      <c r="C2933">
        <v>-1</v>
      </c>
      <c r="D2933">
        <v>0</v>
      </c>
      <c r="E2933">
        <v>0</v>
      </c>
      <c r="F2933">
        <v>0</v>
      </c>
      <c r="G2933">
        <v>0</v>
      </c>
      <c r="H2933" s="3">
        <f>H2932+$H$2*(Table1[[#This Row],[debug'[0']]]-H2932)</f>
        <v>0.32013670511008419</v>
      </c>
    </row>
    <row r="2934" spans="1:8" x14ac:dyDescent="0.25">
      <c r="A2934">
        <v>5856</v>
      </c>
      <c r="B2934">
        <v>1</v>
      </c>
      <c r="C2934">
        <v>0</v>
      </c>
      <c r="D2934">
        <v>0</v>
      </c>
      <c r="E2934">
        <v>0</v>
      </c>
      <c r="F2934">
        <v>0</v>
      </c>
      <c r="G2934">
        <v>0</v>
      </c>
      <c r="H2934" s="3">
        <f>H2933+$H$2*(Table1[[#This Row],[debug'[0']]]-H2933)</f>
        <v>0.38421231109022952</v>
      </c>
    </row>
    <row r="2935" spans="1:8" x14ac:dyDescent="0.25">
      <c r="A2935">
        <v>5858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 s="3">
        <f>H2934+$H$2*(Table1[[#This Row],[debug'[0']]]-H2934)</f>
        <v>0.3480011538720349</v>
      </c>
    </row>
    <row r="2936" spans="1:8" x14ac:dyDescent="0.25">
      <c r="A2936">
        <v>5860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 s="3">
        <f>H2935+$H$2*(Table1[[#This Row],[debug'[0']]]-H2935)</f>
        <v>0.3152028178186802</v>
      </c>
    </row>
    <row r="2937" spans="1:8" x14ac:dyDescent="0.25">
      <c r="A2937">
        <v>5862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 s="3">
        <f>H2936+$H$2*(Table1[[#This Row],[debug'[0']]]-H2936)</f>
        <v>0.28549565211318118</v>
      </c>
    </row>
    <row r="2938" spans="1:8" x14ac:dyDescent="0.25">
      <c r="A2938">
        <v>5864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 s="3">
        <f>H2937+$H$2*(Table1[[#This Row],[debug'[0']]]-H2937)</f>
        <v>0.25858832081386324</v>
      </c>
    </row>
    <row r="2939" spans="1:8" x14ac:dyDescent="0.25">
      <c r="A2939">
        <v>5866</v>
      </c>
      <c r="B2939">
        <v>-1</v>
      </c>
      <c r="C2939">
        <v>0</v>
      </c>
      <c r="D2939">
        <v>0</v>
      </c>
      <c r="E2939">
        <v>0</v>
      </c>
      <c r="F2939">
        <v>0</v>
      </c>
      <c r="G2939">
        <v>0</v>
      </c>
      <c r="H2939" s="3">
        <f>H2938+$H$2*(Table1[[#This Row],[debug'[0']]]-H2938)</f>
        <v>0.13996916613698085</v>
      </c>
    </row>
    <row r="2940" spans="1:8" x14ac:dyDescent="0.25">
      <c r="A2940">
        <v>5868</v>
      </c>
      <c r="B2940">
        <v>-1</v>
      </c>
      <c r="C2940">
        <v>0</v>
      </c>
      <c r="D2940">
        <v>0</v>
      </c>
      <c r="E2940">
        <v>0</v>
      </c>
      <c r="F2940">
        <v>0</v>
      </c>
      <c r="G2940">
        <v>0</v>
      </c>
      <c r="H2940" s="3">
        <f>H2939+$H$2*(Table1[[#This Row],[debug'[0']]]-H2939)</f>
        <v>3.2529603407336211E-2</v>
      </c>
    </row>
    <row r="2941" spans="1:8" x14ac:dyDescent="0.25">
      <c r="A2941">
        <v>5870</v>
      </c>
      <c r="B2941">
        <v>-1</v>
      </c>
      <c r="C2941">
        <v>-1</v>
      </c>
      <c r="D2941">
        <v>0</v>
      </c>
      <c r="E2941">
        <v>0</v>
      </c>
      <c r="F2941">
        <v>0</v>
      </c>
      <c r="G2941">
        <v>0</v>
      </c>
      <c r="H2941" s="3">
        <f>H2940+$H$2*(Table1[[#This Row],[debug'[0']]]-H2940)</f>
        <v>-6.4784019093017883E-2</v>
      </c>
    </row>
    <row r="2942" spans="1:8" x14ac:dyDescent="0.25">
      <c r="A2942">
        <v>5872</v>
      </c>
      <c r="B2942">
        <v>0</v>
      </c>
      <c r="C2942">
        <v>-1</v>
      </c>
      <c r="D2942">
        <v>1</v>
      </c>
      <c r="E2942">
        <v>0</v>
      </c>
      <c r="F2942">
        <v>0</v>
      </c>
      <c r="G2942">
        <v>0</v>
      </c>
      <c r="H2942" s="3">
        <f>H2941+$H$2*(Table1[[#This Row],[debug'[0']]]-H2941)</f>
        <v>-5.8678269139438508E-2</v>
      </c>
    </row>
    <row r="2943" spans="1:8" x14ac:dyDescent="0.25">
      <c r="A2943">
        <v>5874</v>
      </c>
      <c r="B2943">
        <v>0</v>
      </c>
      <c r="C2943">
        <v>-1</v>
      </c>
      <c r="D2943">
        <v>1</v>
      </c>
      <c r="E2943">
        <v>0</v>
      </c>
      <c r="F2943">
        <v>0</v>
      </c>
      <c r="G2943">
        <v>0</v>
      </c>
      <c r="H2943" s="3">
        <f>H2942+$H$2*(Table1[[#This Row],[debug'[0']]]-H2942)</f>
        <v>-5.314797256182377E-2</v>
      </c>
    </row>
    <row r="2944" spans="1:8" x14ac:dyDescent="0.25">
      <c r="A2944">
        <v>5876</v>
      </c>
      <c r="B2944">
        <v>0</v>
      </c>
      <c r="C2944">
        <v>-1</v>
      </c>
      <c r="D2944">
        <v>1</v>
      </c>
      <c r="E2944">
        <v>0</v>
      </c>
      <c r="F2944">
        <v>0</v>
      </c>
      <c r="G2944">
        <v>0</v>
      </c>
      <c r="H2944" s="3">
        <f>H2943+$H$2*(Table1[[#This Row],[debug'[0']]]-H2943)</f>
        <v>-4.8138894157221244E-2</v>
      </c>
    </row>
    <row r="2945" spans="1:8" x14ac:dyDescent="0.25">
      <c r="A2945">
        <v>5878</v>
      </c>
      <c r="B2945">
        <v>0</v>
      </c>
      <c r="C2945">
        <v>-1</v>
      </c>
      <c r="D2945">
        <v>0</v>
      </c>
      <c r="E2945">
        <v>0</v>
      </c>
      <c r="F2945">
        <v>0</v>
      </c>
      <c r="G2945">
        <v>0</v>
      </c>
      <c r="H2945" s="3">
        <f>H2944+$H$2*(Table1[[#This Row],[debug'[0']]]-H2944)</f>
        <v>-4.3601910270133361E-2</v>
      </c>
    </row>
    <row r="2946" spans="1:8" x14ac:dyDescent="0.25">
      <c r="A2946">
        <v>5880</v>
      </c>
      <c r="B2946">
        <v>-1</v>
      </c>
      <c r="C2946">
        <v>-1</v>
      </c>
      <c r="D2946">
        <v>0</v>
      </c>
      <c r="E2946">
        <v>0</v>
      </c>
      <c r="F2946">
        <v>0</v>
      </c>
      <c r="G2946">
        <v>0</v>
      </c>
      <c r="H2946" s="3">
        <f>H2945+$H$2*(Table1[[#This Row],[debug'[0']]]-H2945)</f>
        <v>-0.13374030664821318</v>
      </c>
    </row>
    <row r="2947" spans="1:8" x14ac:dyDescent="0.25">
      <c r="A2947">
        <v>5882</v>
      </c>
      <c r="B2947">
        <v>-1</v>
      </c>
      <c r="C2947">
        <v>-1</v>
      </c>
      <c r="D2947">
        <v>0</v>
      </c>
      <c r="E2947">
        <v>0</v>
      </c>
      <c r="F2947">
        <v>0</v>
      </c>
      <c r="G2947">
        <v>0</v>
      </c>
      <c r="H2947" s="3">
        <f>H2946+$H$2*(Table1[[#This Row],[debug'[0']]]-H2946)</f>
        <v>-0.21538335931026079</v>
      </c>
    </row>
    <row r="2948" spans="1:8" x14ac:dyDescent="0.25">
      <c r="A2948">
        <v>5884</v>
      </c>
      <c r="B2948">
        <v>-1</v>
      </c>
      <c r="C2948">
        <v>0</v>
      </c>
      <c r="D2948">
        <v>0</v>
      </c>
      <c r="E2948">
        <v>0</v>
      </c>
      <c r="F2948">
        <v>0</v>
      </c>
      <c r="G2948">
        <v>0</v>
      </c>
      <c r="H2948" s="3">
        <f>H2947+$H$2*(Table1[[#This Row],[debug'[0']]]-H2947)</f>
        <v>-0.28933173553851638</v>
      </c>
    </row>
    <row r="2949" spans="1:8" x14ac:dyDescent="0.25">
      <c r="A2949">
        <v>5886</v>
      </c>
      <c r="B2949">
        <v>0</v>
      </c>
      <c r="C2949">
        <v>0</v>
      </c>
      <c r="D2949">
        <v>0</v>
      </c>
      <c r="E2949">
        <v>0</v>
      </c>
      <c r="F2949">
        <v>-1</v>
      </c>
      <c r="G2949">
        <v>0</v>
      </c>
      <c r="H2949" s="3">
        <f>H2948+$H$2*(Table1[[#This Row],[debug'[0']]]-H2948)</f>
        <v>-0.26206286189397077</v>
      </c>
    </row>
    <row r="2950" spans="1:8" x14ac:dyDescent="0.25">
      <c r="A2950">
        <v>5888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 s="3">
        <f>H2949+$H$2*(Table1[[#This Row],[debug'[0']]]-H2949)</f>
        <v>-0.23736401904282631</v>
      </c>
    </row>
    <row r="2951" spans="1:8" x14ac:dyDescent="0.25">
      <c r="A2951">
        <v>5890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 s="3">
        <f>H2950+$H$2*(Table1[[#This Row],[debug'[0']]]-H2950)</f>
        <v>-0.21499298728928157</v>
      </c>
    </row>
    <row r="2952" spans="1:8" x14ac:dyDescent="0.25">
      <c r="A2952">
        <v>5892</v>
      </c>
      <c r="B2952">
        <v>0</v>
      </c>
      <c r="C2952">
        <v>1</v>
      </c>
      <c r="D2952">
        <v>0</v>
      </c>
      <c r="E2952">
        <v>0</v>
      </c>
      <c r="F2952">
        <v>0</v>
      </c>
      <c r="G2952">
        <v>0</v>
      </c>
      <c r="H2952" s="3">
        <f>H2951+$H$2*(Table1[[#This Row],[debug'[0']]]-H2951)</f>
        <v>-0.19473037560604164</v>
      </c>
    </row>
    <row r="2953" spans="1:8" x14ac:dyDescent="0.25">
      <c r="A2953">
        <v>5894</v>
      </c>
      <c r="B2953">
        <v>-1</v>
      </c>
      <c r="C2953">
        <v>0</v>
      </c>
      <c r="D2953">
        <v>0</v>
      </c>
      <c r="E2953">
        <v>0</v>
      </c>
      <c r="F2953">
        <v>0</v>
      </c>
      <c r="G2953">
        <v>0</v>
      </c>
      <c r="H2953" s="3">
        <f>H2952+$H$2*(Table1[[#This Row],[debug'[0']]]-H2952)</f>
        <v>-0.27062524969069379</v>
      </c>
    </row>
    <row r="2954" spans="1:8" x14ac:dyDescent="0.25">
      <c r="A2954">
        <v>5896</v>
      </c>
      <c r="B2954">
        <v>0</v>
      </c>
      <c r="C2954">
        <v>1</v>
      </c>
      <c r="D2954">
        <v>0</v>
      </c>
      <c r="E2954">
        <v>0</v>
      </c>
      <c r="F2954">
        <v>0</v>
      </c>
      <c r="G2954">
        <v>0</v>
      </c>
      <c r="H2954" s="3">
        <f>H2953+$H$2*(Table1[[#This Row],[debug'[0']]]-H2953)</f>
        <v>-0.24511942080156818</v>
      </c>
    </row>
    <row r="2955" spans="1:8" x14ac:dyDescent="0.25">
      <c r="A2955">
        <v>5898</v>
      </c>
      <c r="B2955">
        <v>0</v>
      </c>
      <c r="C2955">
        <v>1</v>
      </c>
      <c r="D2955">
        <v>0</v>
      </c>
      <c r="E2955">
        <v>0</v>
      </c>
      <c r="F2955">
        <v>0</v>
      </c>
      <c r="G2955">
        <v>0</v>
      </c>
      <c r="H2955" s="3">
        <f>H2954+$H$2*(Table1[[#This Row],[debug'[0']]]-H2954)</f>
        <v>-0.22201745965229644</v>
      </c>
    </row>
    <row r="2956" spans="1:8" x14ac:dyDescent="0.25">
      <c r="A2956">
        <v>5900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 s="3">
        <f>H2955+$H$2*(Table1[[#This Row],[debug'[0']]]-H2955)</f>
        <v>-0.20109280704592675</v>
      </c>
    </row>
    <row r="2957" spans="1:8" x14ac:dyDescent="0.25">
      <c r="A2957">
        <v>5902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 s="3">
        <f>H2956+$H$2*(Table1[[#This Row],[debug'[0']]]-H2956)</f>
        <v>-0.18214025648676974</v>
      </c>
    </row>
    <row r="2958" spans="1:8" x14ac:dyDescent="0.25">
      <c r="A2958">
        <v>5904</v>
      </c>
      <c r="B2958">
        <v>1</v>
      </c>
      <c r="C2958">
        <v>0</v>
      </c>
      <c r="D2958">
        <v>0</v>
      </c>
      <c r="E2958">
        <v>0</v>
      </c>
      <c r="F2958">
        <v>0</v>
      </c>
      <c r="G2958">
        <v>0</v>
      </c>
      <c r="H2958" s="3">
        <f>H2957+$H$2*(Table1[[#This Row],[debug'[0']]]-H2957)</f>
        <v>-7.0726162128022046E-2</v>
      </c>
    </row>
    <row r="2959" spans="1:8" x14ac:dyDescent="0.25">
      <c r="A2959">
        <v>5906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 s="3">
        <f>H2958+$H$2*(Table1[[#This Row],[debug'[0']]]-H2958)</f>
        <v>-6.4060378387282207E-2</v>
      </c>
    </row>
    <row r="2960" spans="1:8" x14ac:dyDescent="0.25">
      <c r="A2960">
        <v>5908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 s="3">
        <f>H2959+$H$2*(Table1[[#This Row],[debug'[0']]]-H2959)</f>
        <v>-5.8022829963452163E-2</v>
      </c>
    </row>
    <row r="2961" spans="1:8" x14ac:dyDescent="0.25">
      <c r="A2961">
        <v>5910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 s="3">
        <f>H2960+$H$2*(Table1[[#This Row],[debug'[0']]]-H2960)</f>
        <v>-5.2554307072842033E-2</v>
      </c>
    </row>
    <row r="2962" spans="1:8" x14ac:dyDescent="0.25">
      <c r="A2962">
        <v>5912</v>
      </c>
      <c r="B2962">
        <v>0</v>
      </c>
      <c r="C2962">
        <v>1</v>
      </c>
      <c r="D2962">
        <v>0</v>
      </c>
      <c r="E2962">
        <v>0</v>
      </c>
      <c r="F2962">
        <v>0</v>
      </c>
      <c r="G2962">
        <v>0</v>
      </c>
      <c r="H2962" s="3">
        <f>H2961+$H$2*(Table1[[#This Row],[debug'[0']]]-H2961)</f>
        <v>-4.7601180322405755E-2</v>
      </c>
    </row>
    <row r="2963" spans="1:8" x14ac:dyDescent="0.25">
      <c r="A2963">
        <v>5914</v>
      </c>
      <c r="B2963">
        <v>0</v>
      </c>
      <c r="C2963">
        <v>1</v>
      </c>
      <c r="D2963">
        <v>0</v>
      </c>
      <c r="E2963">
        <v>0</v>
      </c>
      <c r="F2963">
        <v>0</v>
      </c>
      <c r="G2963">
        <v>0</v>
      </c>
      <c r="H2963" s="3">
        <f>H2962+$H$2*(Table1[[#This Row],[debug'[0']]]-H2962)</f>
        <v>-4.3114874770313567E-2</v>
      </c>
    </row>
    <row r="2964" spans="1:8" x14ac:dyDescent="0.25">
      <c r="A2964">
        <v>5916</v>
      </c>
      <c r="B2964">
        <v>0</v>
      </c>
      <c r="C2964">
        <v>1</v>
      </c>
      <c r="D2964">
        <v>0</v>
      </c>
      <c r="E2964">
        <v>0</v>
      </c>
      <c r="F2964">
        <v>0</v>
      </c>
      <c r="G2964">
        <v>0</v>
      </c>
      <c r="H2964" s="3">
        <f>H2963+$H$2*(Table1[[#This Row],[debug'[0']]]-H2963)</f>
        <v>-3.9051393555147737E-2</v>
      </c>
    </row>
    <row r="2965" spans="1:8" x14ac:dyDescent="0.25">
      <c r="A2965">
        <v>5918</v>
      </c>
      <c r="B2965">
        <v>0</v>
      </c>
      <c r="C2965">
        <v>1</v>
      </c>
      <c r="D2965">
        <v>0</v>
      </c>
      <c r="E2965">
        <v>0</v>
      </c>
      <c r="F2965">
        <v>0</v>
      </c>
      <c r="G2965">
        <v>0</v>
      </c>
      <c r="H2965" s="3">
        <f>H2964+$H$2*(Table1[[#This Row],[debug'[0']]]-H2964)</f>
        <v>-3.5370886421988858E-2</v>
      </c>
    </row>
    <row r="2966" spans="1:8" x14ac:dyDescent="0.25">
      <c r="A2966">
        <v>5920</v>
      </c>
      <c r="B2966">
        <v>1</v>
      </c>
      <c r="C2966">
        <v>1</v>
      </c>
      <c r="D2966">
        <v>0</v>
      </c>
      <c r="E2966">
        <v>0</v>
      </c>
      <c r="F2966">
        <v>0</v>
      </c>
      <c r="G2966">
        <v>0</v>
      </c>
      <c r="H2966" s="3">
        <f>H2965+$H$2*(Table1[[#This Row],[debug'[0']]]-H2965)</f>
        <v>6.2210520693733305E-2</v>
      </c>
    </row>
    <row r="2967" spans="1:8" x14ac:dyDescent="0.25">
      <c r="A2967">
        <v>5922</v>
      </c>
      <c r="B2967">
        <v>1</v>
      </c>
      <c r="C2967">
        <v>2</v>
      </c>
      <c r="D2967">
        <v>0</v>
      </c>
      <c r="E2967">
        <v>0</v>
      </c>
      <c r="F2967">
        <v>0</v>
      </c>
      <c r="G2967">
        <v>0</v>
      </c>
      <c r="H2967" s="3">
        <f>H2966+$H$2*(Table1[[#This Row],[debug'[0']]]-H2966)</f>
        <v>0.15059509685780423</v>
      </c>
    </row>
    <row r="2968" spans="1:8" x14ac:dyDescent="0.25">
      <c r="A2968">
        <v>5924</v>
      </c>
      <c r="B2968">
        <v>0</v>
      </c>
      <c r="C2968">
        <v>2</v>
      </c>
      <c r="D2968">
        <v>0</v>
      </c>
      <c r="E2968">
        <v>0</v>
      </c>
      <c r="F2968">
        <v>0</v>
      </c>
      <c r="G2968">
        <v>0</v>
      </c>
      <c r="H2968" s="3">
        <f>H2967+$H$2*(Table1[[#This Row],[debug'[0']]]-H2967)</f>
        <v>0.13640184335915059</v>
      </c>
    </row>
    <row r="2969" spans="1:8" x14ac:dyDescent="0.25">
      <c r="A2969">
        <v>5926</v>
      </c>
      <c r="B2969">
        <v>0</v>
      </c>
      <c r="C2969">
        <v>2</v>
      </c>
      <c r="D2969">
        <v>-1</v>
      </c>
      <c r="E2969">
        <v>0</v>
      </c>
      <c r="F2969">
        <v>0</v>
      </c>
      <c r="G2969">
        <v>0</v>
      </c>
      <c r="H2969" s="3">
        <f>H2968+$H$2*(Table1[[#This Row],[debug'[0']]]-H2968)</f>
        <v>0.1235462724881542</v>
      </c>
    </row>
    <row r="2970" spans="1:8" x14ac:dyDescent="0.25">
      <c r="A2970">
        <v>5928</v>
      </c>
      <c r="B2970">
        <v>-1</v>
      </c>
      <c r="C2970">
        <v>2</v>
      </c>
      <c r="D2970">
        <v>0</v>
      </c>
      <c r="E2970">
        <v>0</v>
      </c>
      <c r="F2970">
        <v>0</v>
      </c>
      <c r="G2970">
        <v>0</v>
      </c>
      <c r="H2970" s="3">
        <f>H2969+$H$2*(Table1[[#This Row],[debug'[0']]]-H2969)</f>
        <v>1.7654531019644773E-2</v>
      </c>
    </row>
    <row r="2971" spans="1:8" x14ac:dyDescent="0.25">
      <c r="A2971">
        <v>5930</v>
      </c>
      <c r="B2971">
        <v>0</v>
      </c>
      <c r="C2971">
        <v>1</v>
      </c>
      <c r="D2971">
        <v>0</v>
      </c>
      <c r="E2971">
        <v>0</v>
      </c>
      <c r="F2971">
        <v>0</v>
      </c>
      <c r="G2971">
        <v>0</v>
      </c>
      <c r="H2971" s="3">
        <f>H2970+$H$2*(Table1[[#This Row],[debug'[0']]]-H2970)</f>
        <v>1.59906306710281E-2</v>
      </c>
    </row>
    <row r="2972" spans="1:8" x14ac:dyDescent="0.25">
      <c r="A2972">
        <v>5932</v>
      </c>
      <c r="B2972">
        <v>0</v>
      </c>
      <c r="C2972">
        <v>1</v>
      </c>
      <c r="D2972">
        <v>0</v>
      </c>
      <c r="E2972">
        <v>0</v>
      </c>
      <c r="F2972">
        <v>0</v>
      </c>
      <c r="G2972">
        <v>0</v>
      </c>
      <c r="H2972" s="3">
        <f>H2971+$H$2*(Table1[[#This Row],[debug'[0']]]-H2971)</f>
        <v>1.4483549235757015E-2</v>
      </c>
    </row>
    <row r="2973" spans="1:8" x14ac:dyDescent="0.25">
      <c r="A2973">
        <v>5934</v>
      </c>
      <c r="B2973">
        <v>0</v>
      </c>
      <c r="C2973">
        <v>0</v>
      </c>
      <c r="D2973">
        <v>0</v>
      </c>
      <c r="E2973">
        <v>0</v>
      </c>
      <c r="F2973">
        <v>1</v>
      </c>
      <c r="G2973">
        <v>0</v>
      </c>
      <c r="H2973" s="3">
        <f>H2972+$H$2*(Table1[[#This Row],[debug'[0']]]-H2972)</f>
        <v>1.3118506879448205E-2</v>
      </c>
    </row>
    <row r="2974" spans="1:8" x14ac:dyDescent="0.25">
      <c r="A2974">
        <v>5936</v>
      </c>
      <c r="B2974">
        <v>1</v>
      </c>
      <c r="C2974">
        <v>0</v>
      </c>
      <c r="D2974">
        <v>1</v>
      </c>
      <c r="E2974">
        <v>0</v>
      </c>
      <c r="F2974">
        <v>1</v>
      </c>
      <c r="G2974">
        <v>0</v>
      </c>
      <c r="H2974" s="3">
        <f>H2973+$H$2*(Table1[[#This Row],[debug'[0']]]-H2973)</f>
        <v>0.10612989634198576</v>
      </c>
    </row>
    <row r="2975" spans="1:8" x14ac:dyDescent="0.25">
      <c r="A2975">
        <v>5938</v>
      </c>
      <c r="B2975">
        <v>0</v>
      </c>
      <c r="C2975">
        <v>0</v>
      </c>
      <c r="D2975">
        <v>1</v>
      </c>
      <c r="E2975">
        <v>0</v>
      </c>
      <c r="F2975">
        <v>1</v>
      </c>
      <c r="G2975">
        <v>0</v>
      </c>
      <c r="H2975" s="3">
        <f>H2974+$H$2*(Table1[[#This Row],[debug'[0']]]-H2974)</f>
        <v>9.61273892617589E-2</v>
      </c>
    </row>
    <row r="2976" spans="1:8" x14ac:dyDescent="0.25">
      <c r="A2976">
        <v>5940</v>
      </c>
      <c r="B2976">
        <v>1</v>
      </c>
      <c r="C2976">
        <v>0</v>
      </c>
      <c r="D2976">
        <v>1</v>
      </c>
      <c r="E2976">
        <v>0</v>
      </c>
      <c r="F2976">
        <v>1</v>
      </c>
      <c r="G2976">
        <v>0</v>
      </c>
      <c r="H2976" s="3">
        <f>H2975+$H$2*(Table1[[#This Row],[debug'[0']]]-H2975)</f>
        <v>0.18131537587204744</v>
      </c>
    </row>
    <row r="2977" spans="1:8" x14ac:dyDescent="0.25">
      <c r="A2977">
        <v>5942</v>
      </c>
      <c r="B2977">
        <v>1</v>
      </c>
      <c r="C2977">
        <v>0</v>
      </c>
      <c r="D2977">
        <v>1</v>
      </c>
      <c r="E2977">
        <v>0</v>
      </c>
      <c r="F2977">
        <v>1</v>
      </c>
      <c r="G2977">
        <v>0</v>
      </c>
      <c r="H2977" s="3">
        <f>H2976+$H$2*(Table1[[#This Row],[debug'[0']]]-H2976)</f>
        <v>0.25847458389506633</v>
      </c>
    </row>
    <row r="2978" spans="1:8" x14ac:dyDescent="0.25">
      <c r="A2978">
        <v>5944</v>
      </c>
      <c r="B2978">
        <v>0</v>
      </c>
      <c r="C2978">
        <v>0</v>
      </c>
      <c r="D2978">
        <v>0</v>
      </c>
      <c r="E2978">
        <v>0</v>
      </c>
      <c r="F2978">
        <v>1</v>
      </c>
      <c r="G2978">
        <v>0</v>
      </c>
      <c r="H2978" s="3">
        <f>H2977+$H$2*(Table1[[#This Row],[debug'[0']]]-H2977)</f>
        <v>0.23411392827793376</v>
      </c>
    </row>
    <row r="2979" spans="1:8" x14ac:dyDescent="0.25">
      <c r="A2979">
        <v>5946</v>
      </c>
      <c r="B2979">
        <v>1</v>
      </c>
      <c r="C2979">
        <v>0</v>
      </c>
      <c r="D2979">
        <v>0</v>
      </c>
      <c r="E2979">
        <v>0</v>
      </c>
      <c r="F2979">
        <v>1</v>
      </c>
      <c r="G2979">
        <v>0</v>
      </c>
      <c r="H2979" s="3">
        <f>H2978+$H$2*(Table1[[#This Row],[debug'[0']]]-H2978)</f>
        <v>0.30629698997019739</v>
      </c>
    </row>
    <row r="2980" spans="1:8" x14ac:dyDescent="0.25">
      <c r="A2980">
        <v>5948</v>
      </c>
      <c r="B2980">
        <v>1</v>
      </c>
      <c r="C2980">
        <v>0</v>
      </c>
      <c r="D2980">
        <v>0</v>
      </c>
      <c r="E2980">
        <v>0</v>
      </c>
      <c r="F2980">
        <v>1</v>
      </c>
      <c r="G2980">
        <v>0</v>
      </c>
      <c r="H2980" s="3">
        <f>H2979+$H$2*(Table1[[#This Row],[debug'[0']]]-H2979)</f>
        <v>0.37167695837268</v>
      </c>
    </row>
    <row r="2981" spans="1:8" x14ac:dyDescent="0.25">
      <c r="A2981">
        <v>5950</v>
      </c>
      <c r="B2981">
        <v>1</v>
      </c>
      <c r="C2981">
        <v>0</v>
      </c>
      <c r="D2981">
        <v>0</v>
      </c>
      <c r="E2981">
        <v>0</v>
      </c>
      <c r="F2981">
        <v>1</v>
      </c>
      <c r="G2981">
        <v>0</v>
      </c>
      <c r="H2981" s="3">
        <f>H2980+$H$2*(Table1[[#This Row],[debug'[0']]]-H2980)</f>
        <v>0.43089500992240748</v>
      </c>
    </row>
    <row r="2982" spans="1:8" x14ac:dyDescent="0.25">
      <c r="A2982">
        <v>5952</v>
      </c>
      <c r="B2982">
        <v>1</v>
      </c>
      <c r="C2982">
        <v>0</v>
      </c>
      <c r="D2982">
        <v>0</v>
      </c>
      <c r="E2982">
        <v>0</v>
      </c>
      <c r="F2982">
        <v>1</v>
      </c>
      <c r="G2982">
        <v>0</v>
      </c>
      <c r="H2982" s="3">
        <f>H2981+$H$2*(Table1[[#This Row],[debug'[0']]]-H2981)</f>
        <v>0.48453189160087917</v>
      </c>
    </row>
    <row r="2983" spans="1:8" x14ac:dyDescent="0.25">
      <c r="A2983">
        <v>5954</v>
      </c>
      <c r="B2983">
        <v>0</v>
      </c>
      <c r="C2983">
        <v>0</v>
      </c>
      <c r="D2983">
        <v>0</v>
      </c>
      <c r="E2983">
        <v>0</v>
      </c>
      <c r="F2983">
        <v>1</v>
      </c>
      <c r="G2983">
        <v>0</v>
      </c>
      <c r="H2983" s="3">
        <f>H2982+$H$2*(Table1[[#This Row],[debug'[0']]]-H2982)</f>
        <v>0.43886583666838053</v>
      </c>
    </row>
    <row r="2984" spans="1:8" x14ac:dyDescent="0.25">
      <c r="A2984">
        <v>5956</v>
      </c>
      <c r="B2984">
        <v>0</v>
      </c>
      <c r="C2984">
        <v>0</v>
      </c>
      <c r="D2984">
        <v>0</v>
      </c>
      <c r="E2984">
        <v>0</v>
      </c>
      <c r="F2984">
        <v>1</v>
      </c>
      <c r="G2984">
        <v>0</v>
      </c>
      <c r="H2984" s="3">
        <f>H2983+$H$2*(Table1[[#This Row],[debug'[0']]]-H2983)</f>
        <v>0.39750370601671287</v>
      </c>
    </row>
    <row r="2985" spans="1:8" x14ac:dyDescent="0.25">
      <c r="A2985">
        <v>5958</v>
      </c>
      <c r="B2985">
        <v>-1</v>
      </c>
      <c r="C2985">
        <v>0</v>
      </c>
      <c r="D2985">
        <v>0</v>
      </c>
      <c r="E2985">
        <v>0</v>
      </c>
      <c r="F2985">
        <v>1</v>
      </c>
      <c r="G2985">
        <v>0</v>
      </c>
      <c r="H2985" s="3">
        <f>H2984+$H$2*(Table1[[#This Row],[debug'[0']]]-H2984)</f>
        <v>0.26579208473111443</v>
      </c>
    </row>
    <row r="2986" spans="1:8" x14ac:dyDescent="0.25">
      <c r="A2986">
        <v>5960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 s="3">
        <f>H2985+$H$2*(Table1[[#This Row],[debug'[0']]]-H2985)</f>
        <v>0.24074177090790688</v>
      </c>
    </row>
    <row r="2987" spans="1:8" x14ac:dyDescent="0.25">
      <c r="A2987">
        <v>5962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 s="3">
        <f>H2986+$H$2*(Table1[[#This Row],[debug'[0']]]-H2986)</f>
        <v>0.21805239354101258</v>
      </c>
    </row>
    <row r="2988" spans="1:8" x14ac:dyDescent="0.25">
      <c r="A2988">
        <v>5964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 s="3">
        <f>H2987+$H$2*(Table1[[#This Row],[debug'[0']]]-H2987)</f>
        <v>0.19750143961162911</v>
      </c>
    </row>
    <row r="2989" spans="1:8" x14ac:dyDescent="0.25">
      <c r="A2989">
        <v>5966</v>
      </c>
      <c r="B2989">
        <v>0</v>
      </c>
      <c r="C2989">
        <v>-1</v>
      </c>
      <c r="D2989">
        <v>0</v>
      </c>
      <c r="E2989">
        <v>0</v>
      </c>
      <c r="F2989">
        <v>0</v>
      </c>
      <c r="G2989">
        <v>0</v>
      </c>
      <c r="H2989" s="3">
        <f>H2988+$H$2*(Table1[[#This Row],[debug'[0']]]-H2988)</f>
        <v>0.17888736745891004</v>
      </c>
    </row>
    <row r="2990" spans="1:8" x14ac:dyDescent="0.25">
      <c r="A2990">
        <v>5968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 s="3">
        <f>H2989+$H$2*(Table1[[#This Row],[debug'[0']]]-H2989)</f>
        <v>0.16202763027604217</v>
      </c>
    </row>
    <row r="2991" spans="1:8" x14ac:dyDescent="0.25">
      <c r="A2991">
        <v>5970</v>
      </c>
      <c r="B2991">
        <v>0</v>
      </c>
      <c r="C2991">
        <v>-1</v>
      </c>
      <c r="D2991">
        <v>0</v>
      </c>
      <c r="E2991">
        <v>0</v>
      </c>
      <c r="F2991">
        <v>0</v>
      </c>
      <c r="G2991">
        <v>0</v>
      </c>
      <c r="H2991" s="3">
        <f>H2990+$H$2*(Table1[[#This Row],[debug'[0']]]-H2990)</f>
        <v>0.14675688588742886</v>
      </c>
    </row>
    <row r="2992" spans="1:8" x14ac:dyDescent="0.25">
      <c r="A2992">
        <v>5972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 s="3">
        <f>H2991+$H$2*(Table1[[#This Row],[debug'[0']]]-H2991)</f>
        <v>0.13292537525039899</v>
      </c>
    </row>
    <row r="2993" spans="1:8" x14ac:dyDescent="0.25">
      <c r="A2993">
        <v>5974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 s="3">
        <f>H2992+$H$2*(Table1[[#This Row],[debug'[0']]]-H2992)</f>
        <v>0.12039745377952939</v>
      </c>
    </row>
    <row r="2994" spans="1:8" x14ac:dyDescent="0.25">
      <c r="A2994">
        <v>5976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 s="3">
        <f>H2993+$H$2*(Table1[[#This Row],[debug'[0']]]-H2993)</f>
        <v>0.2032980406980826</v>
      </c>
    </row>
    <row r="2995" spans="1:8" x14ac:dyDescent="0.25">
      <c r="A2995">
        <v>5978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 s="3">
        <f>H2994+$H$2*(Table1[[#This Row],[debug'[0']]]-H2994)</f>
        <v>0.18413765176369376</v>
      </c>
    </row>
    <row r="2996" spans="1:8" x14ac:dyDescent="0.25">
      <c r="A2996">
        <v>5980</v>
      </c>
      <c r="B2996">
        <v>1</v>
      </c>
      <c r="C2996">
        <v>0</v>
      </c>
      <c r="D2996">
        <v>0</v>
      </c>
      <c r="E2996">
        <v>0</v>
      </c>
      <c r="F2996">
        <v>0</v>
      </c>
      <c r="G2996">
        <v>0</v>
      </c>
      <c r="H2996" s="3">
        <f>H2995+$H$2*(Table1[[#This Row],[debug'[0']]]-H2995)</f>
        <v>0.26103086655048469</v>
      </c>
    </row>
    <row r="2997" spans="1:8" x14ac:dyDescent="0.25">
      <c r="A2997">
        <v>5982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 s="3">
        <f>H2996+$H$2*(Table1[[#This Row],[debug'[0']]]-H2996)</f>
        <v>0.33067706657672308</v>
      </c>
    </row>
    <row r="2998" spans="1:8" x14ac:dyDescent="0.25">
      <c r="A2998">
        <v>5984</v>
      </c>
      <c r="B2998">
        <v>1</v>
      </c>
      <c r="C2998">
        <v>0</v>
      </c>
      <c r="D2998">
        <v>0</v>
      </c>
      <c r="E2998">
        <v>0</v>
      </c>
      <c r="F2998">
        <v>0</v>
      </c>
      <c r="G2998">
        <v>0</v>
      </c>
      <c r="H2998" s="3">
        <f>H2997+$H$2*(Table1[[#This Row],[debug'[0']]]-H2997)</f>
        <v>0.39375926689237517</v>
      </c>
    </row>
    <row r="2999" spans="1:8" x14ac:dyDescent="0.25">
      <c r="A2999">
        <v>5986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  <c r="H2999" s="3">
        <f>H2998+$H$2*(Table1[[#This Row],[debug'[0']]]-H2998)</f>
        <v>0.35664833028781551</v>
      </c>
    </row>
    <row r="3000" spans="1:8" x14ac:dyDescent="0.25">
      <c r="A3000">
        <v>5988</v>
      </c>
      <c r="B3000">
        <v>0</v>
      </c>
      <c r="C3000">
        <v>1</v>
      </c>
      <c r="D3000">
        <v>0</v>
      </c>
      <c r="E3000">
        <v>0</v>
      </c>
      <c r="F3000">
        <v>0</v>
      </c>
      <c r="G3000">
        <v>0</v>
      </c>
      <c r="H3000" s="3">
        <f>H2999+$H$2*(Table1[[#This Row],[debug'[0']]]-H2999)</f>
        <v>0.32303501705739751</v>
      </c>
    </row>
    <row r="3001" spans="1:8" x14ac:dyDescent="0.25">
      <c r="A3001">
        <v>5990</v>
      </c>
      <c r="B3001">
        <v>0</v>
      </c>
      <c r="C3001">
        <v>1</v>
      </c>
      <c r="D3001">
        <v>0</v>
      </c>
      <c r="E3001">
        <v>0</v>
      </c>
      <c r="F3001">
        <v>0</v>
      </c>
      <c r="G3001">
        <v>0</v>
      </c>
      <c r="H3001" s="3">
        <f>H3000+$H$2*(Table1[[#This Row],[debug'[0']]]-H3000)</f>
        <v>0.29258968396420432</v>
      </c>
    </row>
    <row r="3002" spans="1:8" x14ac:dyDescent="0.25">
      <c r="A3002">
        <v>5992</v>
      </c>
      <c r="B3002">
        <v>0</v>
      </c>
      <c r="C3002">
        <v>1</v>
      </c>
      <c r="D3002">
        <v>0</v>
      </c>
      <c r="E3002">
        <v>0</v>
      </c>
      <c r="F3002">
        <v>0</v>
      </c>
      <c r="G3002">
        <v>0</v>
      </c>
      <c r="H3002" s="3">
        <f>H3001+$H$2*(Table1[[#This Row],[debug'[0']]]-H3001)</f>
        <v>0.26501375591446119</v>
      </c>
    </row>
    <row r="3003" spans="1:8" x14ac:dyDescent="0.25">
      <c r="A3003">
        <v>5994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  <c r="H3003" s="3">
        <f>H3002+$H$2*(Table1[[#This Row],[debug'[0']]]-H3002)</f>
        <v>0.2400367978540279</v>
      </c>
    </row>
    <row r="3004" spans="1:8" x14ac:dyDescent="0.25">
      <c r="A3004">
        <v>5996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 s="3">
        <f>H3003+$H$2*(Table1[[#This Row],[debug'[0']]]-H3003)</f>
        <v>0.21741386263214493</v>
      </c>
    </row>
    <row r="3005" spans="1:8" x14ac:dyDescent="0.25">
      <c r="A3005">
        <v>5998</v>
      </c>
      <c r="B3005">
        <v>0</v>
      </c>
      <c r="C3005">
        <v>1</v>
      </c>
      <c r="D3005">
        <v>0</v>
      </c>
      <c r="E3005">
        <v>0</v>
      </c>
      <c r="F3005">
        <v>0</v>
      </c>
      <c r="G3005">
        <v>0</v>
      </c>
      <c r="H3005" s="3">
        <f>H3004+$H$2*(Table1[[#This Row],[debug'[0']]]-H3004)</f>
        <v>0.19692308882313311</v>
      </c>
    </row>
    <row r="3006" spans="1:8" x14ac:dyDescent="0.25">
      <c r="A3006">
        <v>6000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 s="3">
        <f>H3005+$H$2*(Table1[[#This Row],[debug'[0']]]-H3005)</f>
        <v>0.17836352494806415</v>
      </c>
    </row>
    <row r="3007" spans="1:8" x14ac:dyDescent="0.25">
      <c r="A3007">
        <v>6002</v>
      </c>
      <c r="B3007">
        <v>0</v>
      </c>
      <c r="C3007">
        <v>1</v>
      </c>
      <c r="D3007">
        <v>0</v>
      </c>
      <c r="E3007">
        <v>0</v>
      </c>
      <c r="F3007">
        <v>0</v>
      </c>
      <c r="G3007">
        <v>0</v>
      </c>
      <c r="H3007" s="3">
        <f>H3006+$H$2*(Table1[[#This Row],[debug'[0']]]-H3006)</f>
        <v>0.1615531587587076</v>
      </c>
    </row>
    <row r="3008" spans="1:8" x14ac:dyDescent="0.25">
      <c r="A3008">
        <v>6004</v>
      </c>
      <c r="B3008">
        <v>0</v>
      </c>
      <c r="C3008">
        <v>1</v>
      </c>
      <c r="D3008">
        <v>0</v>
      </c>
      <c r="E3008">
        <v>0</v>
      </c>
      <c r="F3008">
        <v>0</v>
      </c>
      <c r="G3008">
        <v>0</v>
      </c>
      <c r="H3008" s="3">
        <f>H3007+$H$2*(Table1[[#This Row],[debug'[0']]]-H3007)</f>
        <v>0.14632713225709015</v>
      </c>
    </row>
    <row r="3009" spans="1:8" x14ac:dyDescent="0.25">
      <c r="A3009">
        <v>6006</v>
      </c>
      <c r="B3009">
        <v>0</v>
      </c>
      <c r="C3009">
        <v>1</v>
      </c>
      <c r="D3009">
        <v>0</v>
      </c>
      <c r="E3009">
        <v>0</v>
      </c>
      <c r="F3009">
        <v>0</v>
      </c>
      <c r="G3009">
        <v>0</v>
      </c>
      <c r="H3009" s="3">
        <f>H3008+$H$2*(Table1[[#This Row],[debug'[0']]]-H3008)</f>
        <v>0.13253612494549805</v>
      </c>
    </row>
    <row r="3010" spans="1:8" x14ac:dyDescent="0.25">
      <c r="A3010">
        <v>6008</v>
      </c>
      <c r="B3010">
        <v>0</v>
      </c>
      <c r="C3010">
        <v>0</v>
      </c>
      <c r="D3010">
        <v>1</v>
      </c>
      <c r="E3010">
        <v>0</v>
      </c>
      <c r="F3010">
        <v>0</v>
      </c>
      <c r="G3010">
        <v>0</v>
      </c>
      <c r="H3010" s="3">
        <f>H3009+$H$2*(Table1[[#This Row],[debug'[0']]]-H3009)</f>
        <v>0.12004488945157699</v>
      </c>
    </row>
    <row r="3011" spans="1:8" x14ac:dyDescent="0.25">
      <c r="A3011">
        <v>6010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 s="3">
        <f>H3010+$H$2*(Table1[[#This Row],[debug'[0']]]-H3010)</f>
        <v>0.10873092516751479</v>
      </c>
    </row>
    <row r="3012" spans="1:8" x14ac:dyDescent="0.25">
      <c r="A3012">
        <v>6012</v>
      </c>
      <c r="B3012">
        <v>1</v>
      </c>
      <c r="C3012">
        <v>-1</v>
      </c>
      <c r="D3012">
        <v>0</v>
      </c>
      <c r="E3012">
        <v>0</v>
      </c>
      <c r="F3012">
        <v>0</v>
      </c>
      <c r="G3012">
        <v>0</v>
      </c>
      <c r="H3012" s="3">
        <f>H3011+$H$2*(Table1[[#This Row],[debug'[0']]]-H3011)</f>
        <v>0.19273105650347999</v>
      </c>
    </row>
    <row r="3013" spans="1:8" x14ac:dyDescent="0.25">
      <c r="A3013">
        <v>6014</v>
      </c>
      <c r="B3013">
        <v>1</v>
      </c>
      <c r="C3013">
        <v>0</v>
      </c>
      <c r="D3013">
        <v>0</v>
      </c>
      <c r="E3013">
        <v>0</v>
      </c>
      <c r="F3013">
        <v>0</v>
      </c>
      <c r="G3013">
        <v>0</v>
      </c>
      <c r="H3013" s="3">
        <f>H3012+$H$2*(Table1[[#This Row],[debug'[0']]]-H3012)</f>
        <v>0.26881436197427583</v>
      </c>
    </row>
    <row r="3014" spans="1:8" x14ac:dyDescent="0.25">
      <c r="A3014">
        <v>6016</v>
      </c>
      <c r="B3014">
        <v>0</v>
      </c>
      <c r="C3014">
        <v>-1</v>
      </c>
      <c r="D3014">
        <v>0</v>
      </c>
      <c r="E3014">
        <v>0</v>
      </c>
      <c r="F3014">
        <v>0</v>
      </c>
      <c r="G3014">
        <v>0</v>
      </c>
      <c r="H3014" s="3">
        <f>H3013+$H$2*(Table1[[#This Row],[debug'[0']]]-H3013)</f>
        <v>0.24347920523154146</v>
      </c>
    </row>
    <row r="3015" spans="1:8" x14ac:dyDescent="0.25">
      <c r="A3015">
        <v>6018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 s="3">
        <f>H3014+$H$2*(Table1[[#This Row],[debug'[0']]]-H3014)</f>
        <v>0.22053183075782268</v>
      </c>
    </row>
    <row r="3016" spans="1:8" x14ac:dyDescent="0.25">
      <c r="A3016">
        <v>6020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 s="3">
        <f>H3015+$H$2*(Table1[[#This Row],[debug'[0']]]-H3015)</f>
        <v>0.19974719537607818</v>
      </c>
    </row>
    <row r="3017" spans="1:8" x14ac:dyDescent="0.25">
      <c r="A3017">
        <v>6022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 s="3">
        <f>H3016+$H$2*(Table1[[#This Row],[debug'[0']]]-H3016)</f>
        <v>0.18092146572901863</v>
      </c>
    </row>
    <row r="3018" spans="1:8" x14ac:dyDescent="0.25">
      <c r="A3018">
        <v>6024</v>
      </c>
      <c r="B3018">
        <v>0</v>
      </c>
      <c r="C3018">
        <v>1</v>
      </c>
      <c r="D3018">
        <v>0</v>
      </c>
      <c r="E3018">
        <v>0</v>
      </c>
      <c r="F3018">
        <v>0</v>
      </c>
      <c r="G3018">
        <v>0</v>
      </c>
      <c r="H3018" s="3">
        <f>H3017+$H$2*(Table1[[#This Row],[debug'[0']]]-H3017)</f>
        <v>0.16387001930068915</v>
      </c>
    </row>
    <row r="3019" spans="1:8" x14ac:dyDescent="0.25">
      <c r="A3019">
        <v>6026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 s="3">
        <f>H3018+$H$2*(Table1[[#This Row],[debug'[0']]]-H3018)</f>
        <v>0.14842563383732926</v>
      </c>
    </row>
    <row r="3020" spans="1:8" x14ac:dyDescent="0.25">
      <c r="A3020">
        <v>6028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 s="3">
        <f>H3019+$H$2*(Table1[[#This Row],[debug'[0']]]-H3019)</f>
        <v>0.13443684741129638</v>
      </c>
    </row>
    <row r="3021" spans="1:8" x14ac:dyDescent="0.25">
      <c r="A3021">
        <v>6030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 s="3">
        <f>H3020+$H$2*(Table1[[#This Row],[debug'[0']]]-H3020)</f>
        <v>0.12176647304532337</v>
      </c>
    </row>
    <row r="3022" spans="1:8" x14ac:dyDescent="0.25">
      <c r="A3022">
        <v>6032</v>
      </c>
      <c r="B3022">
        <v>0</v>
      </c>
      <c r="C3022">
        <v>0</v>
      </c>
      <c r="D3022">
        <v>-1</v>
      </c>
      <c r="E3022">
        <v>0</v>
      </c>
      <c r="F3022">
        <v>0</v>
      </c>
      <c r="G3022">
        <v>0</v>
      </c>
      <c r="H3022" s="3">
        <f>H3021+$H$2*(Table1[[#This Row],[debug'[0']]]-H3021)</f>
        <v>0.11029025333014154</v>
      </c>
    </row>
    <row r="3023" spans="1:8" x14ac:dyDescent="0.25">
      <c r="A3023">
        <v>6034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 s="3">
        <f>H3022+$H$2*(Table1[[#This Row],[debug'[0']]]-H3022)</f>
        <v>9.9895641841405647E-2</v>
      </c>
    </row>
    <row r="3024" spans="1:8" x14ac:dyDescent="0.25">
      <c r="A3024">
        <v>6036</v>
      </c>
      <c r="B3024">
        <v>0</v>
      </c>
      <c r="C3024">
        <v>-1</v>
      </c>
      <c r="D3024">
        <v>0</v>
      </c>
      <c r="E3024">
        <v>0</v>
      </c>
      <c r="F3024">
        <v>0</v>
      </c>
      <c r="G3024">
        <v>0</v>
      </c>
      <c r="H3024" s="3">
        <f>H3023+$H$2*(Table1[[#This Row],[debug'[0']]]-H3023)</f>
        <v>9.0480699405367737E-2</v>
      </c>
    </row>
    <row r="3025" spans="1:8" x14ac:dyDescent="0.25">
      <c r="A3025">
        <v>6038</v>
      </c>
      <c r="B3025">
        <v>-1</v>
      </c>
      <c r="C3025">
        <v>-1</v>
      </c>
      <c r="D3025">
        <v>0</v>
      </c>
      <c r="E3025">
        <v>0</v>
      </c>
      <c r="F3025">
        <v>0</v>
      </c>
      <c r="G3025">
        <v>0</v>
      </c>
      <c r="H3025" s="3">
        <f>H3024+$H$2*(Table1[[#This Row],[debug'[0']]]-H3024)</f>
        <v>-1.2294685218633139E-2</v>
      </c>
    </row>
    <row r="3026" spans="1:8" x14ac:dyDescent="0.25">
      <c r="A3026">
        <v>6040</v>
      </c>
      <c r="B3026">
        <v>0</v>
      </c>
      <c r="C3026">
        <v>-1</v>
      </c>
      <c r="D3026">
        <v>0</v>
      </c>
      <c r="E3026">
        <v>0</v>
      </c>
      <c r="F3026">
        <v>0</v>
      </c>
      <c r="G3026">
        <v>0</v>
      </c>
      <c r="H3026" s="3">
        <f>H3025+$H$2*(Table1[[#This Row],[debug'[0']]]-H3025)</f>
        <v>-1.1135938435801433E-2</v>
      </c>
    </row>
    <row r="3027" spans="1:8" x14ac:dyDescent="0.25">
      <c r="A3027">
        <v>6042</v>
      </c>
      <c r="B3027">
        <v>-1</v>
      </c>
      <c r="C3027">
        <v>-1</v>
      </c>
      <c r="D3027">
        <v>0</v>
      </c>
      <c r="E3027">
        <v>0</v>
      </c>
      <c r="F3027">
        <v>0</v>
      </c>
      <c r="G3027">
        <v>0</v>
      </c>
      <c r="H3027" s="3">
        <f>H3026+$H$2*(Table1[[#This Row],[debug'[0']]]-H3026)</f>
        <v>-0.10433418057207297</v>
      </c>
    </row>
    <row r="3028" spans="1:8" x14ac:dyDescent="0.25">
      <c r="A3028">
        <v>6044</v>
      </c>
      <c r="B3028">
        <v>0</v>
      </c>
      <c r="C3028">
        <v>-1</v>
      </c>
      <c r="D3028">
        <v>0</v>
      </c>
      <c r="E3028">
        <v>0</v>
      </c>
      <c r="F3028">
        <v>0</v>
      </c>
      <c r="G3028">
        <v>0</v>
      </c>
      <c r="H3028" s="3">
        <f>H3027+$H$2*(Table1[[#This Row],[debug'[0']]]-H3027)</f>
        <v>-9.4500915715966916E-2</v>
      </c>
    </row>
    <row r="3029" spans="1:8" x14ac:dyDescent="0.25">
      <c r="A3029">
        <v>6046</v>
      </c>
      <c r="B3029">
        <v>0</v>
      </c>
      <c r="C3029">
        <v>-1</v>
      </c>
      <c r="D3029">
        <v>0</v>
      </c>
      <c r="E3029">
        <v>0</v>
      </c>
      <c r="F3029">
        <v>0</v>
      </c>
      <c r="G3029">
        <v>0</v>
      </c>
      <c r="H3029" s="3">
        <f>H3028+$H$2*(Table1[[#This Row],[debug'[0']]]-H3028)</f>
        <v>-8.5594414238843217E-2</v>
      </c>
    </row>
    <row r="3030" spans="1:8" x14ac:dyDescent="0.25">
      <c r="A3030">
        <v>6048</v>
      </c>
      <c r="B3030">
        <v>0</v>
      </c>
      <c r="C3030">
        <v>-1</v>
      </c>
      <c r="D3030">
        <v>0</v>
      </c>
      <c r="E3030">
        <v>0</v>
      </c>
      <c r="F3030">
        <v>0</v>
      </c>
      <c r="G3030">
        <v>0</v>
      </c>
      <c r="H3030" s="3">
        <f>H3029+$H$2*(Table1[[#This Row],[debug'[0']]]-H3029)</f>
        <v>-7.7527330750011073E-2</v>
      </c>
    </row>
    <row r="3031" spans="1:8" x14ac:dyDescent="0.25">
      <c r="A3031">
        <v>6050</v>
      </c>
      <c r="B3031">
        <v>1</v>
      </c>
      <c r="C3031">
        <v>-1</v>
      </c>
      <c r="D3031">
        <v>0</v>
      </c>
      <c r="E3031">
        <v>0</v>
      </c>
      <c r="F3031">
        <v>0</v>
      </c>
      <c r="G3031">
        <v>0</v>
      </c>
      <c r="H3031" s="3">
        <f>H3030+$H$2*(Table1[[#This Row],[debug'[0']]]-H3030)</f>
        <v>2.4027227639782545E-2</v>
      </c>
    </row>
    <row r="3032" spans="1:8" x14ac:dyDescent="0.25">
      <c r="A3032">
        <v>6052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 s="3">
        <f>H3031+$H$2*(Table1[[#This Row],[debug'[0']]]-H3031)</f>
        <v>2.1762714784604432E-2</v>
      </c>
    </row>
    <row r="3033" spans="1:8" x14ac:dyDescent="0.25">
      <c r="A3033">
        <v>6054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 s="3">
        <f>H3032+$H$2*(Table1[[#This Row],[debug'[0']]]-H3032)</f>
        <v>1.9711627237919936E-2</v>
      </c>
    </row>
    <row r="3034" spans="1:8" x14ac:dyDescent="0.25">
      <c r="A3034">
        <v>6056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 s="3">
        <f>H3033+$H$2*(Table1[[#This Row],[debug'[0']]]-H3033)</f>
        <v>1.7853850138291445E-2</v>
      </c>
    </row>
    <row r="3035" spans="1:8" x14ac:dyDescent="0.25">
      <c r="A3035">
        <v>6058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 s="3">
        <f>H3034+$H$2*(Table1[[#This Row],[debug'[0']]]-H3034)</f>
        <v>1.6171164405308958E-2</v>
      </c>
    </row>
    <row r="3036" spans="1:8" x14ac:dyDescent="0.25">
      <c r="A3036">
        <v>6060</v>
      </c>
      <c r="B3036">
        <v>-1</v>
      </c>
      <c r="C3036">
        <v>0</v>
      </c>
      <c r="D3036">
        <v>0</v>
      </c>
      <c r="E3036">
        <v>0</v>
      </c>
      <c r="F3036">
        <v>0</v>
      </c>
      <c r="G3036">
        <v>0</v>
      </c>
      <c r="H3036" s="3">
        <f>H3035+$H$2*(Table1[[#This Row],[debug'[0']]]-H3035)</f>
        <v>-7.9600711541256169E-2</v>
      </c>
    </row>
    <row r="3037" spans="1:8" x14ac:dyDescent="0.25">
      <c r="A3037">
        <v>6062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 s="3">
        <f>H3036+$H$2*(Table1[[#This Row],[debug'[0']]]-H3036)</f>
        <v>-7.2098521223300252E-2</v>
      </c>
    </row>
    <row r="3038" spans="1:8" x14ac:dyDescent="0.25">
      <c r="A3038">
        <v>6064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 s="3">
        <f>H3037+$H$2*(Table1[[#This Row],[debug'[0']]]-H3037)</f>
        <v>-6.530339568500601E-2</v>
      </c>
    </row>
    <row r="3039" spans="1:8" x14ac:dyDescent="0.25">
      <c r="A3039">
        <v>6066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 s="3">
        <f>H3038+$H$2*(Table1[[#This Row],[debug'[0']]]-H3038)</f>
        <v>-5.914869564085154E-2</v>
      </c>
    </row>
    <row r="3040" spans="1:8" x14ac:dyDescent="0.25">
      <c r="A3040">
        <v>6068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 s="3">
        <f>H3039+$H$2*(Table1[[#This Row],[debug'[0']]]-H3039)</f>
        <v>-5.3574062410010004E-2</v>
      </c>
    </row>
    <row r="3041" spans="1:8" x14ac:dyDescent="0.25">
      <c r="A3041">
        <v>6070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 s="3">
        <f>H3040+$H$2*(Table1[[#This Row],[debug'[0']]]-H3040)</f>
        <v>-4.8524825983302551E-2</v>
      </c>
    </row>
    <row r="3042" spans="1:8" x14ac:dyDescent="0.25">
      <c r="A3042">
        <v>6072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 s="3">
        <f>H3041+$H$2*(Table1[[#This Row],[debug'[0']]]-H3041)</f>
        <v>-4.3951468878526558E-2</v>
      </c>
    </row>
    <row r="3043" spans="1:8" x14ac:dyDescent="0.25">
      <c r="A3043">
        <v>6074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 s="3">
        <f>H3042+$H$2*(Table1[[#This Row],[debug'[0']]]-H3042)</f>
        <v>-3.9809140526228776E-2</v>
      </c>
    </row>
    <row r="3044" spans="1:8" x14ac:dyDescent="0.25">
      <c r="A3044">
        <v>6076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 s="3">
        <f>H3043+$H$2*(Table1[[#This Row],[debug'[0']]]-H3043)</f>
        <v>-3.6057217423541052E-2</v>
      </c>
    </row>
    <row r="3045" spans="1:8" x14ac:dyDescent="0.25">
      <c r="A3045">
        <v>6078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 s="3">
        <f>H3044+$H$2*(Table1[[#This Row],[debug'[0']]]-H3044)</f>
        <v>-3.2658904742540455E-2</v>
      </c>
    </row>
    <row r="3046" spans="1:8" x14ac:dyDescent="0.25">
      <c r="A3046">
        <v>6080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 s="3">
        <f>H3045+$H$2*(Table1[[#This Row],[debug'[0']]]-H3045)</f>
        <v>-2.9580875486136839E-2</v>
      </c>
    </row>
    <row r="3047" spans="1:8" x14ac:dyDescent="0.25">
      <c r="A3047">
        <v>6082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 s="3">
        <f>H3046+$H$2*(Table1[[#This Row],[debug'[0']]]-H3046)</f>
        <v>-2.6792943652716783E-2</v>
      </c>
    </row>
    <row r="3048" spans="1:8" x14ac:dyDescent="0.25">
      <c r="A3048">
        <v>6084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0</v>
      </c>
      <c r="H3048" s="3">
        <f>H3047+$H$2*(Table1[[#This Row],[debug'[0']]]-H3047)</f>
        <v>-2.4267768204294174E-2</v>
      </c>
    </row>
    <row r="3049" spans="1:8" x14ac:dyDescent="0.25">
      <c r="A3049">
        <v>6086</v>
      </c>
      <c r="B3049">
        <v>-1</v>
      </c>
      <c r="C3049">
        <v>1</v>
      </c>
      <c r="D3049">
        <v>0</v>
      </c>
      <c r="E3049">
        <v>0</v>
      </c>
      <c r="F3049">
        <v>0</v>
      </c>
      <c r="G3049">
        <v>0</v>
      </c>
      <c r="H3049" s="3">
        <f>H3048+$H$2*(Table1[[#This Row],[debug'[0']]]-H3048)</f>
        <v>-0.11622836454269904</v>
      </c>
    </row>
    <row r="3050" spans="1:8" x14ac:dyDescent="0.25">
      <c r="A3050">
        <v>6088</v>
      </c>
      <c r="B3050">
        <v>0</v>
      </c>
      <c r="C3050">
        <v>1</v>
      </c>
      <c r="D3050">
        <v>0</v>
      </c>
      <c r="E3050">
        <v>0</v>
      </c>
      <c r="F3050">
        <v>0</v>
      </c>
      <c r="G3050">
        <v>0</v>
      </c>
      <c r="H3050" s="3">
        <f>H3049+$H$2*(Table1[[#This Row],[debug'[0']]]-H3049)</f>
        <v>-0.10527409925711605</v>
      </c>
    </row>
    <row r="3051" spans="1:8" x14ac:dyDescent="0.25">
      <c r="A3051">
        <v>6090</v>
      </c>
      <c r="B3051">
        <v>0</v>
      </c>
      <c r="C3051">
        <v>1</v>
      </c>
      <c r="D3051">
        <v>0</v>
      </c>
      <c r="E3051">
        <v>0</v>
      </c>
      <c r="F3051">
        <v>0</v>
      </c>
      <c r="G3051">
        <v>0</v>
      </c>
      <c r="H3051" s="3">
        <f>H3050+$H$2*(Table1[[#This Row],[debug'[0']]]-H3050)</f>
        <v>-9.5352249151932897E-2</v>
      </c>
    </row>
    <row r="3052" spans="1:8" x14ac:dyDescent="0.25">
      <c r="A3052">
        <v>6092</v>
      </c>
      <c r="B3052">
        <v>0</v>
      </c>
      <c r="C3052">
        <v>1</v>
      </c>
      <c r="D3052">
        <v>0</v>
      </c>
      <c r="E3052">
        <v>0</v>
      </c>
      <c r="F3052">
        <v>0</v>
      </c>
      <c r="G3052">
        <v>0</v>
      </c>
      <c r="H3052" s="3">
        <f>H3051+$H$2*(Table1[[#This Row],[debug'[0']]]-H3051)</f>
        <v>-8.6365511388763611E-2</v>
      </c>
    </row>
    <row r="3053" spans="1:8" x14ac:dyDescent="0.25">
      <c r="A3053">
        <v>6094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 s="3">
        <f>H3052+$H$2*(Table1[[#This Row],[debug'[0']]]-H3052)</f>
        <v>-7.8225753705689655E-2</v>
      </c>
    </row>
    <row r="3054" spans="1:8" x14ac:dyDescent="0.25">
      <c r="A3054">
        <v>6096</v>
      </c>
      <c r="B3054">
        <v>1</v>
      </c>
      <c r="C3054">
        <v>0</v>
      </c>
      <c r="D3054">
        <v>0</v>
      </c>
      <c r="E3054">
        <v>0</v>
      </c>
      <c r="F3054">
        <v>0</v>
      </c>
      <c r="G3054">
        <v>0</v>
      </c>
      <c r="H3054" s="3">
        <f>H3053+$H$2*(Table1[[#This Row],[debug'[0']]]-H3053)</f>
        <v>2.3394629496903699E-2</v>
      </c>
    </row>
    <row r="3055" spans="1:8" x14ac:dyDescent="0.25">
      <c r="A3055">
        <v>6098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 s="3">
        <f>H3054+$H$2*(Table1[[#This Row],[debug'[0']]]-H3054)</f>
        <v>2.1189737612075866E-2</v>
      </c>
    </row>
    <row r="3056" spans="1:8" x14ac:dyDescent="0.25">
      <c r="A3056">
        <v>6100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 s="3">
        <f>H3055+$H$2*(Table1[[#This Row],[debug'[0']]]-H3055)</f>
        <v>1.9192651891668081E-2</v>
      </c>
    </row>
    <row r="3057" spans="1:8" x14ac:dyDescent="0.25">
      <c r="A3057">
        <v>6102</v>
      </c>
      <c r="B3057">
        <v>0</v>
      </c>
      <c r="C3057">
        <v>-1</v>
      </c>
      <c r="D3057">
        <v>0</v>
      </c>
      <c r="E3057">
        <v>0</v>
      </c>
      <c r="F3057">
        <v>0</v>
      </c>
      <c r="G3057">
        <v>0</v>
      </c>
      <c r="H3057" s="3">
        <f>H3056+$H$2*(Table1[[#This Row],[debug'[0']]]-H3056)</f>
        <v>1.7383787066094961E-2</v>
      </c>
    </row>
    <row r="3058" spans="1:8" x14ac:dyDescent="0.25">
      <c r="A3058">
        <v>6104</v>
      </c>
      <c r="B3058">
        <v>-1</v>
      </c>
      <c r="C3058">
        <v>0</v>
      </c>
      <c r="D3058">
        <v>0</v>
      </c>
      <c r="E3058">
        <v>0</v>
      </c>
      <c r="F3058">
        <v>0</v>
      </c>
      <c r="G3058">
        <v>0</v>
      </c>
      <c r="H3058" s="3">
        <f>H3057+$H$2*(Table1[[#This Row],[debug'[0']]]-H3057)</f>
        <v>-7.850237587375121E-2</v>
      </c>
    </row>
    <row r="3059" spans="1:8" x14ac:dyDescent="0.25">
      <c r="A3059">
        <v>6106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 s="3">
        <f>H3058+$H$2*(Table1[[#This Row],[debug'[0']]]-H3058)</f>
        <v>-7.1103701253721563E-2</v>
      </c>
    </row>
    <row r="3060" spans="1:8" x14ac:dyDescent="0.25">
      <c r="A3060">
        <v>6108</v>
      </c>
      <c r="B3060">
        <v>-1</v>
      </c>
      <c r="C3060">
        <v>0</v>
      </c>
      <c r="D3060">
        <v>0</v>
      </c>
      <c r="E3060">
        <v>0</v>
      </c>
      <c r="F3060">
        <v>0</v>
      </c>
      <c r="G3060">
        <v>0</v>
      </c>
      <c r="H3060" s="3">
        <f>H3059+$H$2*(Table1[[#This Row],[debug'[0']]]-H3059)</f>
        <v>-0.1586501148963633</v>
      </c>
    </row>
    <row r="3061" spans="1:8" x14ac:dyDescent="0.25">
      <c r="A3061">
        <v>6110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 s="3">
        <f>H3060+$H$2*(Table1[[#This Row],[debug'[0']]]-H3060)</f>
        <v>-0.14369769383287556</v>
      </c>
    </row>
    <row r="3062" spans="1:8" x14ac:dyDescent="0.25">
      <c r="A3062">
        <v>6112</v>
      </c>
      <c r="B3062">
        <v>-1</v>
      </c>
      <c r="C3062">
        <v>0</v>
      </c>
      <c r="D3062">
        <v>0</v>
      </c>
      <c r="E3062">
        <v>0</v>
      </c>
      <c r="F3062">
        <v>0</v>
      </c>
      <c r="G3062">
        <v>0</v>
      </c>
      <c r="H3062" s="3">
        <f>H3061+$H$2*(Table1[[#This Row],[debug'[0']]]-H3061)</f>
        <v>-0.22440228486207464</v>
      </c>
    </row>
    <row r="3063" spans="1:8" x14ac:dyDescent="0.25">
      <c r="A3063">
        <v>6114</v>
      </c>
      <c r="B3063">
        <v>0</v>
      </c>
      <c r="C3063">
        <v>1</v>
      </c>
      <c r="D3063">
        <v>0</v>
      </c>
      <c r="E3063">
        <v>0</v>
      </c>
      <c r="F3063">
        <v>0</v>
      </c>
      <c r="G3063">
        <v>0</v>
      </c>
      <c r="H3063" s="3">
        <f>H3062+$H$2*(Table1[[#This Row],[debug'[0']]]-H3062)</f>
        <v>-0.2032528677749309</v>
      </c>
    </row>
    <row r="3064" spans="1:8" x14ac:dyDescent="0.25">
      <c r="A3064">
        <v>6116</v>
      </c>
      <c r="B3064">
        <v>0</v>
      </c>
      <c r="C3064">
        <v>1</v>
      </c>
      <c r="D3064">
        <v>0</v>
      </c>
      <c r="E3064">
        <v>0</v>
      </c>
      <c r="F3064">
        <v>0</v>
      </c>
      <c r="G3064">
        <v>0</v>
      </c>
      <c r="H3064" s="3">
        <f>H3063+$H$2*(Table1[[#This Row],[debug'[0']]]-H3063)</f>
        <v>-0.18409673628824749</v>
      </c>
    </row>
    <row r="3065" spans="1:8" x14ac:dyDescent="0.25">
      <c r="A3065">
        <v>6118</v>
      </c>
      <c r="B3065">
        <v>0</v>
      </c>
      <c r="C3065">
        <v>1</v>
      </c>
      <c r="D3065">
        <v>0</v>
      </c>
      <c r="E3065">
        <v>0</v>
      </c>
      <c r="F3065">
        <v>0</v>
      </c>
      <c r="G3065">
        <v>0</v>
      </c>
      <c r="H3065" s="3">
        <f>H3064+$H$2*(Table1[[#This Row],[debug'[0']]]-H3064)</f>
        <v>-0.16674602766005703</v>
      </c>
    </row>
    <row r="3066" spans="1:8" x14ac:dyDescent="0.25">
      <c r="A3066">
        <v>6120</v>
      </c>
      <c r="B3066">
        <v>1</v>
      </c>
      <c r="C3066">
        <v>1</v>
      </c>
      <c r="D3066">
        <v>0</v>
      </c>
      <c r="E3066">
        <v>0</v>
      </c>
      <c r="F3066">
        <v>0</v>
      </c>
      <c r="G3066">
        <v>0</v>
      </c>
      <c r="H3066" s="3">
        <f>H3065+$H$2*(Table1[[#This Row],[debug'[0']]]-H3065)</f>
        <v>-5.6782805186999782E-2</v>
      </c>
    </row>
    <row r="3067" spans="1:8" x14ac:dyDescent="0.25">
      <c r="A3067">
        <v>6122</v>
      </c>
      <c r="B3067">
        <v>0</v>
      </c>
      <c r="C3067">
        <v>1</v>
      </c>
      <c r="D3067">
        <v>0</v>
      </c>
      <c r="E3067">
        <v>0</v>
      </c>
      <c r="F3067">
        <v>0</v>
      </c>
      <c r="G3067">
        <v>0</v>
      </c>
      <c r="H3067" s="3">
        <f>H3066+$H$2*(Table1[[#This Row],[debug'[0']]]-H3066)</f>
        <v>-5.1431151878228817E-2</v>
      </c>
    </row>
    <row r="3068" spans="1:8" x14ac:dyDescent="0.25">
      <c r="A3068">
        <v>6124</v>
      </c>
      <c r="B3068">
        <v>0</v>
      </c>
      <c r="C3068">
        <v>1</v>
      </c>
      <c r="D3068">
        <v>0</v>
      </c>
      <c r="E3068">
        <v>0</v>
      </c>
      <c r="F3068">
        <v>0</v>
      </c>
      <c r="G3068">
        <v>0</v>
      </c>
      <c r="H3068" s="3">
        <f>H3067+$H$2*(Table1[[#This Row],[debug'[0']]]-H3067)</f>
        <v>-4.6583880011039684E-2</v>
      </c>
    </row>
    <row r="3069" spans="1:8" x14ac:dyDescent="0.25">
      <c r="A3069">
        <v>6126</v>
      </c>
      <c r="B3069">
        <v>0</v>
      </c>
      <c r="C3069">
        <v>1</v>
      </c>
      <c r="D3069">
        <v>0</v>
      </c>
      <c r="E3069">
        <v>0</v>
      </c>
      <c r="F3069">
        <v>0</v>
      </c>
      <c r="G3069">
        <v>0</v>
      </c>
      <c r="H3069" s="3">
        <f>H3068+$H$2*(Table1[[#This Row],[debug'[0']]]-H3068)</f>
        <v>-4.2193452754487965E-2</v>
      </c>
    </row>
    <row r="3070" spans="1:8" x14ac:dyDescent="0.25">
      <c r="A3070">
        <v>6128</v>
      </c>
      <c r="B3070">
        <v>1</v>
      </c>
      <c r="C3070">
        <v>1</v>
      </c>
      <c r="D3070">
        <v>0</v>
      </c>
      <c r="E3070">
        <v>0</v>
      </c>
      <c r="F3070">
        <v>0</v>
      </c>
      <c r="G3070">
        <v>0</v>
      </c>
      <c r="H3070" s="3">
        <f>H3069+$H$2*(Table1[[#This Row],[debug'[0']]]-H3069)</f>
        <v>5.6030966089298459E-2</v>
      </c>
    </row>
    <row r="3071" spans="1:8" x14ac:dyDescent="0.25">
      <c r="A3071">
        <v>6130</v>
      </c>
      <c r="B3071">
        <v>0</v>
      </c>
      <c r="C3071">
        <v>0</v>
      </c>
      <c r="D3071">
        <v>1</v>
      </c>
      <c r="E3071">
        <v>0</v>
      </c>
      <c r="F3071">
        <v>0</v>
      </c>
      <c r="G3071">
        <v>0</v>
      </c>
      <c r="H3071" s="3">
        <f>H3070+$H$2*(Table1[[#This Row],[debug'[0']]]-H3070)</f>
        <v>5.0750171946108091E-2</v>
      </c>
    </row>
    <row r="3072" spans="1:8" x14ac:dyDescent="0.25">
      <c r="A3072">
        <v>6132</v>
      </c>
      <c r="B3072">
        <v>1</v>
      </c>
      <c r="C3072">
        <v>0</v>
      </c>
      <c r="D3072">
        <v>1</v>
      </c>
      <c r="E3072">
        <v>0</v>
      </c>
      <c r="F3072">
        <v>0</v>
      </c>
      <c r="G3072">
        <v>0</v>
      </c>
      <c r="H3072" s="3">
        <f>H3071+$H$2*(Table1[[#This Row],[debug'[0']]]-H3071)</f>
        <v>0.1402148605331725</v>
      </c>
    </row>
    <row r="3073" spans="1:8" x14ac:dyDescent="0.25">
      <c r="A3073">
        <v>6134</v>
      </c>
      <c r="B3073">
        <v>0</v>
      </c>
      <c r="C3073">
        <v>0</v>
      </c>
      <c r="D3073">
        <v>1</v>
      </c>
      <c r="E3073">
        <v>0</v>
      </c>
      <c r="F3073">
        <v>0</v>
      </c>
      <c r="G3073">
        <v>0</v>
      </c>
      <c r="H3073" s="3">
        <f>H3072+$H$2*(Table1[[#This Row],[debug'[0']]]-H3072)</f>
        <v>0.12699992125991855</v>
      </c>
    </row>
    <row r="3074" spans="1:8" x14ac:dyDescent="0.25">
      <c r="A3074">
        <v>6136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  <c r="H3074" s="3">
        <f>H3073+$H$2*(Table1[[#This Row],[debug'[0']]]-H3073)</f>
        <v>0.20927824027851305</v>
      </c>
    </row>
    <row r="3075" spans="1:8" x14ac:dyDescent="0.25">
      <c r="A3075">
        <v>6138</v>
      </c>
      <c r="B3075">
        <v>0</v>
      </c>
      <c r="C3075">
        <v>-1</v>
      </c>
      <c r="D3075">
        <v>0</v>
      </c>
      <c r="E3075">
        <v>0</v>
      </c>
      <c r="F3075">
        <v>0</v>
      </c>
      <c r="G3075">
        <v>0</v>
      </c>
      <c r="H3075" s="3">
        <f>H3074+$H$2*(Table1[[#This Row],[debug'[0']]]-H3074)</f>
        <v>0.18955423081205777</v>
      </c>
    </row>
    <row r="3076" spans="1:8" x14ac:dyDescent="0.25">
      <c r="A3076">
        <v>6140</v>
      </c>
      <c r="B3076">
        <v>1</v>
      </c>
      <c r="C3076">
        <v>0</v>
      </c>
      <c r="D3076">
        <v>0</v>
      </c>
      <c r="E3076">
        <v>0</v>
      </c>
      <c r="F3076">
        <v>0</v>
      </c>
      <c r="G3076">
        <v>0</v>
      </c>
      <c r="H3076" s="3">
        <f>H3075+$H$2*(Table1[[#This Row],[debug'[0']]]-H3075)</f>
        <v>0.26593694505047083</v>
      </c>
    </row>
    <row r="3077" spans="1:8" x14ac:dyDescent="0.25">
      <c r="A3077">
        <v>6142</v>
      </c>
      <c r="B3077">
        <v>0</v>
      </c>
      <c r="C3077">
        <v>-1</v>
      </c>
      <c r="D3077">
        <v>0</v>
      </c>
      <c r="E3077">
        <v>0</v>
      </c>
      <c r="F3077">
        <v>0</v>
      </c>
      <c r="G3077">
        <v>0</v>
      </c>
      <c r="H3077" s="3">
        <f>H3076+$H$2*(Table1[[#This Row],[debug'[0']]]-H3076)</f>
        <v>0.24087297846381067</v>
      </c>
    </row>
    <row r="3078" spans="1:8" x14ac:dyDescent="0.25">
      <c r="A3078">
        <v>6144</v>
      </c>
      <c r="B3078">
        <v>0</v>
      </c>
      <c r="C3078">
        <v>-1</v>
      </c>
      <c r="D3078">
        <v>0</v>
      </c>
      <c r="E3078">
        <v>0</v>
      </c>
      <c r="F3078">
        <v>0</v>
      </c>
      <c r="G3078">
        <v>0</v>
      </c>
      <c r="H3078" s="3">
        <f>H3077+$H$2*(Table1[[#This Row],[debug'[0']]]-H3077)</f>
        <v>0.21817123507610467</v>
      </c>
    </row>
    <row r="3079" spans="1:8" x14ac:dyDescent="0.25">
      <c r="A3079">
        <v>6146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 s="3">
        <f>H3078+$H$2*(Table1[[#This Row],[debug'[0']]]-H3078)</f>
        <v>0.19760908059591359</v>
      </c>
    </row>
    <row r="3080" spans="1:8" x14ac:dyDescent="0.25">
      <c r="A3080">
        <v>6148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 s="3">
        <f>H3079+$H$2*(Table1[[#This Row],[debug'[0']]]-H3079)</f>
        <v>0.17898486351943094</v>
      </c>
    </row>
    <row r="3081" spans="1:8" x14ac:dyDescent="0.25">
      <c r="A3081">
        <v>6150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 s="3">
        <f>H3080+$H$2*(Table1[[#This Row],[debug'[0']]]-H3080)</f>
        <v>0.16211593754933845</v>
      </c>
    </row>
    <row r="3082" spans="1:8" x14ac:dyDescent="0.25">
      <c r="A3082">
        <v>6152</v>
      </c>
      <c r="B3082">
        <v>0</v>
      </c>
      <c r="C3082">
        <v>-1</v>
      </c>
      <c r="D3082">
        <v>0</v>
      </c>
      <c r="E3082">
        <v>0</v>
      </c>
      <c r="F3082">
        <v>0</v>
      </c>
      <c r="G3082">
        <v>0</v>
      </c>
      <c r="H3082" s="3">
        <f>H3081+$H$2*(Table1[[#This Row],[debug'[0']]]-H3081)</f>
        <v>0.14683687039629376</v>
      </c>
    </row>
    <row r="3083" spans="1:8" x14ac:dyDescent="0.25">
      <c r="A3083">
        <v>6154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 s="3">
        <f>H3082+$H$2*(Table1[[#This Row],[debug'[0']]]-H3082)</f>
        <v>0.22724560100459415</v>
      </c>
    </row>
    <row r="3084" spans="1:8" x14ac:dyDescent="0.25">
      <c r="A3084">
        <v>6156</v>
      </c>
      <c r="B3084">
        <v>0</v>
      </c>
      <c r="C3084">
        <v>-1</v>
      </c>
      <c r="D3084">
        <v>0</v>
      </c>
      <c r="E3084">
        <v>0</v>
      </c>
      <c r="F3084">
        <v>0</v>
      </c>
      <c r="G3084">
        <v>0</v>
      </c>
      <c r="H3084" s="3">
        <f>H3083+$H$2*(Table1[[#This Row],[debug'[0']]]-H3083)</f>
        <v>0.20582820768429524</v>
      </c>
    </row>
    <row r="3085" spans="1:8" x14ac:dyDescent="0.25">
      <c r="A3085">
        <v>6158</v>
      </c>
      <c r="B3085">
        <v>0</v>
      </c>
      <c r="C3085">
        <v>-1</v>
      </c>
      <c r="D3085">
        <v>0</v>
      </c>
      <c r="E3085">
        <v>0</v>
      </c>
      <c r="F3085">
        <v>0</v>
      </c>
      <c r="G3085">
        <v>0</v>
      </c>
      <c r="H3085" s="3">
        <f>H3084+$H$2*(Table1[[#This Row],[debug'[0']]]-H3084)</f>
        <v>0.18642935612941916</v>
      </c>
    </row>
    <row r="3086" spans="1:8" x14ac:dyDescent="0.25">
      <c r="A3086">
        <v>6160</v>
      </c>
      <c r="B3086">
        <v>0</v>
      </c>
      <c r="C3086">
        <v>-1</v>
      </c>
      <c r="D3086">
        <v>0</v>
      </c>
      <c r="E3086">
        <v>0</v>
      </c>
      <c r="F3086">
        <v>0</v>
      </c>
      <c r="G3086">
        <v>0</v>
      </c>
      <c r="H3086" s="3">
        <f>H3085+$H$2*(Table1[[#This Row],[debug'[0']]]-H3085)</f>
        <v>0.16885880326052941</v>
      </c>
    </row>
    <row r="3087" spans="1:8" x14ac:dyDescent="0.25">
      <c r="A3087">
        <v>6162</v>
      </c>
      <c r="B3087">
        <v>-1</v>
      </c>
      <c r="C3087">
        <v>-1</v>
      </c>
      <c r="D3087">
        <v>0</v>
      </c>
      <c r="E3087">
        <v>0</v>
      </c>
      <c r="F3087">
        <v>0</v>
      </c>
      <c r="G3087">
        <v>0</v>
      </c>
      <c r="H3087" s="3">
        <f>H3086+$H$2*(Table1[[#This Row],[debug'[0']]]-H3086)</f>
        <v>5.8696456378318315E-2</v>
      </c>
    </row>
    <row r="3088" spans="1:8" x14ac:dyDescent="0.25">
      <c r="A3088">
        <v>6164</v>
      </c>
      <c r="B3088">
        <v>0</v>
      </c>
      <c r="C3088">
        <v>-1</v>
      </c>
      <c r="D3088">
        <v>0</v>
      </c>
      <c r="E3088">
        <v>0</v>
      </c>
      <c r="F3088">
        <v>0</v>
      </c>
      <c r="G3088">
        <v>0</v>
      </c>
      <c r="H3088" s="3">
        <f>H3087+$H$2*(Table1[[#This Row],[debug'[0']]]-H3087)</f>
        <v>5.3164445693821956E-2</v>
      </c>
    </row>
    <row r="3089" spans="1:8" x14ac:dyDescent="0.25">
      <c r="A3089">
        <v>6166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 s="3">
        <f>H3088+$H$2*(Table1[[#This Row],[debug'[0']]]-H3088)</f>
        <v>4.815381473310542E-2</v>
      </c>
    </row>
    <row r="3090" spans="1:8" x14ac:dyDescent="0.25">
      <c r="A3090">
        <v>6168</v>
      </c>
      <c r="B3090">
        <v>0</v>
      </c>
      <c r="C3090">
        <v>-1</v>
      </c>
      <c r="D3090">
        <v>0</v>
      </c>
      <c r="E3090">
        <v>0</v>
      </c>
      <c r="F3090">
        <v>0</v>
      </c>
      <c r="G3090">
        <v>0</v>
      </c>
      <c r="H3090" s="3">
        <f>H3089+$H$2*(Table1[[#This Row],[debug'[0']]]-H3089)</f>
        <v>4.3615424614869981E-2</v>
      </c>
    </row>
    <row r="3091" spans="1:8" x14ac:dyDescent="0.25">
      <c r="A3091">
        <v>6170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 s="3">
        <f>H3090+$H$2*(Table1[[#This Row],[debug'[0']]]-H3090)</f>
        <v>3.9504767688271734E-2</v>
      </c>
    </row>
    <row r="3092" spans="1:8" x14ac:dyDescent="0.25">
      <c r="A3092">
        <v>6172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 s="3">
        <f>H3091+$H$2*(Table1[[#This Row],[debug'[0']]]-H3091)</f>
        <v>3.5781531049734361E-2</v>
      </c>
    </row>
    <row r="3093" spans="1:8" x14ac:dyDescent="0.25">
      <c r="A3093">
        <v>6174</v>
      </c>
      <c r="B3093">
        <v>1</v>
      </c>
      <c r="C3093">
        <v>1</v>
      </c>
      <c r="D3093">
        <v>0</v>
      </c>
      <c r="E3093">
        <v>0</v>
      </c>
      <c r="F3093">
        <v>0</v>
      </c>
      <c r="G3093">
        <v>0</v>
      </c>
      <c r="H3093" s="3">
        <f>H3092+$H$2*(Table1[[#This Row],[debug'[0']]]-H3092)</f>
        <v>0.12665698080502694</v>
      </c>
    </row>
    <row r="3094" spans="1:8" x14ac:dyDescent="0.25">
      <c r="A3094">
        <v>6176</v>
      </c>
      <c r="B3094">
        <v>0</v>
      </c>
      <c r="C3094">
        <v>1</v>
      </c>
      <c r="D3094">
        <v>0</v>
      </c>
      <c r="E3094">
        <v>0</v>
      </c>
      <c r="F3094">
        <v>0</v>
      </c>
      <c r="G3094">
        <v>0</v>
      </c>
      <c r="H3094" s="3">
        <f>H3093+$H$2*(Table1[[#This Row],[debug'[0']]]-H3093)</f>
        <v>0.11471984159233886</v>
      </c>
    </row>
    <row r="3095" spans="1:8" x14ac:dyDescent="0.25">
      <c r="A3095">
        <v>6178</v>
      </c>
      <c r="B3095">
        <v>0</v>
      </c>
      <c r="C3095">
        <v>1</v>
      </c>
      <c r="D3095">
        <v>0</v>
      </c>
      <c r="E3095">
        <v>0</v>
      </c>
      <c r="F3095">
        <v>0</v>
      </c>
      <c r="G3095">
        <v>0</v>
      </c>
      <c r="H3095" s="3">
        <f>H3094+$H$2*(Table1[[#This Row],[debug'[0']]]-H3094)</f>
        <v>0.10390775124531457</v>
      </c>
    </row>
    <row r="3096" spans="1:8" x14ac:dyDescent="0.25">
      <c r="A3096">
        <v>6180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 s="3">
        <f>H3095+$H$2*(Table1[[#This Row],[debug'[0']]]-H3095)</f>
        <v>9.411467640641509E-2</v>
      </c>
    </row>
    <row r="3097" spans="1:8" x14ac:dyDescent="0.25">
      <c r="A3097">
        <v>6182</v>
      </c>
      <c r="B3097">
        <v>0</v>
      </c>
      <c r="C3097">
        <v>1</v>
      </c>
      <c r="D3097">
        <v>0</v>
      </c>
      <c r="E3097">
        <v>0</v>
      </c>
      <c r="F3097">
        <v>0</v>
      </c>
      <c r="G3097">
        <v>0</v>
      </c>
      <c r="H3097" s="3">
        <f>H3096+$H$2*(Table1[[#This Row],[debug'[0']]]-H3096)</f>
        <v>8.524457712661386E-2</v>
      </c>
    </row>
    <row r="3098" spans="1:8" x14ac:dyDescent="0.25">
      <c r="A3098">
        <v>6184</v>
      </c>
      <c r="B3098">
        <v>1</v>
      </c>
      <c r="C3098">
        <v>1</v>
      </c>
      <c r="D3098">
        <v>0</v>
      </c>
      <c r="E3098">
        <v>0</v>
      </c>
      <c r="F3098">
        <v>0</v>
      </c>
      <c r="G3098">
        <v>0</v>
      </c>
      <c r="H3098" s="3">
        <f>H3097+$H$2*(Table1[[#This Row],[debug'[0']]]-H3097)</f>
        <v>0.17145824461652748</v>
      </c>
    </row>
    <row r="3099" spans="1:8" x14ac:dyDescent="0.25">
      <c r="A3099">
        <v>6186</v>
      </c>
      <c r="B3099">
        <v>1</v>
      </c>
      <c r="C3099">
        <v>1</v>
      </c>
      <c r="D3099">
        <v>0</v>
      </c>
      <c r="E3099">
        <v>0</v>
      </c>
      <c r="F3099">
        <v>0</v>
      </c>
      <c r="G3099">
        <v>0</v>
      </c>
      <c r="H3099" s="3">
        <f>H3098+$H$2*(Table1[[#This Row],[debug'[0']]]-H3098)</f>
        <v>0.24954646537368075</v>
      </c>
    </row>
    <row r="3100" spans="1:8" x14ac:dyDescent="0.25">
      <c r="A3100">
        <v>6188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0</v>
      </c>
      <c r="H3100" s="3">
        <f>H3099+$H$2*(Table1[[#This Row],[debug'[0']]]-H3099)</f>
        <v>0.32027504471095691</v>
      </c>
    </row>
    <row r="3101" spans="1:8" x14ac:dyDescent="0.25">
      <c r="A3101">
        <v>6190</v>
      </c>
      <c r="B3101">
        <v>1</v>
      </c>
      <c r="C3101">
        <v>0</v>
      </c>
      <c r="D3101">
        <v>0</v>
      </c>
      <c r="E3101">
        <v>0</v>
      </c>
      <c r="F3101">
        <v>0</v>
      </c>
      <c r="G3101">
        <v>0</v>
      </c>
      <c r="H3101" s="3">
        <f>H3100+$H$2*(Table1[[#This Row],[debug'[0']]]-H3100)</f>
        <v>0.38433761249088816</v>
      </c>
    </row>
    <row r="3102" spans="1:8" x14ac:dyDescent="0.25">
      <c r="A3102">
        <v>6192</v>
      </c>
      <c r="B3102">
        <v>1</v>
      </c>
      <c r="C3102">
        <v>0</v>
      </c>
      <c r="D3102">
        <v>0</v>
      </c>
      <c r="E3102">
        <v>0</v>
      </c>
      <c r="F3102">
        <v>0</v>
      </c>
      <c r="G3102">
        <v>0</v>
      </c>
      <c r="H3102" s="3">
        <f>H3101+$H$2*(Table1[[#This Row],[debug'[0']]]-H3101)</f>
        <v>0.44236242550159349</v>
      </c>
    </row>
    <row r="3103" spans="1:8" x14ac:dyDescent="0.25">
      <c r="A3103">
        <v>6194</v>
      </c>
      <c r="B3103">
        <v>1</v>
      </c>
      <c r="C3103">
        <v>0</v>
      </c>
      <c r="D3103">
        <v>0</v>
      </c>
      <c r="E3103">
        <v>0</v>
      </c>
      <c r="F3103">
        <v>0</v>
      </c>
      <c r="G3103">
        <v>0</v>
      </c>
      <c r="H3103" s="3">
        <f>H3102+$H$2*(Table1[[#This Row],[debug'[0']]]-H3102)</f>
        <v>0.49491852872388825</v>
      </c>
    </row>
    <row r="3104" spans="1:8" x14ac:dyDescent="0.25">
      <c r="A3104">
        <v>6196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 s="3">
        <f>H3103+$H$2*(Table1[[#This Row],[debug'[0']]]-H3103)</f>
        <v>0.44827355630495513</v>
      </c>
    </row>
    <row r="3105" spans="1:8" x14ac:dyDescent="0.25">
      <c r="A3105">
        <v>6198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 s="3">
        <f>H3104+$H$2*(Table1[[#This Row],[debug'[0']]]-H3104)</f>
        <v>0.40602476896636863</v>
      </c>
    </row>
    <row r="3106" spans="1:8" x14ac:dyDescent="0.25">
      <c r="A3106">
        <v>6200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 s="3">
        <f>H3105+$H$2*(Table1[[#This Row],[debug'[0']]]-H3105)</f>
        <v>0.46200561563325532</v>
      </c>
    </row>
    <row r="3107" spans="1:8" x14ac:dyDescent="0.25">
      <c r="A3107">
        <v>6202</v>
      </c>
      <c r="B3107">
        <v>1</v>
      </c>
      <c r="C3107">
        <v>-1</v>
      </c>
      <c r="D3107">
        <v>0</v>
      </c>
      <c r="E3107">
        <v>0</v>
      </c>
      <c r="F3107">
        <v>0</v>
      </c>
      <c r="G3107">
        <v>0</v>
      </c>
      <c r="H3107" s="3">
        <f>H3106+$H$2*(Table1[[#This Row],[debug'[0']]]-H3106)</f>
        <v>0.51271039180122913</v>
      </c>
    </row>
    <row r="3108" spans="1:8" x14ac:dyDescent="0.25">
      <c r="A3108">
        <v>6204</v>
      </c>
      <c r="B3108">
        <v>0</v>
      </c>
      <c r="C3108">
        <v>-1</v>
      </c>
      <c r="D3108">
        <v>0</v>
      </c>
      <c r="E3108">
        <v>0</v>
      </c>
      <c r="F3108">
        <v>0</v>
      </c>
      <c r="G3108">
        <v>0</v>
      </c>
      <c r="H3108" s="3">
        <f>H3107+$H$2*(Table1[[#This Row],[debug'[0']]]-H3107)</f>
        <v>0.46438857579217258</v>
      </c>
    </row>
    <row r="3109" spans="1:8" x14ac:dyDescent="0.25">
      <c r="A3109">
        <v>6206</v>
      </c>
      <c r="B3109">
        <v>1</v>
      </c>
      <c r="C3109">
        <v>-1</v>
      </c>
      <c r="D3109">
        <v>0</v>
      </c>
      <c r="E3109">
        <v>0</v>
      </c>
      <c r="F3109">
        <v>0</v>
      </c>
      <c r="G3109">
        <v>0</v>
      </c>
      <c r="H3109" s="3">
        <f>H3108+$H$2*(Table1[[#This Row],[debug'[0']]]-H3108)</f>
        <v>0.51486876325627484</v>
      </c>
    </row>
    <row r="3110" spans="1:8" x14ac:dyDescent="0.25">
      <c r="A3110">
        <v>6208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 s="3">
        <f>H3109+$H$2*(Table1[[#This Row],[debug'[0']]]-H3109)</f>
        <v>0.46634352553001157</v>
      </c>
    </row>
    <row r="3111" spans="1:8" x14ac:dyDescent="0.25">
      <c r="A3111">
        <v>6210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 s="3">
        <f>H3110+$H$2*(Table1[[#This Row],[debug'[0']]]-H3110)</f>
        <v>0.42239168371438413</v>
      </c>
    </row>
    <row r="3112" spans="1:8" x14ac:dyDescent="0.25">
      <c r="A3112">
        <v>6212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 s="3">
        <f>H3111+$H$2*(Table1[[#This Row],[debug'[0']]]-H3111)</f>
        <v>0.38258220539954813</v>
      </c>
    </row>
    <row r="3113" spans="1:8" x14ac:dyDescent="0.25">
      <c r="A3113">
        <v>6214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 s="3">
        <f>H3112+$H$2*(Table1[[#This Row],[debug'[0']]]-H3112)</f>
        <v>0.34652468202322606</v>
      </c>
    </row>
    <row r="3114" spans="1:8" x14ac:dyDescent="0.25">
      <c r="A3114">
        <v>6216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 s="3">
        <f>H3113+$H$2*(Table1[[#This Row],[debug'[0']]]-H3113)</f>
        <v>0.31386550016327486</v>
      </c>
    </row>
    <row r="3115" spans="1:8" x14ac:dyDescent="0.25">
      <c r="A3115">
        <v>6218</v>
      </c>
      <c r="B3115">
        <v>0</v>
      </c>
      <c r="C3115">
        <v>-1</v>
      </c>
      <c r="D3115">
        <v>0</v>
      </c>
      <c r="E3115">
        <v>0</v>
      </c>
      <c r="F3115">
        <v>0</v>
      </c>
      <c r="G3115">
        <v>0</v>
      </c>
      <c r="H3115" s="3">
        <f>H3114+$H$2*(Table1[[#This Row],[debug'[0']]]-H3114)</f>
        <v>0.28428437367742793</v>
      </c>
    </row>
    <row r="3116" spans="1:8" x14ac:dyDescent="0.25">
      <c r="A3116">
        <v>6220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 s="3">
        <f>H3115+$H$2*(Table1[[#This Row],[debug'[0']]]-H3115)</f>
        <v>0.25749120268116643</v>
      </c>
    </row>
    <row r="3117" spans="1:8" x14ac:dyDescent="0.25">
      <c r="A3117">
        <v>6222</v>
      </c>
      <c r="B3117">
        <v>0</v>
      </c>
      <c r="C3117">
        <v>-1</v>
      </c>
      <c r="D3117">
        <v>0</v>
      </c>
      <c r="E3117">
        <v>0</v>
      </c>
      <c r="F3117">
        <v>0</v>
      </c>
      <c r="G3117">
        <v>0</v>
      </c>
      <c r="H3117" s="3">
        <f>H3116+$H$2*(Table1[[#This Row],[debug'[0']]]-H3116)</f>
        <v>0.23322322855995184</v>
      </c>
    </row>
    <row r="3118" spans="1:8" x14ac:dyDescent="0.25">
      <c r="A3118">
        <v>6224</v>
      </c>
      <c r="B3118">
        <v>-1</v>
      </c>
      <c r="C3118">
        <v>0</v>
      </c>
      <c r="D3118">
        <v>0</v>
      </c>
      <c r="E3118">
        <v>0</v>
      </c>
      <c r="F3118">
        <v>0</v>
      </c>
      <c r="G3118">
        <v>0</v>
      </c>
      <c r="H3118" s="3">
        <f>H3117+$H$2*(Table1[[#This Row],[debug'[0']]]-H3117)</f>
        <v>0.11699467750754491</v>
      </c>
    </row>
    <row r="3119" spans="1:8" x14ac:dyDescent="0.25">
      <c r="A3119">
        <v>6226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 s="3">
        <f>H3118+$H$2*(Table1[[#This Row],[debug'[0']]]-H3118)</f>
        <v>0.10596818892654061</v>
      </c>
    </row>
    <row r="3120" spans="1:8" x14ac:dyDescent="0.25">
      <c r="A3120">
        <v>6228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 s="3">
        <f>H3119+$H$2*(Table1[[#This Row],[debug'[0']]]-H3119)</f>
        <v>9.5980922411165556E-2</v>
      </c>
    </row>
    <row r="3121" spans="1:8" x14ac:dyDescent="0.25">
      <c r="A3121">
        <v>6230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 s="3">
        <f>H3120+$H$2*(Table1[[#This Row],[debug'[0']]]-H3120)</f>
        <v>8.6934933589214863E-2</v>
      </c>
    </row>
    <row r="3122" spans="1:8" x14ac:dyDescent="0.25">
      <c r="A3122">
        <v>6232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 s="3">
        <f>H3121+$H$2*(Table1[[#This Row],[debug'[0']]]-H3121)</f>
        <v>7.8741509128089041E-2</v>
      </c>
    </row>
    <row r="3123" spans="1:8" x14ac:dyDescent="0.25">
      <c r="A3123">
        <v>6234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 s="3">
        <f>H3122+$H$2*(Table1[[#This Row],[debug'[0']]]-H3122)</f>
        <v>7.1320296729807692E-2</v>
      </c>
    </row>
    <row r="3124" spans="1:8" x14ac:dyDescent="0.25">
      <c r="A3124">
        <v>6236</v>
      </c>
      <c r="B3124">
        <v>0</v>
      </c>
      <c r="C3124">
        <v>-1</v>
      </c>
      <c r="D3124">
        <v>0</v>
      </c>
      <c r="E3124">
        <v>0</v>
      </c>
      <c r="F3124">
        <v>0</v>
      </c>
      <c r="G3124">
        <v>0</v>
      </c>
      <c r="H3124" s="3">
        <f>H3123+$H$2*(Table1[[#This Row],[debug'[0']]]-H3123)</f>
        <v>6.4598517122061452E-2</v>
      </c>
    </row>
    <row r="3125" spans="1:8" x14ac:dyDescent="0.25">
      <c r="A3125">
        <v>6238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 s="3">
        <f>H3124+$H$2*(Table1[[#This Row],[debug'[0']]]-H3124)</f>
        <v>5.8510250317357571E-2</v>
      </c>
    </row>
    <row r="3126" spans="1:8" x14ac:dyDescent="0.25">
      <c r="A3126">
        <v>6240</v>
      </c>
      <c r="B3126">
        <v>1</v>
      </c>
      <c r="C3126">
        <v>-1</v>
      </c>
      <c r="D3126">
        <v>0</v>
      </c>
      <c r="E3126">
        <v>0</v>
      </c>
      <c r="F3126">
        <v>0</v>
      </c>
      <c r="G3126">
        <v>0</v>
      </c>
      <c r="H3126" s="3">
        <f>H3125+$H$2*(Table1[[#This Row],[debug'[0']]]-H3125)</f>
        <v>0.14724356874835004</v>
      </c>
    </row>
    <row r="3127" spans="1:8" x14ac:dyDescent="0.25">
      <c r="A3127">
        <v>6242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 s="3">
        <f>H3126+$H$2*(Table1[[#This Row],[debug'[0']]]-H3126)</f>
        <v>0.13336618933230523</v>
      </c>
    </row>
    <row r="3128" spans="1:8" x14ac:dyDescent="0.25">
      <c r="A3128">
        <v>6244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 s="3">
        <f>H3127+$H$2*(Table1[[#This Row],[debug'[0']]]-H3127)</f>
        <v>0.12079672211299616</v>
      </c>
    </row>
    <row r="3129" spans="1:8" x14ac:dyDescent="0.25">
      <c r="A3129">
        <v>6246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 s="3">
        <f>H3128+$H$2*(Table1[[#This Row],[debug'[0']]]-H3128)</f>
        <v>0.10941189926995867</v>
      </c>
    </row>
    <row r="3130" spans="1:8" x14ac:dyDescent="0.25">
      <c r="A3130">
        <v>6248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 s="3">
        <f>H3129+$H$2*(Table1[[#This Row],[debug'[0']]]-H3129)</f>
        <v>9.9100070701104409E-2</v>
      </c>
    </row>
    <row r="3131" spans="1:8" x14ac:dyDescent="0.25">
      <c r="A3131">
        <v>6250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 s="3">
        <f>H3130+$H$2*(Table1[[#This Row],[debug'[0']]]-H3130)</f>
        <v>8.9760109078559844E-2</v>
      </c>
    </row>
    <row r="3132" spans="1:8" x14ac:dyDescent="0.25">
      <c r="A3132">
        <v>6252</v>
      </c>
      <c r="B3132">
        <v>1</v>
      </c>
      <c r="C3132">
        <v>0</v>
      </c>
      <c r="D3132">
        <v>0</v>
      </c>
      <c r="E3132">
        <v>0</v>
      </c>
      <c r="F3132">
        <v>0</v>
      </c>
      <c r="G3132">
        <v>0</v>
      </c>
      <c r="H3132" s="3">
        <f>H3131+$H$2*(Table1[[#This Row],[debug'[0']]]-H3131)</f>
        <v>0.17554819770825497</v>
      </c>
    </row>
    <row r="3133" spans="1:8" x14ac:dyDescent="0.25">
      <c r="A3133">
        <v>6254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 s="3">
        <f>H3132+$H$2*(Table1[[#This Row],[debug'[0']]]-H3132)</f>
        <v>0.1590031698601195</v>
      </c>
    </row>
    <row r="3134" spans="1:8" x14ac:dyDescent="0.25">
      <c r="A3134">
        <v>6256</v>
      </c>
      <c r="B3134">
        <v>1</v>
      </c>
      <c r="C3134">
        <v>-1</v>
      </c>
      <c r="D3134">
        <v>0</v>
      </c>
      <c r="E3134">
        <v>0</v>
      </c>
      <c r="F3134">
        <v>0</v>
      </c>
      <c r="G3134">
        <v>0</v>
      </c>
      <c r="H3134" s="3">
        <f>H3133+$H$2*(Table1[[#This Row],[debug'[0']]]-H3133)</f>
        <v>0.23826525375791205</v>
      </c>
    </row>
    <row r="3135" spans="1:8" x14ac:dyDescent="0.25">
      <c r="A3135">
        <v>6258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 s="3">
        <f>H3134+$H$2*(Table1[[#This Row],[debug'[0']]]-H3134)</f>
        <v>0.21580928263356511</v>
      </c>
    </row>
    <row r="3136" spans="1:8" x14ac:dyDescent="0.25">
      <c r="A3136">
        <v>6260</v>
      </c>
      <c r="B3136">
        <v>1</v>
      </c>
      <c r="C3136">
        <v>0</v>
      </c>
      <c r="D3136">
        <v>0</v>
      </c>
      <c r="E3136">
        <v>0</v>
      </c>
      <c r="F3136">
        <v>0</v>
      </c>
      <c r="G3136">
        <v>0</v>
      </c>
      <c r="H3136" s="3">
        <f>H3135+$H$2*(Table1[[#This Row],[debug'[0']]]-H3135)</f>
        <v>0.28971751653431616</v>
      </c>
    </row>
    <row r="3137" spans="1:8" x14ac:dyDescent="0.25">
      <c r="A3137">
        <v>6262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 s="3">
        <f>H3136+$H$2*(Table1[[#This Row],[debug'[0']]]-H3136)</f>
        <v>0.26241228388750154</v>
      </c>
    </row>
    <row r="3138" spans="1:8" x14ac:dyDescent="0.25">
      <c r="A3138">
        <v>6264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 s="3">
        <f>H3137+$H$2*(Table1[[#This Row],[debug'[0']]]-H3137)</f>
        <v>0.23768050878932073</v>
      </c>
    </row>
    <row r="3139" spans="1:8" x14ac:dyDescent="0.25">
      <c r="A3139">
        <v>6266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 s="3">
        <f>H3138+$H$2*(Table1[[#This Row],[debug'[0']]]-H3138)</f>
        <v>0.21527964857990031</v>
      </c>
    </row>
    <row r="3140" spans="1:8" x14ac:dyDescent="0.25">
      <c r="A3140">
        <v>6268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 s="3">
        <f>H3139+$H$2*(Table1[[#This Row],[debug'[0']]]-H3139)</f>
        <v>0.19499001970652011</v>
      </c>
    </row>
    <row r="3141" spans="1:8" x14ac:dyDescent="0.25">
      <c r="A3141">
        <v>6270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 s="3">
        <f>H3140+$H$2*(Table1[[#This Row],[debug'[0']]]-H3140)</f>
        <v>0.17661264330352014</v>
      </c>
    </row>
    <row r="3142" spans="1:8" x14ac:dyDescent="0.25">
      <c r="A3142">
        <v>6272</v>
      </c>
      <c r="B3142">
        <v>0</v>
      </c>
      <c r="C3142">
        <v>1</v>
      </c>
      <c r="D3142">
        <v>0</v>
      </c>
      <c r="E3142">
        <v>0</v>
      </c>
      <c r="F3142">
        <v>0</v>
      </c>
      <c r="G3142">
        <v>0</v>
      </c>
      <c r="H3142" s="3">
        <f>H3141+$H$2*(Table1[[#This Row],[debug'[0']]]-H3141)</f>
        <v>0.15996729382151773</v>
      </c>
    </row>
    <row r="3143" spans="1:8" x14ac:dyDescent="0.25">
      <c r="A3143">
        <v>6274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 s="3">
        <f>H3142+$H$2*(Table1[[#This Row],[debug'[0']]]-H3142)</f>
        <v>0.14489073156898813</v>
      </c>
    </row>
    <row r="3144" spans="1:8" x14ac:dyDescent="0.25">
      <c r="A3144">
        <v>6276</v>
      </c>
      <c r="B3144">
        <v>0</v>
      </c>
      <c r="C3144">
        <v>1</v>
      </c>
      <c r="D3144">
        <v>0</v>
      </c>
      <c r="E3144">
        <v>0</v>
      </c>
      <c r="F3144">
        <v>0</v>
      </c>
      <c r="G3144">
        <v>0</v>
      </c>
      <c r="H3144" s="3">
        <f>H3143+$H$2*(Table1[[#This Row],[debug'[0']]]-H3143)</f>
        <v>0.13123510183287662</v>
      </c>
    </row>
    <row r="3145" spans="1:8" x14ac:dyDescent="0.25">
      <c r="A3145">
        <v>6278</v>
      </c>
      <c r="B3145">
        <v>0</v>
      </c>
      <c r="C3145">
        <v>1</v>
      </c>
      <c r="D3145">
        <v>0</v>
      </c>
      <c r="E3145">
        <v>0</v>
      </c>
      <c r="F3145">
        <v>0</v>
      </c>
      <c r="G3145">
        <v>0</v>
      </c>
      <c r="H3145" s="3">
        <f>H3144+$H$2*(Table1[[#This Row],[debug'[0']]]-H3144)</f>
        <v>0.11886648487853842</v>
      </c>
    </row>
    <row r="3146" spans="1:8" x14ac:dyDescent="0.25">
      <c r="A3146">
        <v>6280</v>
      </c>
      <c r="B3146">
        <v>-1</v>
      </c>
      <c r="C3146">
        <v>1</v>
      </c>
      <c r="D3146">
        <v>-1</v>
      </c>
      <c r="E3146">
        <v>0</v>
      </c>
      <c r="F3146">
        <v>0</v>
      </c>
      <c r="G3146">
        <v>0</v>
      </c>
      <c r="H3146" s="3">
        <f>H3145+$H$2*(Table1[[#This Row],[debug'[0']]]-H3145)</f>
        <v>1.3415803001270876E-2</v>
      </c>
    </row>
    <row r="3147" spans="1:8" x14ac:dyDescent="0.25">
      <c r="A3147">
        <v>6282</v>
      </c>
      <c r="B3147">
        <v>-1</v>
      </c>
      <c r="C3147">
        <v>1</v>
      </c>
      <c r="D3147">
        <v>0</v>
      </c>
      <c r="E3147">
        <v>0</v>
      </c>
      <c r="F3147">
        <v>0</v>
      </c>
      <c r="G3147">
        <v>0</v>
      </c>
      <c r="H3147" s="3">
        <f>H3146+$H$2*(Table1[[#This Row],[debug'[0']]]-H3146)</f>
        <v>-8.2096386250946937E-2</v>
      </c>
    </row>
    <row r="3148" spans="1:8" x14ac:dyDescent="0.25">
      <c r="A3148">
        <v>6284</v>
      </c>
      <c r="B3148">
        <v>-1</v>
      </c>
      <c r="C3148">
        <v>1</v>
      </c>
      <c r="D3148">
        <v>0</v>
      </c>
      <c r="E3148">
        <v>0</v>
      </c>
      <c r="F3148">
        <v>0</v>
      </c>
      <c r="G3148">
        <v>0</v>
      </c>
      <c r="H3148" s="3">
        <f>H3147+$H$2*(Table1[[#This Row],[debug'[0']]]-H3147)</f>
        <v>-0.16860676374067338</v>
      </c>
    </row>
    <row r="3149" spans="1:8" x14ac:dyDescent="0.25">
      <c r="A3149">
        <v>6286</v>
      </c>
      <c r="B3149">
        <v>0</v>
      </c>
      <c r="C3149">
        <v>1</v>
      </c>
      <c r="D3149">
        <v>0</v>
      </c>
      <c r="E3149">
        <v>0</v>
      </c>
      <c r="F3149">
        <v>0</v>
      </c>
      <c r="G3149">
        <v>0</v>
      </c>
      <c r="H3149" s="3">
        <f>H3148+$H$2*(Table1[[#This Row],[debug'[0']]]-H3148)</f>
        <v>-0.15271595063127591</v>
      </c>
    </row>
    <row r="3150" spans="1:8" x14ac:dyDescent="0.25">
      <c r="A3150">
        <v>6288</v>
      </c>
      <c r="B3150">
        <v>-1</v>
      </c>
      <c r="C3150">
        <v>1</v>
      </c>
      <c r="D3150">
        <v>0</v>
      </c>
      <c r="E3150">
        <v>0</v>
      </c>
      <c r="F3150">
        <v>0</v>
      </c>
      <c r="G3150">
        <v>0</v>
      </c>
      <c r="H3150" s="3">
        <f>H3149+$H$2*(Table1[[#This Row],[debug'[0']]]-H3149)</f>
        <v>-0.23257059098129376</v>
      </c>
    </row>
    <row r="3151" spans="1:8" x14ac:dyDescent="0.25">
      <c r="A3151">
        <v>6290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 s="3">
        <f>H3150+$H$2*(Table1[[#This Row],[debug'[0']]]-H3150)</f>
        <v>-0.21065132917925769</v>
      </c>
    </row>
    <row r="3152" spans="1:8" x14ac:dyDescent="0.25">
      <c r="A3152">
        <v>6292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 s="3">
        <f>H3151+$H$2*(Table1[[#This Row],[debug'[0']]]-H3151)</f>
        <v>-0.19079790913270325</v>
      </c>
    </row>
    <row r="3153" spans="1:8" x14ac:dyDescent="0.25">
      <c r="A3153">
        <v>6294</v>
      </c>
      <c r="B3153">
        <v>0</v>
      </c>
      <c r="C3153">
        <v>-1</v>
      </c>
      <c r="D3153">
        <v>0</v>
      </c>
      <c r="E3153">
        <v>0</v>
      </c>
      <c r="F3153">
        <v>0</v>
      </c>
      <c r="G3153">
        <v>0</v>
      </c>
      <c r="H3153" s="3">
        <f>H3152+$H$2*(Table1[[#This Row],[debug'[0']]]-H3152)</f>
        <v>-0.17281562984315546</v>
      </c>
    </row>
    <row r="3154" spans="1:8" x14ac:dyDescent="0.25">
      <c r="A3154">
        <v>6296</v>
      </c>
      <c r="B3154">
        <v>0</v>
      </c>
      <c r="C3154">
        <v>-1</v>
      </c>
      <c r="D3154">
        <v>0</v>
      </c>
      <c r="E3154">
        <v>0</v>
      </c>
      <c r="F3154">
        <v>0</v>
      </c>
      <c r="G3154">
        <v>0</v>
      </c>
      <c r="H3154" s="3">
        <f>H3153+$H$2*(Table1[[#This Row],[debug'[0']]]-H3153)</f>
        <v>-0.15652814044893296</v>
      </c>
    </row>
    <row r="3155" spans="1:8" x14ac:dyDescent="0.25">
      <c r="A3155">
        <v>6298</v>
      </c>
      <c r="B3155">
        <v>0</v>
      </c>
      <c r="C3155">
        <v>-1</v>
      </c>
      <c r="D3155">
        <v>0</v>
      </c>
      <c r="E3155">
        <v>0</v>
      </c>
      <c r="F3155">
        <v>0</v>
      </c>
      <c r="G3155">
        <v>0</v>
      </c>
      <c r="H3155" s="3">
        <f>H3154+$H$2*(Table1[[#This Row],[debug'[0']]]-H3154)</f>
        <v>-0.14177571076549977</v>
      </c>
    </row>
    <row r="3156" spans="1:8" x14ac:dyDescent="0.25">
      <c r="A3156">
        <v>6300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 s="3">
        <f>H3155+$H$2*(Table1[[#This Row],[debug'[0']]]-H3155)</f>
        <v>-0.12841366482354882</v>
      </c>
    </row>
    <row r="3157" spans="1:8" x14ac:dyDescent="0.25">
      <c r="A3157">
        <v>6302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 s="3">
        <f>H3156+$H$2*(Table1[[#This Row],[debug'[0']]]-H3156)</f>
        <v>-0.11631096204264274</v>
      </c>
    </row>
    <row r="3158" spans="1:8" x14ac:dyDescent="0.25">
      <c r="A3158">
        <v>6304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 s="3">
        <f>H3157+$H$2*(Table1[[#This Row],[debug'[0']]]-H3157)</f>
        <v>-0.10534891212608891</v>
      </c>
    </row>
    <row r="3159" spans="1:8" x14ac:dyDescent="0.25">
      <c r="A3159">
        <v>6306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 s="3">
        <f>H3158+$H$2*(Table1[[#This Row],[debug'[0']]]-H3158)</f>
        <v>-9.5420011074118974E-2</v>
      </c>
    </row>
    <row r="3160" spans="1:8" x14ac:dyDescent="0.25">
      <c r="A3160">
        <v>6308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 s="3">
        <f>H3159+$H$2*(Table1[[#This Row],[debug'[0']]]-H3159)</f>
        <v>-8.6426886900241709E-2</v>
      </c>
    </row>
    <row r="3161" spans="1:8" x14ac:dyDescent="0.25">
      <c r="A3161">
        <v>6310</v>
      </c>
      <c r="B3161">
        <v>1</v>
      </c>
      <c r="C3161">
        <v>1</v>
      </c>
      <c r="D3161">
        <v>0</v>
      </c>
      <c r="E3161">
        <v>0</v>
      </c>
      <c r="F3161">
        <v>0</v>
      </c>
      <c r="G3161">
        <v>0</v>
      </c>
      <c r="H3161" s="3">
        <f>H3160+$H$2*(Table1[[#This Row],[debug'[0']]]-H3160)</f>
        <v>1.5966434896205139E-2</v>
      </c>
    </row>
    <row r="3162" spans="1:8" x14ac:dyDescent="0.25">
      <c r="A3162">
        <v>6312</v>
      </c>
      <c r="B3162">
        <v>1</v>
      </c>
      <c r="C3162">
        <v>1</v>
      </c>
      <c r="D3162">
        <v>0</v>
      </c>
      <c r="E3162">
        <v>0</v>
      </c>
      <c r="F3162">
        <v>0</v>
      </c>
      <c r="G3162">
        <v>0</v>
      </c>
      <c r="H3162" s="3">
        <f>H3161+$H$2*(Table1[[#This Row],[debug'[0']]]-H3161)</f>
        <v>0.10870941346668078</v>
      </c>
    </row>
    <row r="3163" spans="1:8" x14ac:dyDescent="0.25">
      <c r="A3163">
        <v>6314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  <c r="H3163" s="3">
        <f>H3162+$H$2*(Table1[[#This Row],[debug'[0']]]-H3162)</f>
        <v>0.19271157223268517</v>
      </c>
    </row>
    <row r="3164" spans="1:8" x14ac:dyDescent="0.25">
      <c r="A3164">
        <v>6316</v>
      </c>
      <c r="B3164">
        <v>0</v>
      </c>
      <c r="C3164">
        <v>1</v>
      </c>
      <c r="D3164">
        <v>0</v>
      </c>
      <c r="E3164">
        <v>0</v>
      </c>
      <c r="F3164">
        <v>0</v>
      </c>
      <c r="G3164">
        <v>0</v>
      </c>
      <c r="H3164" s="3">
        <f>H3163+$H$2*(Table1[[#This Row],[debug'[0']]]-H3163)</f>
        <v>0.1745489344450469</v>
      </c>
    </row>
    <row r="3165" spans="1:8" x14ac:dyDescent="0.25">
      <c r="A3165">
        <v>6318</v>
      </c>
      <c r="B3165">
        <v>1</v>
      </c>
      <c r="C3165">
        <v>1</v>
      </c>
      <c r="D3165">
        <v>0</v>
      </c>
      <c r="E3165">
        <v>0</v>
      </c>
      <c r="F3165">
        <v>0</v>
      </c>
      <c r="G3165">
        <v>0</v>
      </c>
      <c r="H3165" s="3">
        <f>H3164+$H$2*(Table1[[#This Row],[debug'[0']]]-H3164)</f>
        <v>0.25234586454840613</v>
      </c>
    </row>
    <row r="3166" spans="1:8" x14ac:dyDescent="0.25">
      <c r="A3166">
        <v>6320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 s="3">
        <f>H3165+$H$2*(Table1[[#This Row],[debug'[0']]]-H3165)</f>
        <v>0.228562827121535</v>
      </c>
    </row>
    <row r="3167" spans="1:8" x14ac:dyDescent="0.25">
      <c r="A3167">
        <v>6322</v>
      </c>
      <c r="B3167">
        <v>1</v>
      </c>
      <c r="C3167">
        <v>0</v>
      </c>
      <c r="D3167">
        <v>0</v>
      </c>
      <c r="E3167">
        <v>0</v>
      </c>
      <c r="F3167">
        <v>0</v>
      </c>
      <c r="G3167">
        <v>0</v>
      </c>
      <c r="H3167" s="3">
        <f>H3166+$H$2*(Table1[[#This Row],[debug'[0']]]-H3166)</f>
        <v>0.30126906777216694</v>
      </c>
    </row>
    <row r="3168" spans="1:8" x14ac:dyDescent="0.25">
      <c r="A3168">
        <v>6324</v>
      </c>
      <c r="B3168">
        <v>0</v>
      </c>
      <c r="C3168">
        <v>-1</v>
      </c>
      <c r="D3168">
        <v>0</v>
      </c>
      <c r="E3168">
        <v>0</v>
      </c>
      <c r="F3168">
        <v>0</v>
      </c>
      <c r="G3168">
        <v>0</v>
      </c>
      <c r="H3168" s="3">
        <f>H3167+$H$2*(Table1[[#This Row],[debug'[0']]]-H3167)</f>
        <v>0.27287512707016037</v>
      </c>
    </row>
    <row r="3169" spans="1:8" x14ac:dyDescent="0.25">
      <c r="A3169">
        <v>6326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 s="3">
        <f>H3168+$H$2*(Table1[[#This Row],[debug'[0']]]-H3168)</f>
        <v>0.24715725223363047</v>
      </c>
    </row>
    <row r="3170" spans="1:8" x14ac:dyDescent="0.25">
      <c r="A3170">
        <v>6328</v>
      </c>
      <c r="B3170">
        <v>-1</v>
      </c>
      <c r="C3170">
        <v>-1</v>
      </c>
      <c r="D3170">
        <v>0</v>
      </c>
      <c r="E3170">
        <v>0</v>
      </c>
      <c r="F3170">
        <v>0</v>
      </c>
      <c r="G3170">
        <v>0</v>
      </c>
      <c r="H3170" s="3">
        <f>H3169+$H$2*(Table1[[#This Row],[debug'[0']]]-H3169)</f>
        <v>0.12961545038897829</v>
      </c>
    </row>
    <row r="3171" spans="1:8" x14ac:dyDescent="0.25">
      <c r="A3171">
        <v>6330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 s="3">
        <f>H3170+$H$2*(Table1[[#This Row],[debug'[0']]]-H3170)</f>
        <v>0.1173994819869659</v>
      </c>
    </row>
    <row r="3172" spans="1:8" x14ac:dyDescent="0.25">
      <c r="A3172">
        <v>6332</v>
      </c>
      <c r="B3172">
        <v>-1</v>
      </c>
      <c r="C3172">
        <v>-1</v>
      </c>
      <c r="D3172">
        <v>0</v>
      </c>
      <c r="E3172">
        <v>0</v>
      </c>
      <c r="F3172">
        <v>0</v>
      </c>
      <c r="G3172">
        <v>0</v>
      </c>
      <c r="H3172" s="3">
        <f>H3171+$H$2*(Table1[[#This Row],[debug'[0']]]-H3171)</f>
        <v>1.2087061874907129E-2</v>
      </c>
    </row>
    <row r="3173" spans="1:8" x14ac:dyDescent="0.25">
      <c r="A3173">
        <v>6334</v>
      </c>
      <c r="B3173">
        <v>0</v>
      </c>
      <c r="C3173">
        <v>-1</v>
      </c>
      <c r="D3173">
        <v>0</v>
      </c>
      <c r="E3173">
        <v>0</v>
      </c>
      <c r="F3173">
        <v>0</v>
      </c>
      <c r="G3173">
        <v>0</v>
      </c>
      <c r="H3173" s="3">
        <f>H3172+$H$2*(Table1[[#This Row],[debug'[0']]]-H3172)</f>
        <v>1.0947883131216325E-2</v>
      </c>
    </row>
    <row r="3174" spans="1:8" x14ac:dyDescent="0.25">
      <c r="A3174">
        <v>6336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 s="3">
        <f>H3173+$H$2*(Table1[[#This Row],[debug'[0']]]-H3173)</f>
        <v>9.91606945469466E-3</v>
      </c>
    </row>
    <row r="3175" spans="1:8" x14ac:dyDescent="0.25">
      <c r="A3175">
        <v>6338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 s="3">
        <f>H3174+$H$2*(Table1[[#This Row],[debug'[0']]]-H3174)</f>
        <v>8.981501926154014E-3</v>
      </c>
    </row>
    <row r="3176" spans="1:8" x14ac:dyDescent="0.25">
      <c r="A3176">
        <v>6340</v>
      </c>
      <c r="B3176">
        <v>1</v>
      </c>
      <c r="C3176">
        <v>1</v>
      </c>
      <c r="D3176">
        <v>0</v>
      </c>
      <c r="E3176">
        <v>0</v>
      </c>
      <c r="F3176">
        <v>0</v>
      </c>
      <c r="G3176">
        <v>0</v>
      </c>
      <c r="H3176" s="3">
        <f>H3175+$H$2*(Table1[[#This Row],[debug'[0']]]-H3175)</f>
        <v>0.10238279491976557</v>
      </c>
    </row>
    <row r="3177" spans="1:8" x14ac:dyDescent="0.25">
      <c r="A3177">
        <v>6342</v>
      </c>
      <c r="B3177">
        <v>0</v>
      </c>
      <c r="C3177">
        <v>1</v>
      </c>
      <c r="D3177">
        <v>0</v>
      </c>
      <c r="E3177">
        <v>0</v>
      </c>
      <c r="F3177">
        <v>0</v>
      </c>
      <c r="G3177">
        <v>0</v>
      </c>
      <c r="H3177" s="3">
        <f>H3176+$H$2*(Table1[[#This Row],[debug'[0']]]-H3176)</f>
        <v>9.2733443828547785E-2</v>
      </c>
    </row>
    <row r="3178" spans="1:8" x14ac:dyDescent="0.25">
      <c r="A3178">
        <v>6344</v>
      </c>
      <c r="B3178">
        <v>0</v>
      </c>
      <c r="C3178">
        <v>1</v>
      </c>
      <c r="D3178">
        <v>0</v>
      </c>
      <c r="E3178">
        <v>0</v>
      </c>
      <c r="F3178">
        <v>0</v>
      </c>
      <c r="G3178">
        <v>0</v>
      </c>
      <c r="H3178" s="3">
        <f>H3177+$H$2*(Table1[[#This Row],[debug'[0']]]-H3177)</f>
        <v>8.3993522652332356E-2</v>
      </c>
    </row>
    <row r="3179" spans="1:8" x14ac:dyDescent="0.25">
      <c r="A3179">
        <v>6346</v>
      </c>
      <c r="B3179">
        <v>0</v>
      </c>
      <c r="C3179">
        <v>1</v>
      </c>
      <c r="D3179">
        <v>0</v>
      </c>
      <c r="E3179">
        <v>0</v>
      </c>
      <c r="F3179">
        <v>0</v>
      </c>
      <c r="G3179">
        <v>0</v>
      </c>
      <c r="H3179" s="3">
        <f>H3178+$H$2*(Table1[[#This Row],[debug'[0']]]-H3178)</f>
        <v>7.6077319640921501E-2</v>
      </c>
    </row>
    <row r="3180" spans="1:8" x14ac:dyDescent="0.25">
      <c r="A3180">
        <v>6348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 s="3">
        <f>H3179+$H$2*(Table1[[#This Row],[debug'[0']]]-H3179)</f>
        <v>6.8907201186259856E-2</v>
      </c>
    </row>
    <row r="3181" spans="1:8" x14ac:dyDescent="0.25">
      <c r="A3181">
        <v>6350</v>
      </c>
      <c r="B3181">
        <v>0</v>
      </c>
      <c r="C3181">
        <v>1</v>
      </c>
      <c r="D3181">
        <v>0</v>
      </c>
      <c r="E3181">
        <v>0</v>
      </c>
      <c r="F3181">
        <v>0</v>
      </c>
      <c r="G3181">
        <v>0</v>
      </c>
      <c r="H3181" s="3">
        <f>H3180+$H$2*(Table1[[#This Row],[debug'[0']]]-H3180)</f>
        <v>6.2412850475474221E-2</v>
      </c>
    </row>
    <row r="3182" spans="1:8" x14ac:dyDescent="0.25">
      <c r="A3182">
        <v>6352</v>
      </c>
      <c r="B3182">
        <v>0</v>
      </c>
      <c r="C3182">
        <v>0</v>
      </c>
      <c r="D3182">
        <v>1</v>
      </c>
      <c r="E3182">
        <v>0</v>
      </c>
      <c r="F3182">
        <v>0</v>
      </c>
      <c r="G3182">
        <v>0</v>
      </c>
      <c r="H3182" s="3">
        <f>H3181+$H$2*(Table1[[#This Row],[debug'[0']]]-H3181)</f>
        <v>5.6530577899173783E-2</v>
      </c>
    </row>
    <row r="3183" spans="1:8" x14ac:dyDescent="0.25">
      <c r="A3183">
        <v>6354</v>
      </c>
      <c r="B3183">
        <v>0</v>
      </c>
      <c r="C3183">
        <v>-1</v>
      </c>
      <c r="D3183">
        <v>0</v>
      </c>
      <c r="E3183">
        <v>0</v>
      </c>
      <c r="F3183">
        <v>0</v>
      </c>
      <c r="G3183">
        <v>0</v>
      </c>
      <c r="H3183" s="3">
        <f>H3182+$H$2*(Table1[[#This Row],[debug'[0']]]-H3182)</f>
        <v>5.1202696452236886E-2</v>
      </c>
    </row>
    <row r="3184" spans="1:8" x14ac:dyDescent="0.25">
      <c r="A3184">
        <v>6356</v>
      </c>
      <c r="B3184">
        <v>0</v>
      </c>
      <c r="C3184">
        <v>-1</v>
      </c>
      <c r="D3184">
        <v>0</v>
      </c>
      <c r="E3184">
        <v>0</v>
      </c>
      <c r="F3184">
        <v>0</v>
      </c>
      <c r="G3184">
        <v>0</v>
      </c>
      <c r="H3184" s="3">
        <f>H3183+$H$2*(Table1[[#This Row],[debug'[0']]]-H3183)</f>
        <v>4.6376956001686821E-2</v>
      </c>
    </row>
    <row r="3185" spans="1:8" x14ac:dyDescent="0.25">
      <c r="A3185">
        <v>6358</v>
      </c>
      <c r="B3185">
        <v>0</v>
      </c>
      <c r="C3185">
        <v>-1</v>
      </c>
      <c r="D3185">
        <v>0</v>
      </c>
      <c r="E3185">
        <v>0</v>
      </c>
      <c r="F3185">
        <v>0</v>
      </c>
      <c r="G3185">
        <v>0</v>
      </c>
      <c r="H3185" s="3">
        <f>H3184+$H$2*(Table1[[#This Row],[debug'[0']]]-H3184)</f>
        <v>4.2006030873564131E-2</v>
      </c>
    </row>
    <row r="3186" spans="1:8" x14ac:dyDescent="0.25">
      <c r="A3186">
        <v>6360</v>
      </c>
      <c r="B3186">
        <v>0</v>
      </c>
      <c r="C3186">
        <v>-1</v>
      </c>
      <c r="D3186">
        <v>0</v>
      </c>
      <c r="E3186">
        <v>0</v>
      </c>
      <c r="F3186">
        <v>0</v>
      </c>
      <c r="G3186">
        <v>0</v>
      </c>
      <c r="H3186" s="3">
        <f>H3185+$H$2*(Table1[[#This Row],[debug'[0']]]-H3185)</f>
        <v>3.8047055733598477E-2</v>
      </c>
    </row>
    <row r="3187" spans="1:8" x14ac:dyDescent="0.25">
      <c r="A3187">
        <v>6362</v>
      </c>
      <c r="B3187">
        <v>0</v>
      </c>
      <c r="C3187">
        <v>-1</v>
      </c>
      <c r="D3187">
        <v>0</v>
      </c>
      <c r="E3187">
        <v>0</v>
      </c>
      <c r="F3187">
        <v>0</v>
      </c>
      <c r="G3187">
        <v>0</v>
      </c>
      <c r="H3187" s="3">
        <f>H3186+$H$2*(Table1[[#This Row],[debug'[0']]]-H3186)</f>
        <v>3.4461205210096643E-2</v>
      </c>
    </row>
    <row r="3188" spans="1:8" x14ac:dyDescent="0.25">
      <c r="A3188">
        <v>6364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 s="3">
        <f>H3187+$H$2*(Table1[[#This Row],[debug'[0']]]-H3187)</f>
        <v>0.12546109274413375</v>
      </c>
    </row>
    <row r="3189" spans="1:8" x14ac:dyDescent="0.25">
      <c r="A3189">
        <v>6366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 s="3">
        <f>H3188+$H$2*(Table1[[#This Row],[debug'[0']]]-H3188)</f>
        <v>0.1136366633258442</v>
      </c>
    </row>
    <row r="3190" spans="1:8" x14ac:dyDescent="0.25">
      <c r="A3190">
        <v>6368</v>
      </c>
      <c r="B3190">
        <v>1</v>
      </c>
      <c r="C3190">
        <v>0</v>
      </c>
      <c r="D3190">
        <v>0</v>
      </c>
      <c r="E3190">
        <v>0</v>
      </c>
      <c r="F3190">
        <v>0</v>
      </c>
      <c r="G3190">
        <v>0</v>
      </c>
      <c r="H3190" s="3">
        <f>H3189+$H$2*(Table1[[#This Row],[debug'[0']]]-H3189)</f>
        <v>0.19717443973305013</v>
      </c>
    </row>
    <row r="3191" spans="1:8" x14ac:dyDescent="0.25">
      <c r="A3191">
        <v>6370</v>
      </c>
      <c r="B3191">
        <v>0</v>
      </c>
      <c r="C3191">
        <v>1</v>
      </c>
      <c r="D3191">
        <v>0</v>
      </c>
      <c r="E3191">
        <v>0</v>
      </c>
      <c r="F3191">
        <v>0</v>
      </c>
      <c r="G3191">
        <v>0</v>
      </c>
      <c r="H3191" s="3">
        <f>H3190+$H$2*(Table1[[#This Row],[debug'[0']]]-H3190)</f>
        <v>0.17859118659281911</v>
      </c>
    </row>
    <row r="3192" spans="1:8" x14ac:dyDescent="0.25">
      <c r="A3192">
        <v>6372</v>
      </c>
      <c r="B3192">
        <v>1</v>
      </c>
      <c r="C3192">
        <v>1</v>
      </c>
      <c r="D3192">
        <v>0</v>
      </c>
      <c r="E3192">
        <v>0</v>
      </c>
      <c r="F3192">
        <v>0</v>
      </c>
      <c r="G3192">
        <v>0</v>
      </c>
      <c r="H3192" s="3">
        <f>H3191+$H$2*(Table1[[#This Row],[debug'[0']]]-H3191)</f>
        <v>0.25600714340663638</v>
      </c>
    </row>
    <row r="3193" spans="1:8" x14ac:dyDescent="0.25">
      <c r="A3193">
        <v>6374</v>
      </c>
      <c r="B3193">
        <v>1</v>
      </c>
      <c r="C3193">
        <v>1</v>
      </c>
      <c r="D3193">
        <v>0</v>
      </c>
      <c r="E3193">
        <v>0</v>
      </c>
      <c r="F3193">
        <v>0</v>
      </c>
      <c r="G3193">
        <v>0</v>
      </c>
      <c r="H3193" s="3">
        <f>H3192+$H$2*(Table1[[#This Row],[debug'[0']]]-H3192)</f>
        <v>0.32612681818454625</v>
      </c>
    </row>
    <row r="3194" spans="1:8" x14ac:dyDescent="0.25">
      <c r="A3194">
        <v>6376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 s="3">
        <f>H3193+$H$2*(Table1[[#This Row],[debug'[0']]]-H3193)</f>
        <v>0.2953900897001307</v>
      </c>
    </row>
    <row r="3195" spans="1:8" x14ac:dyDescent="0.25">
      <c r="A3195">
        <v>6378</v>
      </c>
      <c r="B3195">
        <v>1</v>
      </c>
      <c r="C3195">
        <v>0</v>
      </c>
      <c r="D3195">
        <v>0</v>
      </c>
      <c r="E3195">
        <v>0</v>
      </c>
      <c r="F3195">
        <v>0</v>
      </c>
      <c r="G3195">
        <v>0</v>
      </c>
      <c r="H3195" s="3">
        <f>H3194+$H$2*(Table1[[#This Row],[debug'[0']]]-H3194)</f>
        <v>0.36179800923546968</v>
      </c>
    </row>
    <row r="3196" spans="1:8" x14ac:dyDescent="0.25">
      <c r="A3196">
        <v>6380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 s="3">
        <f>H3195+$H$2*(Table1[[#This Row],[debug'[0']]]-H3195)</f>
        <v>0.32769935019854279</v>
      </c>
    </row>
    <row r="3197" spans="1:8" x14ac:dyDescent="0.25">
      <c r="A3197">
        <v>6382</v>
      </c>
      <c r="B3197">
        <v>1</v>
      </c>
      <c r="C3197">
        <v>-1</v>
      </c>
      <c r="D3197">
        <v>0</v>
      </c>
      <c r="E3197">
        <v>0</v>
      </c>
      <c r="F3197">
        <v>0</v>
      </c>
      <c r="G3197">
        <v>0</v>
      </c>
      <c r="H3197" s="3">
        <f>H3196+$H$2*(Table1[[#This Row],[debug'[0']]]-H3196)</f>
        <v>0.39106219367113987</v>
      </c>
    </row>
    <row r="3198" spans="1:8" x14ac:dyDescent="0.25">
      <c r="A3198">
        <v>6384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 s="3">
        <f>H3197+$H$2*(Table1[[#This Row],[debug'[0']]]-H3197)</f>
        <v>0.35420545022912103</v>
      </c>
    </row>
    <row r="3199" spans="1:8" x14ac:dyDescent="0.25">
      <c r="A3199">
        <v>6386</v>
      </c>
      <c r="B3199">
        <v>0</v>
      </c>
      <c r="C3199">
        <v>-1</v>
      </c>
      <c r="D3199">
        <v>0</v>
      </c>
      <c r="E3199">
        <v>0</v>
      </c>
      <c r="F3199">
        <v>0</v>
      </c>
      <c r="G3199">
        <v>0</v>
      </c>
      <c r="H3199" s="3">
        <f>H3198+$H$2*(Table1[[#This Row],[debug'[0']]]-H3198)</f>
        <v>0.32082237302008287</v>
      </c>
    </row>
    <row r="3200" spans="1:8" x14ac:dyDescent="0.25">
      <c r="A3200">
        <v>6388</v>
      </c>
      <c r="B3200">
        <v>-1</v>
      </c>
      <c r="C3200">
        <v>0</v>
      </c>
      <c r="D3200">
        <v>0</v>
      </c>
      <c r="E3200">
        <v>0</v>
      </c>
      <c r="F3200">
        <v>0</v>
      </c>
      <c r="G3200">
        <v>0</v>
      </c>
      <c r="H3200" s="3">
        <f>H3199+$H$2*(Table1[[#This Row],[debug'[0']]]-H3199)</f>
        <v>0.19633779710677496</v>
      </c>
    </row>
    <row r="3201" spans="1:8" x14ac:dyDescent="0.25">
      <c r="A3201">
        <v>6390</v>
      </c>
      <c r="B3201">
        <v>0</v>
      </c>
      <c r="C3201">
        <v>-1</v>
      </c>
      <c r="D3201">
        <v>0</v>
      </c>
      <c r="E3201">
        <v>0</v>
      </c>
      <c r="F3201">
        <v>0</v>
      </c>
      <c r="G3201">
        <v>0</v>
      </c>
      <c r="H3201" s="3">
        <f>H3200+$H$2*(Table1[[#This Row],[debug'[0']]]-H3200)</f>
        <v>0.17783339567639553</v>
      </c>
    </row>
    <row r="3202" spans="1:8" x14ac:dyDescent="0.25">
      <c r="A3202">
        <v>6392</v>
      </c>
      <c r="B3202">
        <v>-1</v>
      </c>
      <c r="C3202">
        <v>0</v>
      </c>
      <c r="D3202">
        <v>0</v>
      </c>
      <c r="E3202">
        <v>0</v>
      </c>
      <c r="F3202">
        <v>0</v>
      </c>
      <c r="G3202">
        <v>0</v>
      </c>
      <c r="H3202" s="3">
        <f>H3201+$H$2*(Table1[[#This Row],[debug'[0']]]-H3201)</f>
        <v>6.6825213386105003E-2</v>
      </c>
    </row>
    <row r="3203" spans="1:8" x14ac:dyDescent="0.25">
      <c r="A3203">
        <v>6394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 s="3">
        <f>H3202+$H$2*(Table1[[#This Row],[debug'[0']]]-H3202)</f>
        <v>6.0527085402654272E-2</v>
      </c>
    </row>
    <row r="3204" spans="1:8" x14ac:dyDescent="0.25">
      <c r="A3204">
        <v>6396</v>
      </c>
      <c r="B3204">
        <v>-1</v>
      </c>
      <c r="C3204">
        <v>0</v>
      </c>
      <c r="D3204">
        <v>0</v>
      </c>
      <c r="E3204">
        <v>0</v>
      </c>
      <c r="F3204">
        <v>0</v>
      </c>
      <c r="G3204">
        <v>0</v>
      </c>
      <c r="H3204" s="3">
        <f>H3203+$H$2*(Table1[[#This Row],[debug'[0']]]-H3203)</f>
        <v>-3.9425237610364934E-2</v>
      </c>
    </row>
    <row r="3205" spans="1:8" x14ac:dyDescent="0.25">
      <c r="A3205">
        <v>6398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 s="3">
        <f>H3204+$H$2*(Table1[[#This Row],[debug'[0']]]-H3204)</f>
        <v>-3.5709496505082303E-2</v>
      </c>
    </row>
    <row r="3206" spans="1:8" x14ac:dyDescent="0.25">
      <c r="A3206">
        <v>6400</v>
      </c>
      <c r="B3206">
        <v>-1</v>
      </c>
      <c r="C3206">
        <v>1</v>
      </c>
      <c r="D3206">
        <v>0</v>
      </c>
      <c r="E3206">
        <v>0</v>
      </c>
      <c r="F3206">
        <v>0</v>
      </c>
      <c r="G3206">
        <v>0</v>
      </c>
      <c r="H3206" s="3">
        <f>H3205+$H$2*(Table1[[#This Row],[debug'[0']]]-H3205)</f>
        <v>-0.12659173535626339</v>
      </c>
    </row>
    <row r="3207" spans="1:8" x14ac:dyDescent="0.25">
      <c r="A3207">
        <v>6402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 s="3">
        <f>H3206+$H$2*(Table1[[#This Row],[debug'[0']]]-H3206)</f>
        <v>-0.11466074538225078</v>
      </c>
    </row>
    <row r="3208" spans="1:8" x14ac:dyDescent="0.25">
      <c r="A3208">
        <v>6404</v>
      </c>
      <c r="B3208">
        <v>-1</v>
      </c>
      <c r="C3208">
        <v>1</v>
      </c>
      <c r="D3208">
        <v>0</v>
      </c>
      <c r="E3208">
        <v>0</v>
      </c>
      <c r="F3208">
        <v>0</v>
      </c>
      <c r="G3208">
        <v>0</v>
      </c>
      <c r="H3208" s="3">
        <f>H3207+$H$2*(Table1[[#This Row],[debug'[0']]]-H3207)</f>
        <v>-0.19810200432950431</v>
      </c>
    </row>
    <row r="3209" spans="1:8" x14ac:dyDescent="0.25">
      <c r="A3209">
        <v>6406</v>
      </c>
      <c r="B3209">
        <v>1</v>
      </c>
      <c r="C3209">
        <v>0</v>
      </c>
      <c r="D3209">
        <v>0</v>
      </c>
      <c r="E3209">
        <v>0</v>
      </c>
      <c r="F3209">
        <v>0</v>
      </c>
      <c r="G3209">
        <v>0</v>
      </c>
      <c r="H3209" s="3">
        <f>H3208+$H$2*(Table1[[#This Row],[debug'[0']]]-H3208)</f>
        <v>-8.5183550677920994E-2</v>
      </c>
    </row>
    <row r="3210" spans="1:8" x14ac:dyDescent="0.25">
      <c r="A3210">
        <v>6408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 s="3">
        <f>H3209+$H$2*(Table1[[#This Row],[debug'[0']]]-H3209)</f>
        <v>-7.7155190167427487E-2</v>
      </c>
    </row>
    <row r="3211" spans="1:8" x14ac:dyDescent="0.25">
      <c r="A3211">
        <v>6410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 s="3">
        <f>H3210+$H$2*(Table1[[#This Row],[debug'[0']]]-H3210)</f>
        <v>-6.9883484808938079E-2</v>
      </c>
    </row>
    <row r="3212" spans="1:8" x14ac:dyDescent="0.25">
      <c r="A3212">
        <v>6412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0</v>
      </c>
      <c r="H3212" s="3">
        <f>H3211+$H$2*(Table1[[#This Row],[debug'[0']]]-H3211)</f>
        <v>3.0950658073246123E-2</v>
      </c>
    </row>
    <row r="3213" spans="1:8" x14ac:dyDescent="0.25">
      <c r="A3213">
        <v>6414</v>
      </c>
      <c r="B3213">
        <v>-1</v>
      </c>
      <c r="C3213">
        <v>0</v>
      </c>
      <c r="D3213">
        <v>0</v>
      </c>
      <c r="E3213">
        <v>0</v>
      </c>
      <c r="F3213">
        <v>0</v>
      </c>
      <c r="G3213">
        <v>0</v>
      </c>
      <c r="H3213" s="3">
        <f>H3212+$H$2*(Table1[[#This Row],[debug'[0']]]-H3212)</f>
        <v>-6.621415233524805E-2</v>
      </c>
    </row>
    <row r="3214" spans="1:8" x14ac:dyDescent="0.25">
      <c r="A3214">
        <v>6416</v>
      </c>
      <c r="B3214">
        <v>2</v>
      </c>
      <c r="C3214">
        <v>-1</v>
      </c>
      <c r="D3214">
        <v>0</v>
      </c>
      <c r="E3214">
        <v>0</v>
      </c>
      <c r="F3214">
        <v>0</v>
      </c>
      <c r="G3214">
        <v>0</v>
      </c>
      <c r="H3214" s="3">
        <f>H3213+$H$2*(Table1[[#This Row],[debug'[0']]]-H3213)</f>
        <v>0.12852194371634224</v>
      </c>
    </row>
    <row r="3215" spans="1:8" x14ac:dyDescent="0.25">
      <c r="A3215">
        <v>6418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 s="3">
        <f>H3214+$H$2*(Table1[[#This Row],[debug'[0']]]-H3214)</f>
        <v>0.11640903589021198</v>
      </c>
    </row>
    <row r="3216" spans="1:8" x14ac:dyDescent="0.25">
      <c r="A3216">
        <v>6420</v>
      </c>
      <c r="B3216">
        <v>1</v>
      </c>
      <c r="C3216">
        <v>-1</v>
      </c>
      <c r="D3216">
        <v>0</v>
      </c>
      <c r="E3216">
        <v>0</v>
      </c>
      <c r="F3216">
        <v>0</v>
      </c>
      <c r="G3216">
        <v>0</v>
      </c>
      <c r="H3216" s="3">
        <f>H3215+$H$2*(Table1[[#This Row],[debug'[0']]]-H3215)</f>
        <v>0.19968552233898096</v>
      </c>
    </row>
    <row r="3217" spans="1:8" x14ac:dyDescent="0.25">
      <c r="A3217">
        <v>6422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 s="3">
        <f>H3216+$H$2*(Table1[[#This Row],[debug'[0']]]-H3216)</f>
        <v>0.18086560523872947</v>
      </c>
    </row>
    <row r="3218" spans="1:8" x14ac:dyDescent="0.25">
      <c r="A3218">
        <v>6424</v>
      </c>
      <c r="B3218">
        <v>-1</v>
      </c>
      <c r="C3218">
        <v>-1</v>
      </c>
      <c r="D3218">
        <v>0</v>
      </c>
      <c r="E3218">
        <v>0</v>
      </c>
      <c r="F3218">
        <v>0</v>
      </c>
      <c r="G3218">
        <v>0</v>
      </c>
      <c r="H3218" s="3">
        <f>H3217+$H$2*(Table1[[#This Row],[debug'[0']]]-H3217)</f>
        <v>6.9571643929883756E-2</v>
      </c>
    </row>
    <row r="3219" spans="1:8" x14ac:dyDescent="0.25">
      <c r="A3219">
        <v>6426</v>
      </c>
      <c r="B3219">
        <v>-2</v>
      </c>
      <c r="C3219">
        <v>0</v>
      </c>
      <c r="D3219">
        <v>0</v>
      </c>
      <c r="E3219">
        <v>0</v>
      </c>
      <c r="F3219">
        <v>0</v>
      </c>
      <c r="G3219">
        <v>0</v>
      </c>
      <c r="H3219" s="3">
        <f>H3218+$H$2*(Table1[[#This Row],[debug'[0']]]-H3218)</f>
        <v>-0.12548088824955245</v>
      </c>
    </row>
    <row r="3220" spans="1:8" x14ac:dyDescent="0.25">
      <c r="A3220">
        <v>6428</v>
      </c>
      <c r="B3220">
        <v>1</v>
      </c>
      <c r="C3220">
        <v>-1</v>
      </c>
      <c r="D3220">
        <v>0</v>
      </c>
      <c r="E3220">
        <v>0</v>
      </c>
      <c r="F3220">
        <v>0</v>
      </c>
      <c r="G3220">
        <v>0</v>
      </c>
      <c r="H3220" s="3">
        <f>H3219+$H$2*(Table1[[#This Row],[debug'[0']]]-H3219)</f>
        <v>-1.9406813541137186E-2</v>
      </c>
    </row>
    <row r="3221" spans="1:8" x14ac:dyDescent="0.25">
      <c r="A3221">
        <v>6430</v>
      </c>
      <c r="B3221">
        <v>-1</v>
      </c>
      <c r="C3221">
        <v>1</v>
      </c>
      <c r="D3221">
        <v>0</v>
      </c>
      <c r="E3221">
        <v>0</v>
      </c>
      <c r="F3221">
        <v>0</v>
      </c>
      <c r="G3221">
        <v>0</v>
      </c>
      <c r="H3221" s="3">
        <f>H3220+$H$2*(Table1[[#This Row],[debug'[0']]]-H3220)</f>
        <v>-0.11182554406331827</v>
      </c>
    </row>
    <row r="3222" spans="1:8" x14ac:dyDescent="0.25">
      <c r="A3222">
        <v>6432</v>
      </c>
      <c r="B3222">
        <v>1</v>
      </c>
      <c r="C3222">
        <v>0</v>
      </c>
      <c r="D3222">
        <v>0</v>
      </c>
      <c r="E3222">
        <v>0</v>
      </c>
      <c r="F3222">
        <v>0</v>
      </c>
      <c r="G3222">
        <v>0</v>
      </c>
      <c r="H3222" s="3">
        <f>H3221+$H$2*(Table1[[#This Row],[debug'[0']]]-H3221)</f>
        <v>-7.0384552242344078E-3</v>
      </c>
    </row>
    <row r="3223" spans="1:8" x14ac:dyDescent="0.25">
      <c r="A3223">
        <v>6434</v>
      </c>
      <c r="B3223">
        <v>-1</v>
      </c>
      <c r="C3223">
        <v>0</v>
      </c>
      <c r="D3223">
        <v>0</v>
      </c>
      <c r="E3223">
        <v>0</v>
      </c>
      <c r="F3223">
        <v>0</v>
      </c>
      <c r="G3223">
        <v>0</v>
      </c>
      <c r="H3223" s="3">
        <f>H3222+$H$2*(Table1[[#This Row],[debug'[0']]]-H3222)</f>
        <v>-0.10062287605517593</v>
      </c>
    </row>
    <row r="3224" spans="1:8" x14ac:dyDescent="0.25">
      <c r="A3224">
        <v>6436</v>
      </c>
      <c r="B3224">
        <v>2</v>
      </c>
      <c r="C3224">
        <v>0</v>
      </c>
      <c r="D3224">
        <v>0</v>
      </c>
      <c r="E3224">
        <v>0</v>
      </c>
      <c r="F3224">
        <v>0</v>
      </c>
      <c r="G3224">
        <v>0</v>
      </c>
      <c r="H3224" s="3">
        <f>H3223+$H$2*(Table1[[#This Row],[debug'[0']]]-H3223)</f>
        <v>9.7356165806152153E-2</v>
      </c>
    </row>
    <row r="3225" spans="1:8" x14ac:dyDescent="0.25">
      <c r="A3225">
        <v>6438</v>
      </c>
      <c r="B3225">
        <v>-1</v>
      </c>
      <c r="C3225">
        <v>0</v>
      </c>
      <c r="D3225">
        <v>0</v>
      </c>
      <c r="E3225">
        <v>0</v>
      </c>
      <c r="F3225">
        <v>0</v>
      </c>
      <c r="G3225">
        <v>0</v>
      </c>
      <c r="H3225" s="3">
        <f>H3224+$H$2*(Table1[[#This Row],[debug'[0']]]-H3224)</f>
        <v>-6.0672162598899571E-3</v>
      </c>
    </row>
    <row r="3226" spans="1:8" x14ac:dyDescent="0.25">
      <c r="A3226">
        <v>6440</v>
      </c>
      <c r="B3226">
        <v>1</v>
      </c>
      <c r="C3226">
        <v>-1</v>
      </c>
      <c r="D3226">
        <v>0</v>
      </c>
      <c r="E3226">
        <v>0</v>
      </c>
      <c r="F3226">
        <v>0</v>
      </c>
      <c r="G3226">
        <v>0</v>
      </c>
      <c r="H3226" s="3">
        <f>H3225+$H$2*(Table1[[#This Row],[debug'[0']]]-H3225)</f>
        <v>8.875238500869817E-2</v>
      </c>
    </row>
    <row r="3227" spans="1:8" x14ac:dyDescent="0.25">
      <c r="A3227">
        <v>6442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 s="3">
        <f>H3226+$H$2*(Table1[[#This Row],[debug'[0']]]-H3226)</f>
        <v>8.0387669786741195E-2</v>
      </c>
    </row>
    <row r="3228" spans="1:8" x14ac:dyDescent="0.25">
      <c r="A3228">
        <v>6444</v>
      </c>
      <c r="B3228">
        <v>-1</v>
      </c>
      <c r="C3228">
        <v>0</v>
      </c>
      <c r="D3228">
        <v>0</v>
      </c>
      <c r="E3228">
        <v>0</v>
      </c>
      <c r="F3228">
        <v>0</v>
      </c>
      <c r="G3228">
        <v>0</v>
      </c>
      <c r="H3228" s="3">
        <f>H3227+$H$2*(Table1[[#This Row],[debug'[0']]]-H3227)</f>
        <v>-2.143646920618944E-2</v>
      </c>
    </row>
    <row r="3229" spans="1:8" x14ac:dyDescent="0.25">
      <c r="A3229">
        <v>6446</v>
      </c>
      <c r="B3229">
        <v>1</v>
      </c>
      <c r="C3229">
        <v>0</v>
      </c>
      <c r="D3229">
        <v>0</v>
      </c>
      <c r="E3229">
        <v>0</v>
      </c>
      <c r="F3229">
        <v>0</v>
      </c>
      <c r="G3229">
        <v>0</v>
      </c>
      <c r="H3229" s="3">
        <f>H3228+$H$2*(Table1[[#This Row],[debug'[0']]]-H3228)</f>
        <v>7.483165002681641E-2</v>
      </c>
    </row>
    <row r="3230" spans="1:8" x14ac:dyDescent="0.25">
      <c r="A3230">
        <v>6448</v>
      </c>
      <c r="B3230">
        <v>-2</v>
      </c>
      <c r="C3230">
        <v>1</v>
      </c>
      <c r="D3230">
        <v>0</v>
      </c>
      <c r="E3230">
        <v>0</v>
      </c>
      <c r="F3230">
        <v>0</v>
      </c>
      <c r="G3230">
        <v>0</v>
      </c>
      <c r="H3230" s="3">
        <f>H3229+$H$2*(Table1[[#This Row],[debug'[0']]]-H3229)</f>
        <v>-0.12071662604797864</v>
      </c>
    </row>
    <row r="3231" spans="1:8" x14ac:dyDescent="0.25">
      <c r="A3231">
        <v>6450</v>
      </c>
      <c r="B3231">
        <v>1</v>
      </c>
      <c r="C3231">
        <v>0</v>
      </c>
      <c r="D3231">
        <v>0</v>
      </c>
      <c r="E3231">
        <v>0</v>
      </c>
      <c r="F3231">
        <v>0</v>
      </c>
      <c r="G3231">
        <v>0</v>
      </c>
      <c r="H3231" s="3">
        <f>H3230+$H$2*(Table1[[#This Row],[debug'[0']]]-H3230)</f>
        <v>-1.5091572473530573E-2</v>
      </c>
    </row>
    <row r="3232" spans="1:8" x14ac:dyDescent="0.25">
      <c r="A3232">
        <v>6452</v>
      </c>
      <c r="B3232">
        <v>-2</v>
      </c>
      <c r="C3232">
        <v>1</v>
      </c>
      <c r="D3232">
        <v>0</v>
      </c>
      <c r="E3232">
        <v>0</v>
      </c>
      <c r="F3232">
        <v>0</v>
      </c>
      <c r="G3232">
        <v>0</v>
      </c>
      <c r="H3232" s="3">
        <f>H3231+$H$2*(Table1[[#This Row],[debug'[0']]]-H3231)</f>
        <v>-0.20216478449249931</v>
      </c>
    </row>
    <row r="3233" spans="1:8" x14ac:dyDescent="0.25">
      <c r="A3233">
        <v>6454</v>
      </c>
      <c r="B3233">
        <v>-2</v>
      </c>
      <c r="C3233">
        <v>0</v>
      </c>
      <c r="D3233">
        <v>0</v>
      </c>
      <c r="E3233">
        <v>0</v>
      </c>
      <c r="F3233">
        <v>0</v>
      </c>
      <c r="G3233">
        <v>0</v>
      </c>
      <c r="H3233" s="3">
        <f>H3232+$H$2*(Table1[[#This Row],[debug'[0']]]-H3232)</f>
        <v>-0.37160676165460094</v>
      </c>
    </row>
    <row r="3234" spans="1:8" x14ac:dyDescent="0.25">
      <c r="A3234">
        <v>6456</v>
      </c>
      <c r="B3234">
        <v>-1</v>
      </c>
      <c r="C3234">
        <v>1</v>
      </c>
      <c r="D3234">
        <v>0</v>
      </c>
      <c r="E3234">
        <v>0</v>
      </c>
      <c r="F3234">
        <v>0</v>
      </c>
      <c r="G3234">
        <v>0</v>
      </c>
      <c r="H3234" s="3">
        <f>H3233+$H$2*(Table1[[#This Row],[debug'[0']]]-H3233)</f>
        <v>-0.43083142908914307</v>
      </c>
    </row>
    <row r="3235" spans="1:8" x14ac:dyDescent="0.25">
      <c r="A3235">
        <v>6458</v>
      </c>
      <c r="B3235">
        <v>-2</v>
      </c>
      <c r="C3235">
        <v>1</v>
      </c>
      <c r="D3235">
        <v>0</v>
      </c>
      <c r="E3235">
        <v>0</v>
      </c>
      <c r="F3235">
        <v>0</v>
      </c>
      <c r="G3235">
        <v>0</v>
      </c>
      <c r="H3235" s="3">
        <f>H3234+$H$2*(Table1[[#This Row],[debug'[0']]]-H3234)</f>
        <v>-0.57872208272766934</v>
      </c>
    </row>
    <row r="3236" spans="1:8" x14ac:dyDescent="0.25">
      <c r="A3236">
        <v>6460</v>
      </c>
      <c r="B3236">
        <v>1</v>
      </c>
      <c r="C3236">
        <v>0</v>
      </c>
      <c r="D3236">
        <v>0</v>
      </c>
      <c r="E3236">
        <v>0</v>
      </c>
      <c r="F3236">
        <v>0</v>
      </c>
      <c r="G3236">
        <v>0</v>
      </c>
      <c r="H3236" s="3">
        <f>H3235+$H$2*(Table1[[#This Row],[debug'[0']]]-H3235)</f>
        <v>-0.42993103181295267</v>
      </c>
    </row>
    <row r="3237" spans="1:8" x14ac:dyDescent="0.25">
      <c r="A3237">
        <v>6462</v>
      </c>
      <c r="B3237">
        <v>-1</v>
      </c>
      <c r="C3237">
        <v>0</v>
      </c>
      <c r="D3237">
        <v>0</v>
      </c>
      <c r="E3237">
        <v>0</v>
      </c>
      <c r="F3237">
        <v>0</v>
      </c>
      <c r="G3237">
        <v>0</v>
      </c>
      <c r="H3237" s="3">
        <f>H3236+$H$2*(Table1[[#This Row],[debug'[0']]]-H3236)</f>
        <v>-0.48365876628783089</v>
      </c>
    </row>
    <row r="3238" spans="1:8" x14ac:dyDescent="0.25">
      <c r="A3238">
        <v>6464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 s="3">
        <f>H3237+$H$2*(Table1[[#This Row],[debug'[0']]]-H3237)</f>
        <v>-0.4380750014774063</v>
      </c>
    </row>
    <row r="3239" spans="1:8" x14ac:dyDescent="0.25">
      <c r="A3239">
        <v>6466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 s="3">
        <f>H3238+$H$2*(Table1[[#This Row],[debug'[0']]]-H3238)</f>
        <v>-0.39678740528652356</v>
      </c>
    </row>
    <row r="3240" spans="1:8" x14ac:dyDescent="0.25">
      <c r="A3240">
        <v>6468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 s="3">
        <f>H3239+$H$2*(Table1[[#This Row],[debug'[0']]]-H3239)</f>
        <v>-0.35939107336197063</v>
      </c>
    </row>
    <row r="3241" spans="1:8" x14ac:dyDescent="0.25">
      <c r="A3241">
        <v>6470</v>
      </c>
      <c r="B3241">
        <v>1</v>
      </c>
      <c r="C3241">
        <v>0</v>
      </c>
      <c r="D3241">
        <v>0</v>
      </c>
      <c r="E3241">
        <v>0</v>
      </c>
      <c r="F3241">
        <v>0</v>
      </c>
      <c r="G3241">
        <v>0</v>
      </c>
      <c r="H3241" s="3">
        <f>H3240+$H$2*(Table1[[#This Row],[debug'[0']]]-H3240)</f>
        <v>-0.23127148307908532</v>
      </c>
    </row>
    <row r="3242" spans="1:8" x14ac:dyDescent="0.25">
      <c r="A3242">
        <v>6472</v>
      </c>
      <c r="B3242">
        <v>1</v>
      </c>
      <c r="C3242">
        <v>0</v>
      </c>
      <c r="D3242">
        <v>-1</v>
      </c>
      <c r="E3242">
        <v>0</v>
      </c>
      <c r="F3242">
        <v>0</v>
      </c>
      <c r="G3242">
        <v>0</v>
      </c>
      <c r="H3242" s="3">
        <f>H3241+$H$2*(Table1[[#This Row],[debug'[0']]]-H3241)</f>
        <v>-0.1152268797046094</v>
      </c>
    </row>
    <row r="3243" spans="1:8" x14ac:dyDescent="0.25">
      <c r="A3243">
        <v>6474</v>
      </c>
      <c r="B3243">
        <v>-1</v>
      </c>
      <c r="C3243">
        <v>0</v>
      </c>
      <c r="D3243">
        <v>0</v>
      </c>
      <c r="E3243">
        <v>0</v>
      </c>
      <c r="F3243">
        <v>0</v>
      </c>
      <c r="G3243">
        <v>0</v>
      </c>
      <c r="H3243" s="3">
        <f>H3242+$H$2*(Table1[[#This Row],[debug'[0']]]-H3242)</f>
        <v>-0.19861478174902092</v>
      </c>
    </row>
    <row r="3244" spans="1:8" x14ac:dyDescent="0.25">
      <c r="A3244">
        <v>6476</v>
      </c>
      <c r="B3244">
        <v>1</v>
      </c>
      <c r="C3244">
        <v>1</v>
      </c>
      <c r="D3244">
        <v>0</v>
      </c>
      <c r="E3244">
        <v>0</v>
      </c>
      <c r="F3244">
        <v>0</v>
      </c>
      <c r="G3244">
        <v>0</v>
      </c>
      <c r="H3244" s="3">
        <f>H3243+$H$2*(Table1[[#This Row],[debug'[0']]]-H3243)</f>
        <v>-8.564799996421521E-2</v>
      </c>
    </row>
    <row r="3245" spans="1:8" x14ac:dyDescent="0.25">
      <c r="A3245">
        <v>6478</v>
      </c>
      <c r="B3245">
        <v>-1</v>
      </c>
      <c r="C3245">
        <v>0</v>
      </c>
      <c r="D3245">
        <v>0</v>
      </c>
      <c r="E3245">
        <v>0</v>
      </c>
      <c r="F3245">
        <v>0</v>
      </c>
      <c r="G3245">
        <v>0</v>
      </c>
      <c r="H3245" s="3">
        <f>H3244+$H$2*(Table1[[#This Row],[debug'[0']]]-H3244)</f>
        <v>-0.17182364574744186</v>
      </c>
    </row>
    <row r="3246" spans="1:8" x14ac:dyDescent="0.25">
      <c r="A3246">
        <v>6480</v>
      </c>
      <c r="B3246">
        <v>1</v>
      </c>
      <c r="C3246">
        <v>1</v>
      </c>
      <c r="D3246">
        <v>0</v>
      </c>
      <c r="E3246">
        <v>0</v>
      </c>
      <c r="F3246">
        <v>0</v>
      </c>
      <c r="G3246">
        <v>0</v>
      </c>
      <c r="H3246" s="3">
        <f>H3245+$H$2*(Table1[[#This Row],[debug'[0']]]-H3245)</f>
        <v>-6.1381869043952722E-2</v>
      </c>
    </row>
    <row r="3247" spans="1:8" x14ac:dyDescent="0.25">
      <c r="A3247">
        <v>6482</v>
      </c>
      <c r="B3247">
        <v>-2</v>
      </c>
      <c r="C3247">
        <v>1</v>
      </c>
      <c r="D3247">
        <v>0</v>
      </c>
      <c r="E3247">
        <v>0</v>
      </c>
      <c r="F3247">
        <v>0</v>
      </c>
      <c r="G3247">
        <v>0</v>
      </c>
      <c r="H3247" s="3">
        <f>H3246+$H$2*(Table1[[#This Row],[debug'[0']]]-H3246)</f>
        <v>-0.24409232339377751</v>
      </c>
    </row>
    <row r="3248" spans="1:8" x14ac:dyDescent="0.25">
      <c r="A3248">
        <v>6484</v>
      </c>
      <c r="B3248">
        <v>0</v>
      </c>
      <c r="C3248">
        <v>1</v>
      </c>
      <c r="D3248">
        <v>0</v>
      </c>
      <c r="E3248">
        <v>0</v>
      </c>
      <c r="F3248">
        <v>0</v>
      </c>
      <c r="G3248">
        <v>0</v>
      </c>
      <c r="H3248" s="3">
        <f>H3247+$H$2*(Table1[[#This Row],[debug'[0']]]-H3247)</f>
        <v>-0.22108716389463084</v>
      </c>
    </row>
    <row r="3249" spans="1:8" x14ac:dyDescent="0.25">
      <c r="A3249">
        <v>6486</v>
      </c>
      <c r="B3249">
        <v>-2</v>
      </c>
      <c r="C3249">
        <v>2</v>
      </c>
      <c r="D3249">
        <v>0</v>
      </c>
      <c r="E3249">
        <v>0</v>
      </c>
      <c r="F3249">
        <v>0</v>
      </c>
      <c r="G3249">
        <v>0</v>
      </c>
      <c r="H3249" s="3">
        <f>H3248+$H$2*(Table1[[#This Row],[debug'[0']]]-H3248)</f>
        <v>-0.38874574881318719</v>
      </c>
    </row>
    <row r="3250" spans="1:8" x14ac:dyDescent="0.25">
      <c r="A3250">
        <v>6488</v>
      </c>
      <c r="B3250">
        <v>-1</v>
      </c>
      <c r="C3250">
        <v>1</v>
      </c>
      <c r="D3250">
        <v>0</v>
      </c>
      <c r="E3250">
        <v>0</v>
      </c>
      <c r="F3250">
        <v>0</v>
      </c>
      <c r="G3250">
        <v>0</v>
      </c>
      <c r="H3250" s="3">
        <f>H3249+$H$2*(Table1[[#This Row],[debug'[0']]]-H3249)</f>
        <v>-0.44635510476330781</v>
      </c>
    </row>
    <row r="3251" spans="1:8" x14ac:dyDescent="0.25">
      <c r="A3251">
        <v>6490</v>
      </c>
      <c r="B3251">
        <v>-1</v>
      </c>
      <c r="C3251">
        <v>2</v>
      </c>
      <c r="D3251">
        <v>0</v>
      </c>
      <c r="E3251">
        <v>0</v>
      </c>
      <c r="F3251">
        <v>0</v>
      </c>
      <c r="G3251">
        <v>0</v>
      </c>
      <c r="H3251" s="3">
        <f>H3250+$H$2*(Table1[[#This Row],[debug'[0']]]-H3250)</f>
        <v>-0.49853490683050028</v>
      </c>
    </row>
    <row r="3252" spans="1:8" x14ac:dyDescent="0.25">
      <c r="A3252">
        <v>6492</v>
      </c>
      <c r="B3252">
        <v>-1</v>
      </c>
      <c r="C3252">
        <v>1</v>
      </c>
      <c r="D3252">
        <v>1</v>
      </c>
      <c r="E3252">
        <v>0</v>
      </c>
      <c r="F3252">
        <v>0</v>
      </c>
      <c r="G3252">
        <v>0</v>
      </c>
      <c r="H3252" s="3">
        <f>H3251+$H$2*(Table1[[#This Row],[debug'[0']]]-H3251)</f>
        <v>-0.54579687841249092</v>
      </c>
    </row>
    <row r="3253" spans="1:8" x14ac:dyDescent="0.25">
      <c r="A3253">
        <v>6494</v>
      </c>
      <c r="B3253">
        <v>1</v>
      </c>
      <c r="C3253">
        <v>1</v>
      </c>
      <c r="D3253">
        <v>1</v>
      </c>
      <c r="E3253">
        <v>0</v>
      </c>
      <c r="F3253">
        <v>0</v>
      </c>
      <c r="G3253">
        <v>0</v>
      </c>
      <c r="H3253" s="3">
        <f>H3252+$H$2*(Table1[[#This Row],[debug'[0']]]-H3252)</f>
        <v>-0.40010895489760945</v>
      </c>
    </row>
    <row r="3254" spans="1:8" x14ac:dyDescent="0.25">
      <c r="A3254">
        <v>6496</v>
      </c>
      <c r="B3254">
        <v>0</v>
      </c>
      <c r="C3254">
        <v>1</v>
      </c>
      <c r="D3254">
        <v>1</v>
      </c>
      <c r="E3254">
        <v>0</v>
      </c>
      <c r="F3254">
        <v>0</v>
      </c>
      <c r="G3254">
        <v>0</v>
      </c>
      <c r="H3254" s="3">
        <f>H3253+$H$2*(Table1[[#This Row],[debug'[0']]]-H3253)</f>
        <v>-0.36239957429735487</v>
      </c>
    </row>
    <row r="3255" spans="1:8" x14ac:dyDescent="0.25">
      <c r="A3255">
        <v>6498</v>
      </c>
      <c r="B3255">
        <v>2</v>
      </c>
      <c r="C3255">
        <v>0</v>
      </c>
      <c r="D3255">
        <v>1</v>
      </c>
      <c r="E3255">
        <v>0</v>
      </c>
      <c r="F3255">
        <v>0</v>
      </c>
      <c r="G3255">
        <v>0</v>
      </c>
      <c r="H3255" s="3">
        <f>H3254+$H$2*(Table1[[#This Row],[debug'[0']]]-H3254)</f>
        <v>-0.13974865987366814</v>
      </c>
    </row>
    <row r="3256" spans="1:8" x14ac:dyDescent="0.25">
      <c r="A3256">
        <v>6500</v>
      </c>
      <c r="B3256">
        <v>0</v>
      </c>
      <c r="C3256">
        <v>1</v>
      </c>
      <c r="D3256">
        <v>0</v>
      </c>
      <c r="E3256">
        <v>0</v>
      </c>
      <c r="F3256">
        <v>1</v>
      </c>
      <c r="G3256">
        <v>0</v>
      </c>
      <c r="H3256" s="3">
        <f>H3255+$H$2*(Table1[[#This Row],[debug'[0']]]-H3255)</f>
        <v>-0.1265776589774241</v>
      </c>
    </row>
    <row r="3257" spans="1:8" x14ac:dyDescent="0.25">
      <c r="A3257">
        <v>6502</v>
      </c>
      <c r="B3257">
        <v>2</v>
      </c>
      <c r="C3257">
        <v>0</v>
      </c>
      <c r="D3257">
        <v>0</v>
      </c>
      <c r="E3257">
        <v>0</v>
      </c>
      <c r="F3257">
        <v>1</v>
      </c>
      <c r="G3257">
        <v>0</v>
      </c>
      <c r="H3257" s="3">
        <f>H3256+$H$2*(Table1[[#This Row],[debug'[0']]]-H3256)</f>
        <v>7.3847563544525541E-2</v>
      </c>
    </row>
    <row r="3258" spans="1:8" x14ac:dyDescent="0.25">
      <c r="A3258">
        <v>6504</v>
      </c>
      <c r="B3258">
        <v>0</v>
      </c>
      <c r="C3258">
        <v>0</v>
      </c>
      <c r="D3258">
        <v>0</v>
      </c>
      <c r="E3258">
        <v>0</v>
      </c>
      <c r="F3258">
        <v>1</v>
      </c>
      <c r="G3258">
        <v>0</v>
      </c>
      <c r="H3258" s="3">
        <f>H3257+$H$2*(Table1[[#This Row],[debug'[0']]]-H3257)</f>
        <v>6.688759465101593E-2</v>
      </c>
    </row>
    <row r="3259" spans="1:8" x14ac:dyDescent="0.25">
      <c r="A3259">
        <v>6506</v>
      </c>
      <c r="B3259">
        <v>0</v>
      </c>
      <c r="C3259">
        <v>-1</v>
      </c>
      <c r="D3259">
        <v>0</v>
      </c>
      <c r="E3259">
        <v>0</v>
      </c>
      <c r="F3259">
        <v>1</v>
      </c>
      <c r="G3259">
        <v>0</v>
      </c>
      <c r="H3259" s="3">
        <f>H3258+$H$2*(Table1[[#This Row],[debug'[0']]]-H3258)</f>
        <v>6.0583587371858226E-2</v>
      </c>
    </row>
    <row r="3260" spans="1:8" x14ac:dyDescent="0.25">
      <c r="A3260">
        <v>6508</v>
      </c>
      <c r="B3260">
        <v>1</v>
      </c>
      <c r="C3260">
        <v>-1</v>
      </c>
      <c r="D3260">
        <v>0</v>
      </c>
      <c r="E3260">
        <v>0</v>
      </c>
      <c r="F3260">
        <v>1</v>
      </c>
      <c r="G3260">
        <v>0</v>
      </c>
      <c r="H3260" s="3">
        <f>H3259+$H$2*(Table1[[#This Row],[debug'[0']]]-H3259)</f>
        <v>0.14912149838908567</v>
      </c>
    </row>
    <row r="3261" spans="1:8" x14ac:dyDescent="0.25">
      <c r="A3261">
        <v>6510</v>
      </c>
      <c r="B3261">
        <v>0</v>
      </c>
      <c r="C3261">
        <v>0</v>
      </c>
      <c r="D3261">
        <v>0</v>
      </c>
      <c r="E3261">
        <v>0</v>
      </c>
      <c r="F3261">
        <v>1</v>
      </c>
      <c r="G3261">
        <v>0</v>
      </c>
      <c r="H3261" s="3">
        <f>H3260+$H$2*(Table1[[#This Row],[debug'[0']]]-H3260)</f>
        <v>0.13506712827414205</v>
      </c>
    </row>
    <row r="3262" spans="1:8" x14ac:dyDescent="0.25">
      <c r="A3262">
        <v>6512</v>
      </c>
      <c r="B3262">
        <v>-1</v>
      </c>
      <c r="C3262">
        <v>-1</v>
      </c>
      <c r="D3262">
        <v>0</v>
      </c>
      <c r="E3262">
        <v>0</v>
      </c>
      <c r="F3262">
        <v>1</v>
      </c>
      <c r="G3262">
        <v>0</v>
      </c>
      <c r="H3262" s="3">
        <f>H3261+$H$2*(Table1[[#This Row],[debug'[0']]]-H3261)</f>
        <v>2.8089571728622822E-2</v>
      </c>
    </row>
    <row r="3263" spans="1:8" x14ac:dyDescent="0.25">
      <c r="A3263">
        <v>6514</v>
      </c>
      <c r="B3263">
        <v>-1</v>
      </c>
      <c r="C3263">
        <v>0</v>
      </c>
      <c r="D3263">
        <v>0</v>
      </c>
      <c r="E3263">
        <v>0</v>
      </c>
      <c r="F3263">
        <v>1</v>
      </c>
      <c r="G3263">
        <v>0</v>
      </c>
      <c r="H3263" s="3">
        <f>H3262+$H$2*(Table1[[#This Row],[debug'[0']]]-H3262)</f>
        <v>-6.880558764462473E-2</v>
      </c>
    </row>
    <row r="3264" spans="1:8" x14ac:dyDescent="0.25">
      <c r="A3264">
        <v>6516</v>
      </c>
      <c r="B3264">
        <v>-2</v>
      </c>
      <c r="C3264">
        <v>1</v>
      </c>
      <c r="D3264">
        <v>0</v>
      </c>
      <c r="E3264">
        <v>0</v>
      </c>
      <c r="F3264">
        <v>1</v>
      </c>
      <c r="G3264">
        <v>0</v>
      </c>
      <c r="H3264" s="3">
        <f>H3263+$H$2*(Table1[[#This Row],[debug'[0']]]-H3263)</f>
        <v>-0.25081637299990384</v>
      </c>
    </row>
    <row r="3265" spans="1:8" x14ac:dyDescent="0.25">
      <c r="A3265">
        <v>6518</v>
      </c>
      <c r="B3265">
        <v>0</v>
      </c>
      <c r="C3265">
        <v>0</v>
      </c>
      <c r="D3265">
        <v>-1</v>
      </c>
      <c r="E3265">
        <v>0</v>
      </c>
      <c r="F3265">
        <v>1</v>
      </c>
      <c r="G3265">
        <v>0</v>
      </c>
      <c r="H3265" s="3">
        <f>H3264+$H$2*(Table1[[#This Row],[debug'[0']]]-H3264)</f>
        <v>-0.22717748675540778</v>
      </c>
    </row>
    <row r="3266" spans="1:8" x14ac:dyDescent="0.25">
      <c r="A3266">
        <v>6520</v>
      </c>
      <c r="B3266">
        <v>-1</v>
      </c>
      <c r="C3266">
        <v>1</v>
      </c>
      <c r="D3266">
        <v>0</v>
      </c>
      <c r="E3266">
        <v>0</v>
      </c>
      <c r="F3266">
        <v>1</v>
      </c>
      <c r="G3266">
        <v>0</v>
      </c>
      <c r="H3266" s="3">
        <f>H3265+$H$2*(Table1[[#This Row],[debug'[0']]]-H3265)</f>
        <v>-0.30001429265954815</v>
      </c>
    </row>
    <row r="3267" spans="1:8" x14ac:dyDescent="0.25">
      <c r="A3267">
        <v>6522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 s="3">
        <f>H3266+$H$2*(Table1[[#This Row],[debug'[0']]]-H3266)</f>
        <v>-0.27173861172581293</v>
      </c>
    </row>
    <row r="3268" spans="1:8" x14ac:dyDescent="0.25">
      <c r="A3268">
        <v>6524</v>
      </c>
      <c r="B3268">
        <v>-1</v>
      </c>
      <c r="C3268">
        <v>1</v>
      </c>
      <c r="D3268">
        <v>0</v>
      </c>
      <c r="E3268">
        <v>0</v>
      </c>
      <c r="F3268">
        <v>0</v>
      </c>
      <c r="G3268">
        <v>0</v>
      </c>
      <c r="H3268" s="3">
        <f>H3267+$H$2*(Table1[[#This Row],[debug'[0']]]-H3267)</f>
        <v>-0.34037563054467163</v>
      </c>
    </row>
    <row r="3269" spans="1:8" x14ac:dyDescent="0.25">
      <c r="A3269">
        <v>6526</v>
      </c>
      <c r="B3269">
        <v>-1</v>
      </c>
      <c r="C3269">
        <v>0</v>
      </c>
      <c r="D3269">
        <v>0</v>
      </c>
      <c r="E3269">
        <v>0</v>
      </c>
      <c r="F3269">
        <v>0</v>
      </c>
      <c r="G3269">
        <v>0</v>
      </c>
      <c r="H3269" s="3">
        <f>H3268+$H$2*(Table1[[#This Row],[debug'[0']]]-H3268)</f>
        <v>-0.40254376274096138</v>
      </c>
    </row>
    <row r="3270" spans="1:8" x14ac:dyDescent="0.25">
      <c r="A3270">
        <v>6528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 s="3">
        <f>H3269+$H$2*(Table1[[#This Row],[debug'[0']]]-H3269)</f>
        <v>-0.36460490690769948</v>
      </c>
    </row>
    <row r="3271" spans="1:8" x14ac:dyDescent="0.25">
      <c r="A3271">
        <v>6530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 s="3">
        <f>H3270+$H$2*(Table1[[#This Row],[debug'[0']]]-H3270)</f>
        <v>-0.33024170399757891</v>
      </c>
    </row>
    <row r="3272" spans="1:8" x14ac:dyDescent="0.25">
      <c r="A3272">
        <v>6532</v>
      </c>
      <c r="B3272">
        <v>2</v>
      </c>
      <c r="C3272">
        <v>-1</v>
      </c>
      <c r="D3272">
        <v>1</v>
      </c>
      <c r="E3272">
        <v>0</v>
      </c>
      <c r="F3272">
        <v>0</v>
      </c>
      <c r="G3272">
        <v>0</v>
      </c>
      <c r="H3272" s="3">
        <f>H3271+$H$2*(Table1[[#This Row],[debug'[0']]]-H3271)</f>
        <v>-0.11062159744655828</v>
      </c>
    </row>
    <row r="3273" spans="1:8" x14ac:dyDescent="0.25">
      <c r="A3273">
        <v>6534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 s="3">
        <f>H3272+$H$2*(Table1[[#This Row],[debug'[0']]]-H3272)</f>
        <v>-0.10019575751056403</v>
      </c>
    </row>
    <row r="3274" spans="1:8" x14ac:dyDescent="0.25">
      <c r="A3274">
        <v>6536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 s="3">
        <f>H3273+$H$2*(Table1[[#This Row],[debug'[0']]]-H3273)</f>
        <v>-9.0752529839082469E-2</v>
      </c>
    </row>
    <row r="3275" spans="1:8" x14ac:dyDescent="0.25">
      <c r="A3275">
        <v>6538</v>
      </c>
      <c r="B3275">
        <v>0</v>
      </c>
      <c r="C3275">
        <v>-1</v>
      </c>
      <c r="D3275">
        <v>-1</v>
      </c>
      <c r="E3275">
        <v>0</v>
      </c>
      <c r="F3275">
        <v>0</v>
      </c>
      <c r="G3275">
        <v>0</v>
      </c>
      <c r="H3275" s="3">
        <f>H3274+$H$2*(Table1[[#This Row],[debug'[0']]]-H3274)</f>
        <v>-8.2199305407967965E-2</v>
      </c>
    </row>
    <row r="3276" spans="1:8" x14ac:dyDescent="0.25">
      <c r="A3276">
        <v>6540</v>
      </c>
      <c r="B3276">
        <v>2</v>
      </c>
      <c r="C3276">
        <v>0</v>
      </c>
      <c r="D3276">
        <v>0</v>
      </c>
      <c r="E3276">
        <v>0</v>
      </c>
      <c r="F3276">
        <v>0</v>
      </c>
      <c r="G3276">
        <v>0</v>
      </c>
      <c r="H3276" s="3">
        <f>H3275+$H$2*(Table1[[#This Row],[debug'[0']]]-H3275)</f>
        <v>0.11404335582741529</v>
      </c>
    </row>
    <row r="3277" spans="1:8" x14ac:dyDescent="0.25">
      <c r="A3277">
        <v>6542</v>
      </c>
      <c r="B3277">
        <v>1</v>
      </c>
      <c r="C3277">
        <v>-1</v>
      </c>
      <c r="D3277">
        <v>0</v>
      </c>
      <c r="E3277">
        <v>0</v>
      </c>
      <c r="F3277">
        <v>0</v>
      </c>
      <c r="G3277">
        <v>0</v>
      </c>
      <c r="H3277" s="3">
        <f>H3276+$H$2*(Table1[[#This Row],[debug'[0']]]-H3276)</f>
        <v>0.19754280236936506</v>
      </c>
    </row>
    <row r="3278" spans="1:8" x14ac:dyDescent="0.25">
      <c r="A3278">
        <v>6544</v>
      </c>
      <c r="B3278">
        <v>2</v>
      </c>
      <c r="C3278">
        <v>0</v>
      </c>
      <c r="D3278">
        <v>0</v>
      </c>
      <c r="E3278">
        <v>0</v>
      </c>
      <c r="F3278">
        <v>0</v>
      </c>
      <c r="G3278">
        <v>0</v>
      </c>
      <c r="H3278" s="3">
        <f>H3277+$H$2*(Table1[[#This Row],[debug'[0']]]-H3277)</f>
        <v>0.36742039108395852</v>
      </c>
    </row>
    <row r="3279" spans="1:8" x14ac:dyDescent="0.25">
      <c r="A3279">
        <v>6546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 s="3">
        <f>H3278+$H$2*(Table1[[#This Row],[debug'[0']]]-H3278)</f>
        <v>0.33279183504170495</v>
      </c>
    </row>
    <row r="3280" spans="1:8" x14ac:dyDescent="0.25">
      <c r="A3280">
        <v>6548</v>
      </c>
      <c r="B3280">
        <v>1</v>
      </c>
      <c r="C3280">
        <v>0</v>
      </c>
      <c r="D3280">
        <v>0</v>
      </c>
      <c r="E3280">
        <v>0</v>
      </c>
      <c r="F3280">
        <v>0</v>
      </c>
      <c r="G3280">
        <v>0</v>
      </c>
      <c r="H3280" s="3">
        <f>H3279+$H$2*(Table1[[#This Row],[debug'[0']]]-H3279)</f>
        <v>0.39567472312514818</v>
      </c>
    </row>
    <row r="3281" spans="1:8" x14ac:dyDescent="0.25">
      <c r="A3281">
        <v>6550</v>
      </c>
      <c r="B3281">
        <v>-1</v>
      </c>
      <c r="C3281">
        <v>1</v>
      </c>
      <c r="D3281">
        <v>0</v>
      </c>
      <c r="E3281">
        <v>0</v>
      </c>
      <c r="F3281">
        <v>0</v>
      </c>
      <c r="G3281">
        <v>0</v>
      </c>
      <c r="H3281" s="3">
        <f>H3280+$H$2*(Table1[[#This Row],[debug'[0']]]-H3280)</f>
        <v>0.26413547941602011</v>
      </c>
    </row>
    <row r="3282" spans="1:8" x14ac:dyDescent="0.25">
      <c r="A3282">
        <v>6552</v>
      </c>
      <c r="B3282">
        <v>0</v>
      </c>
      <c r="C3282">
        <v>1</v>
      </c>
      <c r="D3282">
        <v>0</v>
      </c>
      <c r="E3282">
        <v>0</v>
      </c>
      <c r="F3282">
        <v>0</v>
      </c>
      <c r="G3282">
        <v>0</v>
      </c>
      <c r="H3282" s="3">
        <f>H3281+$H$2*(Table1[[#This Row],[debug'[0']]]-H3281)</f>
        <v>0.23924129696544652</v>
      </c>
    </row>
    <row r="3283" spans="1:8" x14ac:dyDescent="0.25">
      <c r="A3283">
        <v>6554</v>
      </c>
      <c r="B3283">
        <v>-1</v>
      </c>
      <c r="C3283">
        <v>1</v>
      </c>
      <c r="D3283">
        <v>0</v>
      </c>
      <c r="E3283">
        <v>0</v>
      </c>
      <c r="F3283">
        <v>0</v>
      </c>
      <c r="G3283">
        <v>0</v>
      </c>
      <c r="H3283" s="3">
        <f>H3282+$H$2*(Table1[[#This Row],[debug'[0']]]-H3282)</f>
        <v>0.12244555632829451</v>
      </c>
    </row>
    <row r="3284" spans="1:8" x14ac:dyDescent="0.25">
      <c r="A3284">
        <v>6556</v>
      </c>
      <c r="B3284">
        <v>-1</v>
      </c>
      <c r="C3284">
        <v>0</v>
      </c>
      <c r="D3284">
        <v>0</v>
      </c>
      <c r="E3284">
        <v>0</v>
      </c>
      <c r="F3284">
        <v>0</v>
      </c>
      <c r="G3284">
        <v>0</v>
      </c>
      <c r="H3284" s="3">
        <f>H3283+$H$2*(Table1[[#This Row],[debug'[0']]]-H3283)</f>
        <v>1.6657554913830169E-2</v>
      </c>
    </row>
    <row r="3285" spans="1:8" x14ac:dyDescent="0.25">
      <c r="A3285">
        <v>6558</v>
      </c>
      <c r="B3285">
        <v>1</v>
      </c>
      <c r="C3285">
        <v>0</v>
      </c>
      <c r="D3285">
        <v>1</v>
      </c>
      <c r="E3285">
        <v>0</v>
      </c>
      <c r="F3285">
        <v>0</v>
      </c>
      <c r="G3285">
        <v>0</v>
      </c>
      <c r="H3285" s="3">
        <f>H3284+$H$2*(Table1[[#This Row],[debug'[0']]]-H3284)</f>
        <v>0.10933539695720224</v>
      </c>
    </row>
    <row r="3286" spans="1:8" x14ac:dyDescent="0.25">
      <c r="A3286">
        <v>6560</v>
      </c>
      <c r="B3286">
        <v>-1</v>
      </c>
      <c r="C3286">
        <v>0</v>
      </c>
      <c r="D3286">
        <v>1</v>
      </c>
      <c r="E3286">
        <v>0</v>
      </c>
      <c r="F3286">
        <v>0</v>
      </c>
      <c r="G3286">
        <v>0</v>
      </c>
      <c r="H3286" s="3">
        <f>H3285+$H$2*(Table1[[#This Row],[debug'[0']]]-H3285)</f>
        <v>4.7829989537663403E-3</v>
      </c>
    </row>
    <row r="3287" spans="1:8" x14ac:dyDescent="0.25">
      <c r="A3287">
        <v>6562</v>
      </c>
      <c r="B3287">
        <v>1</v>
      </c>
      <c r="C3287">
        <v>0</v>
      </c>
      <c r="D3287">
        <v>1</v>
      </c>
      <c r="E3287">
        <v>0</v>
      </c>
      <c r="F3287">
        <v>0</v>
      </c>
      <c r="G3287">
        <v>0</v>
      </c>
      <c r="H3287" s="3">
        <f>H3286+$H$2*(Table1[[#This Row],[debug'[0']]]-H3286)</f>
        <v>9.8579991530201735E-2</v>
      </c>
    </row>
    <row r="3288" spans="1:8" x14ac:dyDescent="0.25">
      <c r="A3288">
        <v>6564</v>
      </c>
      <c r="B3288">
        <v>-1</v>
      </c>
      <c r="C3288">
        <v>0</v>
      </c>
      <c r="D3288">
        <v>1</v>
      </c>
      <c r="E3288">
        <v>0</v>
      </c>
      <c r="F3288">
        <v>0</v>
      </c>
      <c r="G3288">
        <v>0</v>
      </c>
      <c r="H3288" s="3">
        <f>H3287+$H$2*(Table1[[#This Row],[debug'[0']]]-H3287)</f>
        <v>-4.9587333929588251E-3</v>
      </c>
    </row>
    <row r="3289" spans="1:8" x14ac:dyDescent="0.25">
      <c r="A3289">
        <v>6566</v>
      </c>
      <c r="B3289">
        <v>2</v>
      </c>
      <c r="C3289">
        <v>0</v>
      </c>
      <c r="D3289">
        <v>1</v>
      </c>
      <c r="E3289">
        <v>0</v>
      </c>
      <c r="F3289">
        <v>0</v>
      </c>
      <c r="G3289">
        <v>0</v>
      </c>
      <c r="H3289" s="3">
        <f>H3288+$H$2*(Table1[[#This Row],[debug'[0']]]-H3288)</f>
        <v>0.18400417543438166</v>
      </c>
    </row>
    <row r="3290" spans="1:8" x14ac:dyDescent="0.25">
      <c r="A3290">
        <v>6568</v>
      </c>
      <c r="B3290">
        <v>-1</v>
      </c>
      <c r="C3290">
        <v>0</v>
      </c>
      <c r="D3290">
        <v>0</v>
      </c>
      <c r="E3290">
        <v>0</v>
      </c>
      <c r="F3290">
        <v>0</v>
      </c>
      <c r="G3290">
        <v>0</v>
      </c>
      <c r="H3290" s="3">
        <f>H3289+$H$2*(Table1[[#This Row],[debug'[0']]]-H3289)</f>
        <v>7.2414410853452835E-2</v>
      </c>
    </row>
    <row r="3291" spans="1:8" x14ac:dyDescent="0.25">
      <c r="A3291">
        <v>6570</v>
      </c>
      <c r="B3291">
        <v>1</v>
      </c>
      <c r="C3291">
        <v>-1</v>
      </c>
      <c r="D3291">
        <v>0</v>
      </c>
      <c r="E3291">
        <v>0</v>
      </c>
      <c r="F3291">
        <v>0</v>
      </c>
      <c r="G3291">
        <v>0</v>
      </c>
      <c r="H3291" s="3">
        <f>H3290+$H$2*(Table1[[#This Row],[debug'[0']]]-H3290)</f>
        <v>0.15983729302660943</v>
      </c>
    </row>
    <row r="3292" spans="1:8" x14ac:dyDescent="0.25">
      <c r="A3292">
        <v>6572</v>
      </c>
      <c r="B3292">
        <v>1</v>
      </c>
      <c r="C3292">
        <v>0</v>
      </c>
      <c r="D3292">
        <v>0</v>
      </c>
      <c r="E3292">
        <v>0</v>
      </c>
      <c r="F3292">
        <v>0</v>
      </c>
      <c r="G3292">
        <v>0</v>
      </c>
      <c r="H3292" s="3">
        <f>H3291+$H$2*(Table1[[#This Row],[debug'[0']]]-H3291)</f>
        <v>0.23902076266804095</v>
      </c>
    </row>
    <row r="3293" spans="1:8" x14ac:dyDescent="0.25">
      <c r="A3293">
        <v>6574</v>
      </c>
      <c r="B3293">
        <v>1</v>
      </c>
      <c r="C3293">
        <v>-1</v>
      </c>
      <c r="D3293">
        <v>0</v>
      </c>
      <c r="E3293">
        <v>0</v>
      </c>
      <c r="F3293">
        <v>0</v>
      </c>
      <c r="G3293">
        <v>0</v>
      </c>
      <c r="H3293" s="3">
        <f>H3292+$H$2*(Table1[[#This Row],[debug'[0']]]-H3292)</f>
        <v>0.31074136611413433</v>
      </c>
    </row>
    <row r="3294" spans="1:8" x14ac:dyDescent="0.25">
      <c r="A3294">
        <v>6576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 s="3">
        <f>H3293+$H$2*(Table1[[#This Row],[debug'[0']]]-H3293)</f>
        <v>0.28145468232561571</v>
      </c>
    </row>
    <row r="3295" spans="1:8" x14ac:dyDescent="0.25">
      <c r="A3295">
        <v>6578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 s="3">
        <f>H3294+$H$2*(Table1[[#This Row],[debug'[0']]]-H3294)</f>
        <v>0.25492820345623762</v>
      </c>
    </row>
    <row r="3296" spans="1:8" x14ac:dyDescent="0.25">
      <c r="A3296">
        <v>6580</v>
      </c>
      <c r="B3296">
        <v>-2</v>
      </c>
      <c r="C3296">
        <v>0</v>
      </c>
      <c r="D3296">
        <v>0</v>
      </c>
      <c r="E3296">
        <v>0</v>
      </c>
      <c r="F3296">
        <v>0</v>
      </c>
      <c r="G3296">
        <v>0</v>
      </c>
      <c r="H3296" s="3">
        <f>H3295+$H$2*(Table1[[#This Row],[debug'[0']]]-H3295)</f>
        <v>4.2406227105721228E-2</v>
      </c>
    </row>
    <row r="3297" spans="1:8" x14ac:dyDescent="0.25">
      <c r="A3297">
        <v>6582</v>
      </c>
      <c r="B3297">
        <v>1</v>
      </c>
      <c r="C3297">
        <v>0</v>
      </c>
      <c r="D3297">
        <v>0</v>
      </c>
      <c r="E3297">
        <v>0</v>
      </c>
      <c r="F3297">
        <v>0</v>
      </c>
      <c r="G3297">
        <v>0</v>
      </c>
      <c r="H3297" s="3">
        <f>H3296+$H$2*(Table1[[#This Row],[debug'[0']]]-H3296)</f>
        <v>0.13265731396716118</v>
      </c>
    </row>
    <row r="3298" spans="1:8" x14ac:dyDescent="0.25">
      <c r="A3298">
        <v>6584</v>
      </c>
      <c r="B3298">
        <v>-1</v>
      </c>
      <c r="C3298">
        <v>1</v>
      </c>
      <c r="D3298">
        <v>0</v>
      </c>
      <c r="E3298">
        <v>0</v>
      </c>
      <c r="F3298">
        <v>0</v>
      </c>
      <c r="G3298">
        <v>0</v>
      </c>
      <c r="H3298" s="3">
        <f>H3297+$H$2*(Table1[[#This Row],[debug'[0']]]-H3297)</f>
        <v>2.5906877069341749E-2</v>
      </c>
    </row>
    <row r="3299" spans="1:8" x14ac:dyDescent="0.25">
      <c r="A3299">
        <v>6586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0</v>
      </c>
      <c r="H3299" s="3">
        <f>H3298+$H$2*(Table1[[#This Row],[debug'[0']]]-H3298)</f>
        <v>0.11771299103668059</v>
      </c>
    </row>
    <row r="3300" spans="1:8" x14ac:dyDescent="0.25">
      <c r="A3300">
        <v>6588</v>
      </c>
      <c r="B3300">
        <v>1</v>
      </c>
      <c r="C3300">
        <v>0</v>
      </c>
      <c r="D3300">
        <v>0</v>
      </c>
      <c r="E3300">
        <v>0</v>
      </c>
      <c r="F3300">
        <v>0</v>
      </c>
      <c r="G3300">
        <v>0</v>
      </c>
      <c r="H3300" s="3">
        <f>H3299+$H$2*(Table1[[#This Row],[debug'[0']]]-H3299)</f>
        <v>0.20086658260818688</v>
      </c>
    </row>
    <row r="3301" spans="1:8" x14ac:dyDescent="0.25">
      <c r="A3301">
        <v>6590</v>
      </c>
      <c r="B3301">
        <v>-1</v>
      </c>
      <c r="C3301">
        <v>0</v>
      </c>
      <c r="D3301">
        <v>0</v>
      </c>
      <c r="E3301">
        <v>0</v>
      </c>
      <c r="F3301">
        <v>0</v>
      </c>
      <c r="G3301">
        <v>0</v>
      </c>
      <c r="H3301" s="3">
        <f>H3300+$H$2*(Table1[[#This Row],[debug'[0']]]-H3300)</f>
        <v>8.7687573592286086E-2</v>
      </c>
    </row>
    <row r="3302" spans="1:8" x14ac:dyDescent="0.25">
      <c r="A3302">
        <v>6592</v>
      </c>
      <c r="B3302">
        <v>2</v>
      </c>
      <c r="C3302">
        <v>0</v>
      </c>
      <c r="D3302">
        <v>0</v>
      </c>
      <c r="E3302">
        <v>0</v>
      </c>
      <c r="F3302">
        <v>0</v>
      </c>
      <c r="G3302">
        <v>0</v>
      </c>
      <c r="H3302" s="3">
        <f>H3301+$H$2*(Table1[[#This Row],[debug'[0']]]-H3301)</f>
        <v>0.26791877369741446</v>
      </c>
    </row>
    <row r="3303" spans="1:8" x14ac:dyDescent="0.25">
      <c r="A3303">
        <v>6594</v>
      </c>
      <c r="B3303">
        <v>-1</v>
      </c>
      <c r="C3303">
        <v>0</v>
      </c>
      <c r="D3303">
        <v>0</v>
      </c>
      <c r="E3303">
        <v>0</v>
      </c>
      <c r="F3303">
        <v>0</v>
      </c>
      <c r="G3303">
        <v>0</v>
      </c>
      <c r="H3303" s="3">
        <f>H3302+$H$2*(Table1[[#This Row],[debug'[0']]]-H3302)</f>
        <v>0.14842024455352315</v>
      </c>
    </row>
    <row r="3304" spans="1:8" x14ac:dyDescent="0.25">
      <c r="A3304">
        <v>6596</v>
      </c>
      <c r="B3304">
        <v>1</v>
      </c>
      <c r="C3304">
        <v>0</v>
      </c>
      <c r="D3304">
        <v>0</v>
      </c>
      <c r="E3304">
        <v>0</v>
      </c>
      <c r="F3304">
        <v>0</v>
      </c>
      <c r="G3304">
        <v>0</v>
      </c>
      <c r="H3304" s="3">
        <f>H3303+$H$2*(Table1[[#This Row],[debug'[0']]]-H3303)</f>
        <v>0.22867974566321647</v>
      </c>
    </row>
    <row r="3305" spans="1:8" x14ac:dyDescent="0.25">
      <c r="A3305">
        <v>6598</v>
      </c>
      <c r="B3305">
        <v>-2</v>
      </c>
      <c r="C3305">
        <v>0</v>
      </c>
      <c r="D3305">
        <v>0</v>
      </c>
      <c r="E3305">
        <v>0</v>
      </c>
      <c r="F3305">
        <v>0</v>
      </c>
      <c r="G3305">
        <v>0</v>
      </c>
      <c r="H3305" s="3">
        <f>H3304+$H$2*(Table1[[#This Row],[debug'[0']]]-H3304)</f>
        <v>1.8631628177818577E-2</v>
      </c>
    </row>
    <row r="3306" spans="1:8" x14ac:dyDescent="0.25">
      <c r="A3306">
        <v>6600</v>
      </c>
      <c r="B3306">
        <v>1</v>
      </c>
      <c r="C3306">
        <v>0</v>
      </c>
      <c r="D3306">
        <v>0</v>
      </c>
      <c r="E3306">
        <v>0</v>
      </c>
      <c r="F3306">
        <v>0</v>
      </c>
      <c r="G3306">
        <v>0</v>
      </c>
      <c r="H3306" s="3">
        <f>H3305+$H$2*(Table1[[#This Row],[debug'[0']]]-H3305)</f>
        <v>0.11112341819927682</v>
      </c>
    </row>
    <row r="3307" spans="1:8" x14ac:dyDescent="0.25">
      <c r="A3307">
        <v>6602</v>
      </c>
      <c r="B3307">
        <v>-1</v>
      </c>
      <c r="C3307">
        <v>0</v>
      </c>
      <c r="D3307">
        <v>1</v>
      </c>
      <c r="E3307">
        <v>0</v>
      </c>
      <c r="F3307">
        <v>0</v>
      </c>
      <c r="G3307">
        <v>0</v>
      </c>
      <c r="H3307" s="3">
        <f>H3306+$H$2*(Table1[[#This Row],[debug'[0']]]-H3306)</f>
        <v>6.4025031638839935E-3</v>
      </c>
    </row>
    <row r="3308" spans="1:8" x14ac:dyDescent="0.25">
      <c r="A3308">
        <v>6604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 s="3">
        <f>H3307+$H$2*(Table1[[#This Row],[debug'[0']]]-H3307)</f>
        <v>5.7990814567566926E-3</v>
      </c>
    </row>
    <row r="3309" spans="1:8" x14ac:dyDescent="0.25">
      <c r="A3309">
        <v>6606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 s="3">
        <f>H3308+$H$2*(Table1[[#This Row],[debug'[0']]]-H3308)</f>
        <v>5.2525309056932236E-3</v>
      </c>
    </row>
    <row r="3310" spans="1:8" x14ac:dyDescent="0.25">
      <c r="A3310">
        <v>6608</v>
      </c>
      <c r="B3310">
        <v>-2</v>
      </c>
      <c r="C3310">
        <v>-1</v>
      </c>
      <c r="D3310">
        <v>0</v>
      </c>
      <c r="E3310">
        <v>0</v>
      </c>
      <c r="F3310">
        <v>0</v>
      </c>
      <c r="G3310">
        <v>0</v>
      </c>
      <c r="H3310" s="3">
        <f>H3309+$H$2*(Table1[[#This Row],[debug'[0']]]-H3309)</f>
        <v>-0.18373806768487674</v>
      </c>
    </row>
    <row r="3311" spans="1:8" x14ac:dyDescent="0.25">
      <c r="A3311">
        <v>6610</v>
      </c>
      <c r="B3311">
        <v>-1</v>
      </c>
      <c r="C3311">
        <v>0</v>
      </c>
      <c r="D3311">
        <v>0</v>
      </c>
      <c r="E3311">
        <v>0</v>
      </c>
      <c r="F3311">
        <v>0</v>
      </c>
      <c r="G3311">
        <v>0</v>
      </c>
      <c r="H3311" s="3">
        <f>H3310+$H$2*(Table1[[#This Row],[debug'[0']]]-H3310)</f>
        <v>-0.26066894238386273</v>
      </c>
    </row>
    <row r="3312" spans="1:8" x14ac:dyDescent="0.25">
      <c r="A3312">
        <v>6612</v>
      </c>
      <c r="B3312">
        <v>-1</v>
      </c>
      <c r="C3312">
        <v>0</v>
      </c>
      <c r="D3312">
        <v>0</v>
      </c>
      <c r="E3312">
        <v>0</v>
      </c>
      <c r="F3312">
        <v>0</v>
      </c>
      <c r="G3312">
        <v>0</v>
      </c>
      <c r="H3312" s="3">
        <f>H3311+$H$2*(Table1[[#This Row],[debug'[0']]]-H3311)</f>
        <v>-0.3303492529591916</v>
      </c>
    </row>
    <row r="3313" spans="1:8" x14ac:dyDescent="0.25">
      <c r="A3313">
        <v>6614</v>
      </c>
      <c r="B3313">
        <v>1</v>
      </c>
      <c r="C3313">
        <v>0</v>
      </c>
      <c r="D3313">
        <v>0</v>
      </c>
      <c r="E3313">
        <v>0</v>
      </c>
      <c r="F3313">
        <v>0</v>
      </c>
      <c r="G3313">
        <v>0</v>
      </c>
      <c r="H3313" s="3">
        <f>H3312+$H$2*(Table1[[#This Row],[debug'[0']]]-H3312)</f>
        <v>-0.20496678976503363</v>
      </c>
    </row>
    <row r="3314" spans="1:8" x14ac:dyDescent="0.25">
      <c r="A3314">
        <v>6616</v>
      </c>
      <c r="B3314">
        <v>1</v>
      </c>
      <c r="C3314">
        <v>0</v>
      </c>
      <c r="D3314">
        <v>0</v>
      </c>
      <c r="E3314">
        <v>0</v>
      </c>
      <c r="F3314">
        <v>0</v>
      </c>
      <c r="G3314">
        <v>0</v>
      </c>
      <c r="H3314" s="3">
        <f>H3313+$H$2*(Table1[[#This Row],[debug'[0']]]-H3313)</f>
        <v>-9.1401345328668449E-2</v>
      </c>
    </row>
    <row r="3315" spans="1:8" x14ac:dyDescent="0.25">
      <c r="A3315">
        <v>6618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 s="3">
        <f>H3314+$H$2*(Table1[[#This Row],[debug'[0']]]-H3314)</f>
        <v>-8.2786971478285398E-2</v>
      </c>
    </row>
    <row r="3316" spans="1:8" x14ac:dyDescent="0.25">
      <c r="A3316">
        <v>6620</v>
      </c>
      <c r="B3316">
        <v>1</v>
      </c>
      <c r="C3316">
        <v>1</v>
      </c>
      <c r="D3316">
        <v>0</v>
      </c>
      <c r="E3316">
        <v>0</v>
      </c>
      <c r="F3316">
        <v>0</v>
      </c>
      <c r="G3316">
        <v>0</v>
      </c>
      <c r="H3316" s="3">
        <f>H3315+$H$2*(Table1[[#This Row],[debug'[0']]]-H3315)</f>
        <v>1.9263296371682267E-2</v>
      </c>
    </row>
    <row r="3317" spans="1:8" x14ac:dyDescent="0.25">
      <c r="A3317">
        <v>6622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  <c r="H3317" s="3">
        <f>H3316+$H$2*(Table1[[#This Row],[debug'[0']]]-H3316)</f>
        <v>0.11169555306842006</v>
      </c>
    </row>
    <row r="3318" spans="1:8" x14ac:dyDescent="0.25">
      <c r="A3318">
        <v>6624</v>
      </c>
      <c r="B3318">
        <v>0</v>
      </c>
      <c r="C3318">
        <v>1</v>
      </c>
      <c r="D3318">
        <v>0</v>
      </c>
      <c r="E3318">
        <v>0</v>
      </c>
      <c r="F3318">
        <v>0</v>
      </c>
      <c r="G3318">
        <v>0</v>
      </c>
      <c r="H3318" s="3">
        <f>H3317+$H$2*(Table1[[#This Row],[debug'[0']]]-H3317)</f>
        <v>0.10116849519966814</v>
      </c>
    </row>
    <row r="3319" spans="1:8" x14ac:dyDescent="0.25">
      <c r="A3319">
        <v>6626</v>
      </c>
      <c r="B3319">
        <v>2</v>
      </c>
      <c r="C3319">
        <v>1</v>
      </c>
      <c r="D3319">
        <v>0</v>
      </c>
      <c r="E3319">
        <v>0</v>
      </c>
      <c r="F3319">
        <v>0</v>
      </c>
      <c r="G3319">
        <v>0</v>
      </c>
      <c r="H3319" s="3">
        <f>H3318+$H$2*(Table1[[#This Row],[debug'[0']]]-H3318)</f>
        <v>0.28012914837623537</v>
      </c>
    </row>
    <row r="3320" spans="1:8" x14ac:dyDescent="0.25">
      <c r="A3320">
        <v>6628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 s="3">
        <f>H3319+$H$2*(Table1[[#This Row],[debug'[0']]]-H3319)</f>
        <v>0.25372759813838097</v>
      </c>
    </row>
    <row r="3321" spans="1:8" x14ac:dyDescent="0.25">
      <c r="A3321">
        <v>6630</v>
      </c>
      <c r="B3321">
        <v>1</v>
      </c>
      <c r="C3321">
        <v>0</v>
      </c>
      <c r="D3321">
        <v>0</v>
      </c>
      <c r="E3321">
        <v>0</v>
      </c>
      <c r="F3321">
        <v>0</v>
      </c>
      <c r="G3321">
        <v>0</v>
      </c>
      <c r="H3321" s="3">
        <f>H3320+$H$2*(Table1[[#This Row],[debug'[0']]]-H3320)</f>
        <v>0.32406211499633913</v>
      </c>
    </row>
    <row r="3322" spans="1:8" x14ac:dyDescent="0.25">
      <c r="A3322">
        <v>6632</v>
      </c>
      <c r="B3322">
        <v>-1</v>
      </c>
      <c r="C3322">
        <v>-1</v>
      </c>
      <c r="D3322">
        <v>0</v>
      </c>
      <c r="E3322">
        <v>0</v>
      </c>
      <c r="F3322">
        <v>0</v>
      </c>
      <c r="G3322">
        <v>0</v>
      </c>
      <c r="H3322" s="3">
        <f>H3321+$H$2*(Table1[[#This Row],[debug'[0']]]-H3321)</f>
        <v>0.19927220059526723</v>
      </c>
    </row>
    <row r="3323" spans="1:8" x14ac:dyDescent="0.25">
      <c r="A3323">
        <v>6634</v>
      </c>
      <c r="B3323">
        <v>0</v>
      </c>
      <c r="C3323">
        <v>-1</v>
      </c>
      <c r="D3323">
        <v>0</v>
      </c>
      <c r="E3323">
        <v>0</v>
      </c>
      <c r="F3323">
        <v>0</v>
      </c>
      <c r="G3323">
        <v>0</v>
      </c>
      <c r="H3323" s="3">
        <f>H3322+$H$2*(Table1[[#This Row],[debug'[0']]]-H3322)</f>
        <v>0.18049123815162435</v>
      </c>
    </row>
    <row r="3324" spans="1:8" x14ac:dyDescent="0.25">
      <c r="A3324">
        <v>6636</v>
      </c>
      <c r="B3324">
        <v>-1</v>
      </c>
      <c r="C3324">
        <v>-1</v>
      </c>
      <c r="D3324">
        <v>0</v>
      </c>
      <c r="E3324">
        <v>0</v>
      </c>
      <c r="F3324">
        <v>0</v>
      </c>
      <c r="G3324">
        <v>0</v>
      </c>
      <c r="H3324" s="3">
        <f>H3323+$H$2*(Table1[[#This Row],[debug'[0']]]-H3323)</f>
        <v>6.9232560109496494E-2</v>
      </c>
    </row>
    <row r="3325" spans="1:8" x14ac:dyDescent="0.25">
      <c r="A3325">
        <v>6638</v>
      </c>
      <c r="B3325">
        <v>-1</v>
      </c>
      <c r="C3325">
        <v>-1</v>
      </c>
      <c r="D3325">
        <v>0</v>
      </c>
      <c r="E3325">
        <v>0</v>
      </c>
      <c r="F3325">
        <v>0</v>
      </c>
      <c r="G3325">
        <v>0</v>
      </c>
      <c r="H3325" s="3">
        <f>H3324+$H$2*(Table1[[#This Row],[debug'[0']]]-H3324)</f>
        <v>-3.154023456507353E-2</v>
      </c>
    </row>
    <row r="3326" spans="1:8" x14ac:dyDescent="0.25">
      <c r="A3326">
        <v>6640</v>
      </c>
      <c r="B3326">
        <v>-1</v>
      </c>
      <c r="C3326">
        <v>-1</v>
      </c>
      <c r="D3326">
        <v>0</v>
      </c>
      <c r="E3326">
        <v>0</v>
      </c>
      <c r="F3326">
        <v>0</v>
      </c>
      <c r="G3326">
        <v>0</v>
      </c>
      <c r="H3326" s="3">
        <f>H3325+$H$2*(Table1[[#This Row],[debug'[0']]]-H3325)</f>
        <v>-0.12281541709670331</v>
      </c>
    </row>
    <row r="3327" spans="1:8" x14ac:dyDescent="0.25">
      <c r="A3327">
        <v>6642</v>
      </c>
      <c r="B3327">
        <v>-2</v>
      </c>
      <c r="C3327">
        <v>-1</v>
      </c>
      <c r="D3327">
        <v>0</v>
      </c>
      <c r="E3327">
        <v>0</v>
      </c>
      <c r="F3327">
        <v>0</v>
      </c>
      <c r="G3327">
        <v>0</v>
      </c>
      <c r="H3327" s="3">
        <f>H3326+$H$2*(Table1[[#This Row],[debug'[0']]]-H3326)</f>
        <v>-0.2997358959491338</v>
      </c>
    </row>
    <row r="3328" spans="1:8" x14ac:dyDescent="0.25">
      <c r="A3328">
        <v>6644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 s="3">
        <f>H3327+$H$2*(Table1[[#This Row],[debug'[0']]]-H3327)</f>
        <v>-0.27148645328720522</v>
      </c>
    </row>
    <row r="3329" spans="1:8" x14ac:dyDescent="0.25">
      <c r="A3329">
        <v>6646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 s="3">
        <f>H3328+$H$2*(Table1[[#This Row],[debug'[0']]]-H3328)</f>
        <v>-0.24589945787131826</v>
      </c>
    </row>
    <row r="3330" spans="1:8" x14ac:dyDescent="0.25">
      <c r="A3330">
        <v>6648</v>
      </c>
      <c r="B3330">
        <v>0</v>
      </c>
      <c r="C3330">
        <v>1</v>
      </c>
      <c r="D3330">
        <v>0</v>
      </c>
      <c r="E3330">
        <v>0</v>
      </c>
      <c r="F3330">
        <v>0</v>
      </c>
      <c r="G3330">
        <v>0</v>
      </c>
      <c r="H3330" s="3">
        <f>H3329+$H$2*(Table1[[#This Row],[debug'[0']]]-H3329)</f>
        <v>-0.22272397996021087</v>
      </c>
    </row>
    <row r="3331" spans="1:8" x14ac:dyDescent="0.25">
      <c r="A3331">
        <v>6650</v>
      </c>
      <c r="B3331">
        <v>-1</v>
      </c>
      <c r="C3331">
        <v>1</v>
      </c>
      <c r="D3331">
        <v>0</v>
      </c>
      <c r="E3331">
        <v>0</v>
      </c>
      <c r="F3331">
        <v>0</v>
      </c>
      <c r="G3331">
        <v>0</v>
      </c>
      <c r="H3331" s="3">
        <f>H3330+$H$2*(Table1[[#This Row],[debug'[0']]]-H3330)</f>
        <v>-0.29598051899126632</v>
      </c>
    </row>
    <row r="3332" spans="1:8" x14ac:dyDescent="0.25">
      <c r="A3332">
        <v>6652</v>
      </c>
      <c r="B3332">
        <v>-2</v>
      </c>
      <c r="C3332">
        <v>1</v>
      </c>
      <c r="D3332">
        <v>0</v>
      </c>
      <c r="E3332">
        <v>0</v>
      </c>
      <c r="F3332">
        <v>0</v>
      </c>
      <c r="G3332">
        <v>0</v>
      </c>
      <c r="H3332" s="3">
        <f>H3331+$H$2*(Table1[[#This Row],[debug'[0']]]-H3331)</f>
        <v>-0.45658057148459419</v>
      </c>
    </row>
    <row r="3333" spans="1:8" x14ac:dyDescent="0.25">
      <c r="A3333">
        <v>6654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  <c r="H3333" s="3">
        <f>H3332+$H$2*(Table1[[#This Row],[debug'[0']]]-H3332)</f>
        <v>-0.41354886641015925</v>
      </c>
    </row>
    <row r="3334" spans="1:8" x14ac:dyDescent="0.25">
      <c r="A3334">
        <v>6656</v>
      </c>
      <c r="B3334">
        <v>-1</v>
      </c>
      <c r="C3334">
        <v>1</v>
      </c>
      <c r="D3334">
        <v>0</v>
      </c>
      <c r="E3334">
        <v>0</v>
      </c>
      <c r="F3334">
        <v>0</v>
      </c>
      <c r="G3334">
        <v>0</v>
      </c>
      <c r="H3334" s="3">
        <f>H3333+$H$2*(Table1[[#This Row],[debug'[0']]]-H3333)</f>
        <v>-0.46882058359941675</v>
      </c>
    </row>
    <row r="3335" spans="1:8" x14ac:dyDescent="0.25">
      <c r="A3335">
        <v>6658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  <c r="H3335" s="3">
        <f>H3334+$H$2*(Table1[[#This Row],[debug'[0']]]-H3334)</f>
        <v>-0.42463528456078853</v>
      </c>
    </row>
    <row r="3336" spans="1:8" x14ac:dyDescent="0.25">
      <c r="A3336">
        <v>6660</v>
      </c>
      <c r="B3336">
        <v>-1</v>
      </c>
      <c r="C3336">
        <v>1</v>
      </c>
      <c r="D3336">
        <v>0</v>
      </c>
      <c r="E3336">
        <v>0</v>
      </c>
      <c r="F3336">
        <v>0</v>
      </c>
      <c r="G3336">
        <v>0</v>
      </c>
      <c r="H3336" s="3">
        <f>H3335+$H$2*(Table1[[#This Row],[debug'[0']]]-H3335)</f>
        <v>-0.47886213145554679</v>
      </c>
    </row>
    <row r="3337" spans="1:8" x14ac:dyDescent="0.25">
      <c r="A3337">
        <v>6662</v>
      </c>
      <c r="B3337">
        <v>-2</v>
      </c>
      <c r="C3337">
        <v>0</v>
      </c>
      <c r="D3337">
        <v>0</v>
      </c>
      <c r="E3337">
        <v>0</v>
      </c>
      <c r="F3337">
        <v>0</v>
      </c>
      <c r="G3337">
        <v>0</v>
      </c>
      <c r="H3337" s="3">
        <f>H3336+$H$2*(Table1[[#This Row],[debug'[0']]]-H3336)</f>
        <v>-0.62222599804304146</v>
      </c>
    </row>
    <row r="3338" spans="1:8" x14ac:dyDescent="0.25">
      <c r="A3338">
        <v>6664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 s="3">
        <f>H3337+$H$2*(Table1[[#This Row],[debug'[0']]]-H3337)</f>
        <v>-0.56358257931330358</v>
      </c>
    </row>
    <row r="3339" spans="1:8" x14ac:dyDescent="0.25">
      <c r="A3339">
        <v>6666</v>
      </c>
      <c r="B3339">
        <v>-1</v>
      </c>
      <c r="C3339">
        <v>-1</v>
      </c>
      <c r="D3339">
        <v>0</v>
      </c>
      <c r="E3339">
        <v>0</v>
      </c>
      <c r="F3339">
        <v>0</v>
      </c>
      <c r="G3339">
        <v>0</v>
      </c>
      <c r="H3339" s="3">
        <f>H3338+$H$2*(Table1[[#This Row],[debug'[0']]]-H3338)</f>
        <v>-0.60471395219514157</v>
      </c>
    </row>
    <row r="3340" spans="1:8" x14ac:dyDescent="0.25">
      <c r="A3340">
        <v>6668</v>
      </c>
      <c r="B3340">
        <v>0</v>
      </c>
      <c r="C3340">
        <v>-1</v>
      </c>
      <c r="D3340">
        <v>0</v>
      </c>
      <c r="E3340">
        <v>0</v>
      </c>
      <c r="F3340">
        <v>0</v>
      </c>
      <c r="G3340">
        <v>0</v>
      </c>
      <c r="H3340" s="3">
        <f>H3339+$H$2*(Table1[[#This Row],[debug'[0']]]-H3339)</f>
        <v>-0.54772100490295639</v>
      </c>
    </row>
    <row r="3341" spans="1:8" x14ac:dyDescent="0.25">
      <c r="A3341">
        <v>6670</v>
      </c>
      <c r="B3341">
        <v>-1</v>
      </c>
      <c r="C3341">
        <v>0</v>
      </c>
      <c r="D3341">
        <v>1</v>
      </c>
      <c r="E3341">
        <v>0</v>
      </c>
      <c r="F3341">
        <v>0</v>
      </c>
      <c r="G3341">
        <v>0</v>
      </c>
      <c r="H3341" s="3">
        <f>H3340+$H$2*(Table1[[#This Row],[debug'[0']]]-H3340)</f>
        <v>-0.59034729595405178</v>
      </c>
    </row>
    <row r="3342" spans="1:8" x14ac:dyDescent="0.25">
      <c r="A3342">
        <v>6672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 s="3">
        <f>H3341+$H$2*(Table1[[#This Row],[debug'[0']]]-H3341)</f>
        <v>-0.53470837411297634</v>
      </c>
    </row>
    <row r="3343" spans="1:8" x14ac:dyDescent="0.25">
      <c r="A3343">
        <v>6674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 s="3">
        <f>H3342+$H$2*(Table1[[#This Row],[debug'[0']]]-H3342)</f>
        <v>-0.48431329711518828</v>
      </c>
    </row>
    <row r="3344" spans="1:8" x14ac:dyDescent="0.25">
      <c r="A3344">
        <v>6676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 s="3">
        <f>H3343+$H$2*(Table1[[#This Row],[debug'[0']]]-H3343)</f>
        <v>-0.43866784422760052</v>
      </c>
    </row>
    <row r="3345" spans="1:8" x14ac:dyDescent="0.25">
      <c r="A3345">
        <v>6678</v>
      </c>
      <c r="B3345">
        <v>1</v>
      </c>
      <c r="C3345">
        <v>0</v>
      </c>
      <c r="D3345">
        <v>0</v>
      </c>
      <c r="E3345">
        <v>0</v>
      </c>
      <c r="F3345">
        <v>0</v>
      </c>
      <c r="G3345">
        <v>0</v>
      </c>
      <c r="H3345" s="3">
        <f>H3344+$H$2*(Table1[[#This Row],[debug'[0']]]-H3344)</f>
        <v>-0.30307659431616174</v>
      </c>
    </row>
    <row r="3346" spans="1:8" x14ac:dyDescent="0.25">
      <c r="A3346">
        <v>6680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 s="3">
        <f>H3345+$H$2*(Table1[[#This Row],[debug'[0']]]-H3345)</f>
        <v>-0.2745122982508017</v>
      </c>
    </row>
    <row r="3347" spans="1:8" x14ac:dyDescent="0.25">
      <c r="A3347">
        <v>6682</v>
      </c>
      <c r="B3347">
        <v>0</v>
      </c>
      <c r="C3347">
        <v>1</v>
      </c>
      <c r="D3347">
        <v>-1</v>
      </c>
      <c r="E3347">
        <v>0</v>
      </c>
      <c r="F3347">
        <v>0</v>
      </c>
      <c r="G3347">
        <v>0</v>
      </c>
      <c r="H3347" s="3">
        <f>H3346+$H$2*(Table1[[#This Row],[debug'[0']]]-H3346)</f>
        <v>-0.24864012366565863</v>
      </c>
    </row>
    <row r="3348" spans="1:8" x14ac:dyDescent="0.25">
      <c r="A3348">
        <v>6684</v>
      </c>
      <c r="B3348">
        <v>0</v>
      </c>
      <c r="C3348">
        <v>1</v>
      </c>
      <c r="D3348">
        <v>0</v>
      </c>
      <c r="E3348">
        <v>0</v>
      </c>
      <c r="F3348">
        <v>0</v>
      </c>
      <c r="G3348">
        <v>0</v>
      </c>
      <c r="H3348" s="3">
        <f>H3347+$H$2*(Table1[[#This Row],[debug'[0']]]-H3347)</f>
        <v>-0.2252063440887879</v>
      </c>
    </row>
    <row r="3349" spans="1:8" x14ac:dyDescent="0.25">
      <c r="A3349">
        <v>6686</v>
      </c>
      <c r="B3349">
        <v>0</v>
      </c>
      <c r="C3349">
        <v>1</v>
      </c>
      <c r="D3349">
        <v>0</v>
      </c>
      <c r="E3349">
        <v>0</v>
      </c>
      <c r="F3349">
        <v>0</v>
      </c>
      <c r="G3349">
        <v>0</v>
      </c>
      <c r="H3349" s="3">
        <f>H3348+$H$2*(Table1[[#This Row],[debug'[0']]]-H3348)</f>
        <v>-0.20398114620485336</v>
      </c>
    </row>
    <row r="3350" spans="1:8" x14ac:dyDescent="0.25">
      <c r="A3350">
        <v>6688</v>
      </c>
      <c r="B3350">
        <v>1</v>
      </c>
      <c r="C3350">
        <v>1</v>
      </c>
      <c r="D3350">
        <v>0</v>
      </c>
      <c r="E3350">
        <v>0</v>
      </c>
      <c r="F3350">
        <v>0</v>
      </c>
      <c r="G3350">
        <v>0</v>
      </c>
      <c r="H3350" s="3">
        <f>H3349+$H$2*(Table1[[#This Row],[debug'[0']]]-H3349)</f>
        <v>-9.0508596485519788E-2</v>
      </c>
    </row>
    <row r="3351" spans="1:8" x14ac:dyDescent="0.25">
      <c r="A3351">
        <v>6690</v>
      </c>
      <c r="B3351">
        <v>0</v>
      </c>
      <c r="C3351">
        <v>1</v>
      </c>
      <c r="D3351">
        <v>0</v>
      </c>
      <c r="E3351">
        <v>0</v>
      </c>
      <c r="F3351">
        <v>0</v>
      </c>
      <c r="G3351">
        <v>0</v>
      </c>
      <c r="H3351" s="3">
        <f>H3350+$H$2*(Table1[[#This Row],[debug'[0']]]-H3350)</f>
        <v>-8.1978362231350826E-2</v>
      </c>
    </row>
    <row r="3352" spans="1:8" x14ac:dyDescent="0.25">
      <c r="A3352">
        <v>6692</v>
      </c>
      <c r="B3352">
        <v>1</v>
      </c>
      <c r="C3352">
        <v>1</v>
      </c>
      <c r="D3352">
        <v>0</v>
      </c>
      <c r="E3352">
        <v>0</v>
      </c>
      <c r="F3352">
        <v>0</v>
      </c>
      <c r="G3352">
        <v>0</v>
      </c>
      <c r="H3352" s="3">
        <f>H3351+$H$2*(Table1[[#This Row],[debug'[0']]]-H3351)</f>
        <v>1.9995695992523002E-2</v>
      </c>
    </row>
    <row r="3353" spans="1:8" x14ac:dyDescent="0.25">
      <c r="A3353">
        <v>6694</v>
      </c>
      <c r="B3353">
        <v>-1</v>
      </c>
      <c r="C3353">
        <v>1</v>
      </c>
      <c r="D3353">
        <v>0</v>
      </c>
      <c r="E3353">
        <v>0</v>
      </c>
      <c r="F3353">
        <v>0</v>
      </c>
      <c r="G3353">
        <v>0</v>
      </c>
      <c r="H3353" s="3">
        <f>H3352+$H$2*(Table1[[#This Row],[debug'[0']]]-H3352)</f>
        <v>-7.6136633564176534E-2</v>
      </c>
    </row>
    <row r="3354" spans="1:8" x14ac:dyDescent="0.25">
      <c r="A3354">
        <v>6696</v>
      </c>
      <c r="B3354">
        <v>-1</v>
      </c>
      <c r="C3354">
        <v>0</v>
      </c>
      <c r="D3354">
        <v>1</v>
      </c>
      <c r="E3354">
        <v>0</v>
      </c>
      <c r="F3354">
        <v>0</v>
      </c>
      <c r="G3354">
        <v>0</v>
      </c>
      <c r="H3354" s="3">
        <f>H3353+$H$2*(Table1[[#This Row],[debug'[0']]]-H3353)</f>
        <v>-0.16320870451164207</v>
      </c>
    </row>
    <row r="3355" spans="1:8" x14ac:dyDescent="0.25">
      <c r="A3355">
        <v>6698</v>
      </c>
      <c r="B3355">
        <v>-1</v>
      </c>
      <c r="C3355">
        <v>0</v>
      </c>
      <c r="D3355">
        <v>1</v>
      </c>
      <c r="E3355">
        <v>0</v>
      </c>
      <c r="F3355">
        <v>0</v>
      </c>
      <c r="G3355">
        <v>0</v>
      </c>
      <c r="H3355" s="3">
        <f>H3354+$H$2*(Table1[[#This Row],[debug'[0']]]-H3354)</f>
        <v>-0.2420744261064654</v>
      </c>
    </row>
    <row r="3356" spans="1:8" x14ac:dyDescent="0.25">
      <c r="A3356">
        <v>6700</v>
      </c>
      <c r="B3356">
        <v>-2</v>
      </c>
      <c r="C3356">
        <v>0</v>
      </c>
      <c r="D3356">
        <v>1</v>
      </c>
      <c r="E3356">
        <v>0</v>
      </c>
      <c r="F3356">
        <v>0</v>
      </c>
      <c r="G3356">
        <v>0</v>
      </c>
      <c r="H3356" s="3">
        <f>H3355+$H$2*(Table1[[#This Row],[debug'[0']]]-H3355)</f>
        <v>-0.40775500816151189</v>
      </c>
    </row>
    <row r="3357" spans="1:8" x14ac:dyDescent="0.25">
      <c r="A3357">
        <v>6702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 s="3">
        <f>H3356+$H$2*(Table1[[#This Row],[debug'[0']]]-H3356)</f>
        <v>-0.36932500401837232</v>
      </c>
    </row>
    <row r="3358" spans="1:8" x14ac:dyDescent="0.25">
      <c r="A3358">
        <v>6704</v>
      </c>
      <c r="B3358">
        <v>-1</v>
      </c>
      <c r="C3358">
        <v>-1</v>
      </c>
      <c r="D3358">
        <v>1</v>
      </c>
      <c r="E3358">
        <v>0</v>
      </c>
      <c r="F3358">
        <v>0</v>
      </c>
      <c r="G3358">
        <v>0</v>
      </c>
      <c r="H3358" s="3">
        <f>H3357+$H$2*(Table1[[#This Row],[debug'[0']]]-H3357)</f>
        <v>-0.42876472204373195</v>
      </c>
    </row>
    <row r="3359" spans="1:8" x14ac:dyDescent="0.25">
      <c r="A3359">
        <v>6706</v>
      </c>
      <c r="B3359">
        <v>1</v>
      </c>
      <c r="C3359">
        <v>-1</v>
      </c>
      <c r="D3359">
        <v>1</v>
      </c>
      <c r="E3359">
        <v>0</v>
      </c>
      <c r="F3359">
        <v>0</v>
      </c>
      <c r="G3359">
        <v>0</v>
      </c>
      <c r="H3359" s="3">
        <f>H3358+$H$2*(Table1[[#This Row],[debug'[0']]]-H3358)</f>
        <v>-0.29410681940930639</v>
      </c>
    </row>
    <row r="3360" spans="1:8" x14ac:dyDescent="0.25">
      <c r="A3360">
        <v>6708</v>
      </c>
      <c r="B3360">
        <v>0</v>
      </c>
      <c r="C3360">
        <v>0</v>
      </c>
      <c r="D3360">
        <v>1</v>
      </c>
      <c r="E3360">
        <v>0</v>
      </c>
      <c r="F3360">
        <v>0</v>
      </c>
      <c r="G3360">
        <v>0</v>
      </c>
      <c r="H3360" s="3">
        <f>H3359+$H$2*(Table1[[#This Row],[debug'[0']]]-H3359)</f>
        <v>-0.26638790471249829</v>
      </c>
    </row>
    <row r="3361" spans="1:8" x14ac:dyDescent="0.25">
      <c r="A3361">
        <v>6710</v>
      </c>
      <c r="B3361">
        <v>1</v>
      </c>
      <c r="C3361">
        <v>0</v>
      </c>
      <c r="D3361">
        <v>1</v>
      </c>
      <c r="E3361">
        <v>0</v>
      </c>
      <c r="F3361">
        <v>0</v>
      </c>
      <c r="G3361">
        <v>0</v>
      </c>
      <c r="H3361" s="3">
        <f>H3360+$H$2*(Table1[[#This Row],[debug'[0']]]-H3360)</f>
        <v>-0.14703365657130563</v>
      </c>
    </row>
    <row r="3362" spans="1:8" x14ac:dyDescent="0.25">
      <c r="A3362">
        <v>6712</v>
      </c>
      <c r="B3362">
        <v>1</v>
      </c>
      <c r="C3362">
        <v>0</v>
      </c>
      <c r="D3362">
        <v>0</v>
      </c>
      <c r="E3362">
        <v>0</v>
      </c>
      <c r="F3362">
        <v>0</v>
      </c>
      <c r="G3362">
        <v>0</v>
      </c>
      <c r="H3362" s="3">
        <f>H3361+$H$2*(Table1[[#This Row],[debug'[0']]]-H3361)</f>
        <v>-3.8928281304166076E-2</v>
      </c>
    </row>
    <row r="3363" spans="1:8" x14ac:dyDescent="0.25">
      <c r="A3363">
        <v>6714</v>
      </c>
      <c r="B3363">
        <v>0</v>
      </c>
      <c r="C3363">
        <v>0</v>
      </c>
      <c r="D3363">
        <v>-1</v>
      </c>
      <c r="E3363">
        <v>0</v>
      </c>
      <c r="F3363">
        <v>0</v>
      </c>
      <c r="G3363">
        <v>0</v>
      </c>
      <c r="H3363" s="3">
        <f>H3362+$H$2*(Table1[[#This Row],[debug'[0']]]-H3362)</f>
        <v>-3.5259377227304725E-2</v>
      </c>
    </row>
    <row r="3364" spans="1:8" x14ac:dyDescent="0.25">
      <c r="A3364">
        <v>6716</v>
      </c>
      <c r="B3364">
        <v>1</v>
      </c>
      <c r="C3364">
        <v>1</v>
      </c>
      <c r="D3364">
        <v>-1</v>
      </c>
      <c r="E3364">
        <v>0</v>
      </c>
      <c r="F3364">
        <v>0</v>
      </c>
      <c r="G3364">
        <v>0</v>
      </c>
      <c r="H3364" s="3">
        <f>H3363+$H$2*(Table1[[#This Row],[debug'[0']]]-H3363)</f>
        <v>6.2311520394412609E-2</v>
      </c>
    </row>
    <row r="3365" spans="1:8" x14ac:dyDescent="0.25">
      <c r="A3365">
        <v>6718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0</v>
      </c>
      <c r="H3365" s="3">
        <f>H3364+$H$2*(Table1[[#This Row],[debug'[0']]]-H3364)</f>
        <v>0.15068657756095349</v>
      </c>
    </row>
    <row r="3366" spans="1:8" x14ac:dyDescent="0.25">
      <c r="A3366">
        <v>6720</v>
      </c>
      <c r="B3366">
        <v>0</v>
      </c>
      <c r="C3366">
        <v>1</v>
      </c>
      <c r="D3366">
        <v>0</v>
      </c>
      <c r="E3366">
        <v>0</v>
      </c>
      <c r="F3366">
        <v>0</v>
      </c>
      <c r="G3366">
        <v>0</v>
      </c>
      <c r="H3366" s="3">
        <f>H3365+$H$2*(Table1[[#This Row],[debug'[0']]]-H3365)</f>
        <v>0.1364847022091511</v>
      </c>
    </row>
    <row r="3367" spans="1:8" x14ac:dyDescent="0.25">
      <c r="A3367">
        <v>6722</v>
      </c>
      <c r="B3367">
        <v>-1</v>
      </c>
      <c r="C3367">
        <v>0</v>
      </c>
      <c r="D3367">
        <v>0</v>
      </c>
      <c r="E3367">
        <v>0</v>
      </c>
      <c r="F3367">
        <v>0</v>
      </c>
      <c r="G3367">
        <v>0</v>
      </c>
      <c r="H3367" s="3">
        <f>H3366+$H$2*(Table1[[#This Row],[debug'[0']]]-H3366)</f>
        <v>2.9373542467827515E-2</v>
      </c>
    </row>
    <row r="3368" spans="1:8" x14ac:dyDescent="0.25">
      <c r="A3368">
        <v>6724</v>
      </c>
      <c r="B3368">
        <v>-1</v>
      </c>
      <c r="C3368">
        <v>0</v>
      </c>
      <c r="D3368">
        <v>-1</v>
      </c>
      <c r="E3368">
        <v>0</v>
      </c>
      <c r="F3368">
        <v>0</v>
      </c>
      <c r="G3368">
        <v>0</v>
      </c>
      <c r="H3368" s="3">
        <f>H3367+$H$2*(Table1[[#This Row],[debug'[0']]]-H3367)</f>
        <v>-6.7642628296671309E-2</v>
      </c>
    </row>
    <row r="3369" spans="1:8" x14ac:dyDescent="0.25">
      <c r="A3369">
        <v>6726</v>
      </c>
      <c r="B3369">
        <v>-1</v>
      </c>
      <c r="C3369">
        <v>0</v>
      </c>
      <c r="D3369">
        <v>-1</v>
      </c>
      <c r="E3369">
        <v>0</v>
      </c>
      <c r="F3369">
        <v>0</v>
      </c>
      <c r="G3369">
        <v>0</v>
      </c>
      <c r="H3369" s="3">
        <f>H3368+$H$2*(Table1[[#This Row],[debug'[0']]]-H3368)</f>
        <v>-0.15551524038057526</v>
      </c>
    </row>
    <row r="3370" spans="1:8" x14ac:dyDescent="0.25">
      <c r="A3370">
        <v>6728</v>
      </c>
      <c r="B3370">
        <v>-1</v>
      </c>
      <c r="C3370">
        <v>0</v>
      </c>
      <c r="D3370">
        <v>1</v>
      </c>
      <c r="E3370">
        <v>0</v>
      </c>
      <c r="F3370">
        <v>0</v>
      </c>
      <c r="G3370">
        <v>0</v>
      </c>
      <c r="H3370" s="3">
        <f>H3369+$H$2*(Table1[[#This Row],[debug'[0']]]-H3369)</f>
        <v>-0.23510605388724307</v>
      </c>
    </row>
    <row r="3371" spans="1:8" x14ac:dyDescent="0.25">
      <c r="A3371">
        <v>6730</v>
      </c>
      <c r="B3371">
        <v>0</v>
      </c>
      <c r="C3371">
        <v>-1</v>
      </c>
      <c r="D3371">
        <v>1</v>
      </c>
      <c r="E3371">
        <v>0</v>
      </c>
      <c r="F3371">
        <v>0</v>
      </c>
      <c r="G3371">
        <v>0</v>
      </c>
      <c r="H3371" s="3">
        <f>H3370+$H$2*(Table1[[#This Row],[debug'[0']]]-H3370)</f>
        <v>-0.21294783033604361</v>
      </c>
    </row>
    <row r="3372" spans="1:8" x14ac:dyDescent="0.25">
      <c r="A3372">
        <v>6732</v>
      </c>
      <c r="B3372">
        <v>-1</v>
      </c>
      <c r="C3372">
        <v>0</v>
      </c>
      <c r="D3372">
        <v>1</v>
      </c>
      <c r="E3372">
        <v>0</v>
      </c>
      <c r="F3372">
        <v>0</v>
      </c>
      <c r="G3372">
        <v>0</v>
      </c>
      <c r="H3372" s="3">
        <f>H3371+$H$2*(Table1[[#This Row],[debug'[0']]]-H3371)</f>
        <v>-0.28712574976228938</v>
      </c>
    </row>
    <row r="3373" spans="1:8" x14ac:dyDescent="0.25">
      <c r="A3373">
        <v>6734</v>
      </c>
      <c r="B3373">
        <v>-1</v>
      </c>
      <c r="C3373">
        <v>-1</v>
      </c>
      <c r="D3373">
        <v>1</v>
      </c>
      <c r="E3373">
        <v>0</v>
      </c>
      <c r="F3373">
        <v>0</v>
      </c>
      <c r="G3373">
        <v>0</v>
      </c>
      <c r="H3373" s="3">
        <f>H3372+$H$2*(Table1[[#This Row],[debug'[0']]]-H3372)</f>
        <v>-0.35431256498669306</v>
      </c>
    </row>
    <row r="3374" spans="1:8" x14ac:dyDescent="0.25">
      <c r="A3374">
        <v>6736</v>
      </c>
      <c r="B3374">
        <v>0</v>
      </c>
      <c r="C3374">
        <v>-2</v>
      </c>
      <c r="D3374">
        <v>1</v>
      </c>
      <c r="E3374">
        <v>0</v>
      </c>
      <c r="F3374">
        <v>0</v>
      </c>
      <c r="G3374">
        <v>0</v>
      </c>
      <c r="H3374" s="3">
        <f>H3373+$H$2*(Table1[[#This Row],[debug'[0']]]-H3373)</f>
        <v>-0.32091939244959056</v>
      </c>
    </row>
    <row r="3375" spans="1:8" x14ac:dyDescent="0.25">
      <c r="A3375">
        <v>6738</v>
      </c>
      <c r="B3375">
        <v>-1</v>
      </c>
      <c r="C3375">
        <v>-2</v>
      </c>
      <c r="D3375">
        <v>0</v>
      </c>
      <c r="E3375">
        <v>0</v>
      </c>
      <c r="F3375">
        <v>0</v>
      </c>
      <c r="G3375">
        <v>0</v>
      </c>
      <c r="H3375" s="3">
        <f>H3374+$H$2*(Table1[[#This Row],[debug'[0']]]-H3374)</f>
        <v>-0.38492123188586036</v>
      </c>
    </row>
    <row r="3376" spans="1:8" x14ac:dyDescent="0.25">
      <c r="A3376">
        <v>6740</v>
      </c>
      <c r="B3376">
        <v>1</v>
      </c>
      <c r="C3376">
        <v>-2</v>
      </c>
      <c r="D3376">
        <v>0</v>
      </c>
      <c r="E3376">
        <v>0</v>
      </c>
      <c r="F3376">
        <v>0</v>
      </c>
      <c r="G3376">
        <v>0</v>
      </c>
      <c r="H3376" s="3">
        <f>H3375+$H$2*(Table1[[#This Row],[debug'[0']]]-H3375)</f>
        <v>-0.25439548084906605</v>
      </c>
    </row>
    <row r="3377" spans="1:8" x14ac:dyDescent="0.25">
      <c r="A3377">
        <v>6742</v>
      </c>
      <c r="B3377">
        <v>0</v>
      </c>
      <c r="C3377">
        <v>-1</v>
      </c>
      <c r="D3377">
        <v>0</v>
      </c>
      <c r="E3377">
        <v>0</v>
      </c>
      <c r="F3377">
        <v>0</v>
      </c>
      <c r="G3377">
        <v>0</v>
      </c>
      <c r="H3377" s="3">
        <f>H3376+$H$2*(Table1[[#This Row],[debug'[0']]]-H3376)</f>
        <v>-0.23041927163680997</v>
      </c>
    </row>
    <row r="3378" spans="1:8" x14ac:dyDescent="0.25">
      <c r="A3378">
        <v>6744</v>
      </c>
      <c r="B3378">
        <v>1</v>
      </c>
      <c r="C3378">
        <v>-2</v>
      </c>
      <c r="D3378">
        <v>0</v>
      </c>
      <c r="E3378">
        <v>0</v>
      </c>
      <c r="F3378">
        <v>0</v>
      </c>
      <c r="G3378">
        <v>0</v>
      </c>
      <c r="H3378" s="3">
        <f>H3377+$H$2*(Table1[[#This Row],[debug'[0']]]-H3377)</f>
        <v>-0.1144549872985248</v>
      </c>
    </row>
    <row r="3379" spans="1:8" x14ac:dyDescent="0.25">
      <c r="A3379">
        <v>6746</v>
      </c>
      <c r="B3379">
        <v>1</v>
      </c>
      <c r="C3379">
        <v>-1</v>
      </c>
      <c r="D3379">
        <v>0</v>
      </c>
      <c r="E3379">
        <v>0</v>
      </c>
      <c r="F3379">
        <v>0</v>
      </c>
      <c r="G3379">
        <v>0</v>
      </c>
      <c r="H3379" s="3">
        <f>H3378+$H$2*(Table1[[#This Row],[debug'[0']]]-H3378)</f>
        <v>-9.4200792729182553E-3</v>
      </c>
    </row>
    <row r="3380" spans="1:8" x14ac:dyDescent="0.25">
      <c r="A3380">
        <v>6748</v>
      </c>
      <c r="B3380">
        <v>-1</v>
      </c>
      <c r="C3380">
        <v>-1</v>
      </c>
      <c r="D3380">
        <v>0</v>
      </c>
      <c r="E3380">
        <v>0</v>
      </c>
      <c r="F3380">
        <v>0</v>
      </c>
      <c r="G3380">
        <v>0</v>
      </c>
      <c r="H3380" s="3">
        <f>H3379+$H$2*(Table1[[#This Row],[debug'[0']]]-H3379)</f>
        <v>-0.10278003732541105</v>
      </c>
    </row>
    <row r="3381" spans="1:8" x14ac:dyDescent="0.25">
      <c r="A3381">
        <v>6750</v>
      </c>
      <c r="B3381">
        <v>0</v>
      </c>
      <c r="C3381">
        <v>0</v>
      </c>
      <c r="D3381">
        <v>-1</v>
      </c>
      <c r="E3381">
        <v>0</v>
      </c>
      <c r="F3381">
        <v>0</v>
      </c>
      <c r="G3381">
        <v>0</v>
      </c>
      <c r="H3381" s="3">
        <f>H3380+$H$2*(Table1[[#This Row],[debug'[0']]]-H3380)</f>
        <v>-9.3093247019495173E-2</v>
      </c>
    </row>
    <row r="3382" spans="1:8" x14ac:dyDescent="0.25">
      <c r="A3382">
        <v>6752</v>
      </c>
      <c r="B3382">
        <v>-1</v>
      </c>
      <c r="C3382">
        <v>0</v>
      </c>
      <c r="D3382">
        <v>-1</v>
      </c>
      <c r="E3382">
        <v>0</v>
      </c>
      <c r="F3382">
        <v>0</v>
      </c>
      <c r="G3382">
        <v>0</v>
      </c>
      <c r="H3382" s="3">
        <f>H3381+$H$2*(Table1[[#This Row],[debug'[0']]]-H3381)</f>
        <v>-0.17856719479913097</v>
      </c>
    </row>
    <row r="3383" spans="1:8" x14ac:dyDescent="0.25">
      <c r="A3383">
        <v>6754</v>
      </c>
      <c r="B3383">
        <v>0</v>
      </c>
      <c r="C3383">
        <v>1</v>
      </c>
      <c r="D3383">
        <v>-1</v>
      </c>
      <c r="E3383">
        <v>0</v>
      </c>
      <c r="F3383">
        <v>0</v>
      </c>
      <c r="G3383">
        <v>0</v>
      </c>
      <c r="H3383" s="3">
        <f>H3382+$H$2*(Table1[[#This Row],[debug'[0']]]-H3382)</f>
        <v>-0.16173763317853834</v>
      </c>
    </row>
    <row r="3384" spans="1:8" x14ac:dyDescent="0.25">
      <c r="A3384">
        <v>6756</v>
      </c>
      <c r="B3384">
        <v>-1</v>
      </c>
      <c r="C3384">
        <v>1</v>
      </c>
      <c r="D3384">
        <v>0</v>
      </c>
      <c r="E3384">
        <v>0</v>
      </c>
      <c r="F3384">
        <v>0</v>
      </c>
      <c r="G3384">
        <v>0</v>
      </c>
      <c r="H3384" s="3">
        <f>H3383+$H$2*(Table1[[#This Row],[debug'[0']]]-H3383)</f>
        <v>-0.24074199998015122</v>
      </c>
    </row>
    <row r="3385" spans="1:8" x14ac:dyDescent="0.25">
      <c r="A3385">
        <v>6758</v>
      </c>
      <c r="B3385">
        <v>-1</v>
      </c>
      <c r="C3385">
        <v>1</v>
      </c>
      <c r="D3385">
        <v>0</v>
      </c>
      <c r="E3385">
        <v>0</v>
      </c>
      <c r="F3385">
        <v>0</v>
      </c>
      <c r="G3385">
        <v>0</v>
      </c>
      <c r="H3385" s="3">
        <f>H3384+$H$2*(Table1[[#This Row],[debug'[0']]]-H3384)</f>
        <v>-0.31230038063140031</v>
      </c>
    </row>
    <row r="3386" spans="1:8" x14ac:dyDescent="0.25">
      <c r="A3386">
        <v>6760</v>
      </c>
      <c r="B3386">
        <v>-2</v>
      </c>
      <c r="C3386">
        <v>0</v>
      </c>
      <c r="D3386">
        <v>0</v>
      </c>
      <c r="E3386">
        <v>0</v>
      </c>
      <c r="F3386">
        <v>-1</v>
      </c>
      <c r="G3386">
        <v>0</v>
      </c>
      <c r="H3386" s="3">
        <f>H3385+$H$2*(Table1[[#This Row],[debug'[0']]]-H3385)</f>
        <v>-0.47136232240164078</v>
      </c>
    </row>
    <row r="3387" spans="1:8" x14ac:dyDescent="0.25">
      <c r="A3387">
        <v>6762</v>
      </c>
      <c r="B3387">
        <v>-1</v>
      </c>
      <c r="C3387">
        <v>0</v>
      </c>
      <c r="D3387">
        <v>1</v>
      </c>
      <c r="E3387">
        <v>0</v>
      </c>
      <c r="F3387">
        <v>-1</v>
      </c>
      <c r="G3387">
        <v>0</v>
      </c>
      <c r="H3387" s="3">
        <f>H3386+$H$2*(Table1[[#This Row],[debug'[0']]]-H3386)</f>
        <v>-0.521185249732254</v>
      </c>
    </row>
    <row r="3388" spans="1:8" x14ac:dyDescent="0.25">
      <c r="A3388">
        <v>6764</v>
      </c>
      <c r="B3388">
        <v>0</v>
      </c>
      <c r="C3388">
        <v>-1</v>
      </c>
      <c r="D3388">
        <v>0</v>
      </c>
      <c r="E3388">
        <v>0</v>
      </c>
      <c r="F3388">
        <v>-1</v>
      </c>
      <c r="G3388">
        <v>0</v>
      </c>
      <c r="H3388" s="3">
        <f>H3387+$H$2*(Table1[[#This Row],[debug'[0']]]-H3387)</f>
        <v>-0.47206469718070765</v>
      </c>
    </row>
    <row r="3389" spans="1:8" x14ac:dyDescent="0.25">
      <c r="A3389">
        <v>6766</v>
      </c>
      <c r="B3389">
        <v>0</v>
      </c>
      <c r="C3389">
        <v>0</v>
      </c>
      <c r="D3389">
        <v>1</v>
      </c>
      <c r="E3389">
        <v>0</v>
      </c>
      <c r="F3389">
        <v>-1</v>
      </c>
      <c r="G3389">
        <v>0</v>
      </c>
      <c r="H3389" s="3">
        <f>H3388+$H$2*(Table1[[#This Row],[debug'[0']]]-H3388)</f>
        <v>-0.42757364764024763</v>
      </c>
    </row>
    <row r="3390" spans="1:8" x14ac:dyDescent="0.25">
      <c r="A3390">
        <v>6768</v>
      </c>
      <c r="B3390">
        <v>-1</v>
      </c>
      <c r="C3390">
        <v>-1</v>
      </c>
      <c r="D3390">
        <v>0</v>
      </c>
      <c r="E3390">
        <v>0</v>
      </c>
      <c r="F3390">
        <v>-1</v>
      </c>
      <c r="G3390">
        <v>0</v>
      </c>
      <c r="H3390" s="3">
        <f>H3389+$H$2*(Table1[[#This Row],[debug'[0']]]-H3389)</f>
        <v>-0.48152356033908567</v>
      </c>
    </row>
    <row r="3391" spans="1:8" x14ac:dyDescent="0.25">
      <c r="A3391">
        <v>6770</v>
      </c>
      <c r="B3391">
        <v>1</v>
      </c>
      <c r="C3391">
        <v>-1</v>
      </c>
      <c r="D3391">
        <v>0</v>
      </c>
      <c r="E3391">
        <v>0</v>
      </c>
      <c r="F3391">
        <v>-1</v>
      </c>
      <c r="G3391">
        <v>0</v>
      </c>
      <c r="H3391" s="3">
        <f>H3390+$H$2*(Table1[[#This Row],[debug'[0']]]-H3390)</f>
        <v>-0.34189325434064166</v>
      </c>
    </row>
    <row r="3392" spans="1:8" x14ac:dyDescent="0.25">
      <c r="A3392">
        <v>6772</v>
      </c>
      <c r="B3392">
        <v>-1</v>
      </c>
      <c r="C3392">
        <v>-1</v>
      </c>
      <c r="D3392">
        <v>0</v>
      </c>
      <c r="E3392">
        <v>0</v>
      </c>
      <c r="F3392">
        <v>-1</v>
      </c>
      <c r="G3392">
        <v>0</v>
      </c>
      <c r="H3392" s="3">
        <f>H3391+$H$2*(Table1[[#This Row],[debug'[0']]]-H3391)</f>
        <v>-0.40391835386388147</v>
      </c>
    </row>
    <row r="3393" spans="1:8" x14ac:dyDescent="0.25">
      <c r="A3393">
        <v>6774</v>
      </c>
      <c r="B3393">
        <v>1</v>
      </c>
      <c r="C3393">
        <v>-1</v>
      </c>
      <c r="D3393">
        <v>0</v>
      </c>
      <c r="E3393">
        <v>0</v>
      </c>
      <c r="F3393">
        <v>0</v>
      </c>
      <c r="G3393">
        <v>0</v>
      </c>
      <c r="H3393" s="3">
        <f>H3392+$H$2*(Table1[[#This Row],[debug'[0']]]-H3392)</f>
        <v>-0.27160216626172212</v>
      </c>
    </row>
    <row r="3394" spans="1:8" x14ac:dyDescent="0.25">
      <c r="A3394">
        <v>6776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 s="3">
        <f>H3393+$H$2*(Table1[[#This Row],[debug'[0']]]-H3393)</f>
        <v>-0.24600426515491514</v>
      </c>
    </row>
    <row r="3395" spans="1:8" x14ac:dyDescent="0.25">
      <c r="A3395">
        <v>6778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 s="3">
        <f>H3394+$H$2*(Table1[[#This Row],[debug'[0']]]-H3394)</f>
        <v>-0.22281890939004204</v>
      </c>
    </row>
    <row r="3396" spans="1:8" x14ac:dyDescent="0.25">
      <c r="A3396">
        <v>6780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 s="3">
        <f>H3395+$H$2*(Table1[[#This Row],[debug'[0']]]-H3395)</f>
        <v>-0.20181872192542266</v>
      </c>
    </row>
    <row r="3397" spans="1:8" x14ac:dyDescent="0.25">
      <c r="A3397">
        <v>6782</v>
      </c>
      <c r="B3397">
        <v>-1</v>
      </c>
      <c r="C3397">
        <v>0</v>
      </c>
      <c r="D3397">
        <v>0</v>
      </c>
      <c r="E3397">
        <v>0</v>
      </c>
      <c r="F3397">
        <v>0</v>
      </c>
      <c r="G3397">
        <v>0</v>
      </c>
      <c r="H3397" s="3">
        <f>H3396+$H$2*(Table1[[#This Row],[debug'[0']]]-H3396)</f>
        <v>-0.27704553510838281</v>
      </c>
    </row>
    <row r="3398" spans="1:8" x14ac:dyDescent="0.25">
      <c r="A3398">
        <v>6784</v>
      </c>
      <c r="B3398">
        <v>0</v>
      </c>
      <c r="C3398">
        <v>1</v>
      </c>
      <c r="D3398">
        <v>0</v>
      </c>
      <c r="E3398">
        <v>0</v>
      </c>
      <c r="F3398">
        <v>0</v>
      </c>
      <c r="G3398">
        <v>0</v>
      </c>
      <c r="H3398" s="3">
        <f>H3397+$H$2*(Table1[[#This Row],[debug'[0']]]-H3397)</f>
        <v>-0.25093460857419236</v>
      </c>
    </row>
    <row r="3399" spans="1:8" x14ac:dyDescent="0.25">
      <c r="A3399">
        <v>6786</v>
      </c>
      <c r="B3399">
        <v>-1</v>
      </c>
      <c r="C3399">
        <v>1</v>
      </c>
      <c r="D3399">
        <v>0</v>
      </c>
      <c r="E3399">
        <v>0</v>
      </c>
      <c r="F3399">
        <v>0</v>
      </c>
      <c r="G3399">
        <v>0</v>
      </c>
      <c r="H3399" s="3">
        <f>H3398+$H$2*(Table1[[#This Row],[debug'[0']]]-H3398)</f>
        <v>-0.32153235849704276</v>
      </c>
    </row>
    <row r="3400" spans="1:8" x14ac:dyDescent="0.25">
      <c r="A3400">
        <v>6788</v>
      </c>
      <c r="B3400">
        <v>-1</v>
      </c>
      <c r="C3400">
        <v>1</v>
      </c>
      <c r="D3400">
        <v>0</v>
      </c>
      <c r="E3400">
        <v>0</v>
      </c>
      <c r="F3400">
        <v>0</v>
      </c>
      <c r="G3400">
        <v>0</v>
      </c>
      <c r="H3400" s="3">
        <f>H3399+$H$2*(Table1[[#This Row],[debug'[0']]]-H3399)</f>
        <v>-0.38547642724436526</v>
      </c>
    </row>
    <row r="3401" spans="1:8" x14ac:dyDescent="0.25">
      <c r="A3401">
        <v>6790</v>
      </c>
      <c r="B3401">
        <v>-1</v>
      </c>
      <c r="C3401">
        <v>1</v>
      </c>
      <c r="D3401">
        <v>0</v>
      </c>
      <c r="E3401">
        <v>0</v>
      </c>
      <c r="F3401">
        <v>0</v>
      </c>
      <c r="G3401">
        <v>0</v>
      </c>
      <c r="H3401" s="3">
        <f>H3400+$H$2*(Table1[[#This Row],[debug'[0']]]-H3400)</f>
        <v>-0.44339390949317092</v>
      </c>
    </row>
    <row r="3402" spans="1:8" x14ac:dyDescent="0.25">
      <c r="A3402">
        <v>6792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 s="3">
        <f>H3401+$H$2*(Table1[[#This Row],[debug'[0']]]-H3401)</f>
        <v>-0.40160501803186482</v>
      </c>
    </row>
    <row r="3403" spans="1:8" x14ac:dyDescent="0.25">
      <c r="A3403">
        <v>6794</v>
      </c>
      <c r="B3403">
        <v>-2</v>
      </c>
      <c r="C3403">
        <v>0</v>
      </c>
      <c r="D3403">
        <v>1</v>
      </c>
      <c r="E3403">
        <v>0</v>
      </c>
      <c r="F3403">
        <v>0</v>
      </c>
      <c r="G3403">
        <v>0</v>
      </c>
      <c r="H3403" s="3">
        <f>H3402+$H$2*(Table1[[#This Row],[debug'[0']]]-H3402)</f>
        <v>-0.55225019601844128</v>
      </c>
    </row>
    <row r="3404" spans="1:8" x14ac:dyDescent="0.25">
      <c r="A3404">
        <v>6796</v>
      </c>
      <c r="B3404">
        <v>-1</v>
      </c>
      <c r="C3404">
        <v>0</v>
      </c>
      <c r="D3404">
        <v>1</v>
      </c>
      <c r="E3404">
        <v>0</v>
      </c>
      <c r="F3404">
        <v>0</v>
      </c>
      <c r="G3404">
        <v>0</v>
      </c>
      <c r="H3404" s="3">
        <f>H3403+$H$2*(Table1[[#This Row],[debug'[0']]]-H3403)</f>
        <v>-0.5944496208634833</v>
      </c>
    </row>
    <row r="3405" spans="1:8" x14ac:dyDescent="0.25">
      <c r="A3405">
        <v>6798</v>
      </c>
      <c r="B3405">
        <v>-1</v>
      </c>
      <c r="C3405">
        <v>0</v>
      </c>
      <c r="D3405">
        <v>0</v>
      </c>
      <c r="E3405">
        <v>0</v>
      </c>
      <c r="F3405">
        <v>0</v>
      </c>
      <c r="G3405">
        <v>0</v>
      </c>
      <c r="H3405" s="3">
        <f>H3404+$H$2*(Table1[[#This Row],[debug'[0']]]-H3404)</f>
        <v>-0.63267184361615836</v>
      </c>
    </row>
    <row r="3406" spans="1:8" x14ac:dyDescent="0.25">
      <c r="A3406">
        <v>6800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 s="3">
        <f>H3405+$H$2*(Table1[[#This Row],[debug'[0']]]-H3405)</f>
        <v>-0.57304392713502939</v>
      </c>
    </row>
    <row r="3407" spans="1:8" x14ac:dyDescent="0.25">
      <c r="A3407">
        <v>6802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 s="3">
        <f>H3406+$H$2*(Table1[[#This Row],[debug'[0']]]-H3406)</f>
        <v>-0.51903580938487981</v>
      </c>
    </row>
    <row r="3408" spans="1:8" x14ac:dyDescent="0.25">
      <c r="A3408">
        <v>6804</v>
      </c>
      <c r="B3408">
        <v>0</v>
      </c>
      <c r="C3408">
        <v>0</v>
      </c>
      <c r="D3408">
        <v>1</v>
      </c>
      <c r="E3408">
        <v>0</v>
      </c>
      <c r="F3408">
        <v>0</v>
      </c>
      <c r="G3408">
        <v>0</v>
      </c>
      <c r="H3408" s="3">
        <f>H3407+$H$2*(Table1[[#This Row],[debug'[0']]]-H3407)</f>
        <v>-0.47011783681347269</v>
      </c>
    </row>
    <row r="3409" spans="1:8" x14ac:dyDescent="0.25">
      <c r="A3409">
        <v>6806</v>
      </c>
      <c r="B3409">
        <v>-1</v>
      </c>
      <c r="C3409">
        <v>0</v>
      </c>
      <c r="D3409">
        <v>1</v>
      </c>
      <c r="E3409">
        <v>0</v>
      </c>
      <c r="F3409">
        <v>0</v>
      </c>
      <c r="G3409">
        <v>0</v>
      </c>
      <c r="H3409" s="3">
        <f>H3408+$H$2*(Table1[[#This Row],[debug'[0']]]-H3408)</f>
        <v>-0.5200580541475246</v>
      </c>
    </row>
    <row r="3410" spans="1:8" x14ac:dyDescent="0.25">
      <c r="A3410">
        <v>6808</v>
      </c>
      <c r="B3410">
        <v>-1</v>
      </c>
      <c r="C3410">
        <v>1</v>
      </c>
      <c r="D3410">
        <v>0</v>
      </c>
      <c r="E3410">
        <v>0</v>
      </c>
      <c r="F3410">
        <v>0</v>
      </c>
      <c r="G3410">
        <v>0</v>
      </c>
      <c r="H3410" s="3">
        <f>H3409+$H$2*(Table1[[#This Row],[debug'[0']]]-H3409)</f>
        <v>-0.56529151688471635</v>
      </c>
    </row>
    <row r="3411" spans="1:8" x14ac:dyDescent="0.25">
      <c r="A3411">
        <v>6810</v>
      </c>
      <c r="B3411">
        <v>-1</v>
      </c>
      <c r="C3411">
        <v>1</v>
      </c>
      <c r="D3411">
        <v>0</v>
      </c>
      <c r="E3411">
        <v>-1</v>
      </c>
      <c r="F3411">
        <v>0</v>
      </c>
      <c r="G3411">
        <v>0</v>
      </c>
      <c r="H3411" s="3">
        <f>H3410+$H$2*(Table1[[#This Row],[debug'[0']]]-H3410)</f>
        <v>-0.6062618261949605</v>
      </c>
    </row>
    <row r="3412" spans="1:8" x14ac:dyDescent="0.25">
      <c r="A3412">
        <v>6812</v>
      </c>
      <c r="B3412">
        <v>-1</v>
      </c>
      <c r="C3412">
        <v>1</v>
      </c>
      <c r="D3412">
        <v>0</v>
      </c>
      <c r="E3412">
        <v>-1</v>
      </c>
      <c r="F3412">
        <v>0</v>
      </c>
      <c r="G3412">
        <v>0</v>
      </c>
      <c r="H3412" s="3">
        <f>H3411+$H$2*(Table1[[#This Row],[debug'[0']]]-H3411)</f>
        <v>-0.64337077482287364</v>
      </c>
    </row>
    <row r="3413" spans="1:8" x14ac:dyDescent="0.25">
      <c r="A3413">
        <v>6814</v>
      </c>
      <c r="B3413">
        <v>-1</v>
      </c>
      <c r="C3413">
        <v>1</v>
      </c>
      <c r="D3413">
        <v>0</v>
      </c>
      <c r="E3413">
        <v>0</v>
      </c>
      <c r="F3413">
        <v>0</v>
      </c>
      <c r="G3413">
        <v>0</v>
      </c>
      <c r="H3413" s="3">
        <f>H3412+$H$2*(Table1[[#This Row],[debug'[0']]]-H3412)</f>
        <v>-0.67698228743902999</v>
      </c>
    </row>
    <row r="3414" spans="1:8" x14ac:dyDescent="0.25">
      <c r="A3414">
        <v>6816</v>
      </c>
      <c r="B3414">
        <v>0</v>
      </c>
      <c r="C3414">
        <v>1</v>
      </c>
      <c r="D3414">
        <v>0</v>
      </c>
      <c r="E3414">
        <v>0</v>
      </c>
      <c r="F3414">
        <v>0</v>
      </c>
      <c r="G3414">
        <v>0</v>
      </c>
      <c r="H3414" s="3">
        <f>H3413+$H$2*(Table1[[#This Row],[debug'[0']]]-H3413)</f>
        <v>-0.61317821001416384</v>
      </c>
    </row>
    <row r="3415" spans="1:8" x14ac:dyDescent="0.25">
      <c r="A3415">
        <v>6818</v>
      </c>
      <c r="B3415">
        <v>0</v>
      </c>
      <c r="C3415">
        <v>1</v>
      </c>
      <c r="D3415">
        <v>0</v>
      </c>
      <c r="E3415">
        <v>0</v>
      </c>
      <c r="F3415">
        <v>0</v>
      </c>
      <c r="G3415">
        <v>0</v>
      </c>
      <c r="H3415" s="3">
        <f>H3414+$H$2*(Table1[[#This Row],[debug'[0']]]-H3414)</f>
        <v>-0.5553875252165088</v>
      </c>
    </row>
    <row r="3416" spans="1:8" x14ac:dyDescent="0.25">
      <c r="A3416">
        <v>6820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 s="3">
        <f>H3415+$H$2*(Table1[[#This Row],[debug'[0']]]-H3415)</f>
        <v>-0.50304348414304079</v>
      </c>
    </row>
    <row r="3417" spans="1:8" x14ac:dyDescent="0.25">
      <c r="A3417">
        <v>6822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 s="3">
        <f>H3416+$H$2*(Table1[[#This Row],[debug'[0']]]-H3416)</f>
        <v>-0.4556327527164411</v>
      </c>
    </row>
    <row r="3418" spans="1:8" x14ac:dyDescent="0.25">
      <c r="A3418">
        <v>6824</v>
      </c>
      <c r="B3418">
        <v>-1</v>
      </c>
      <c r="C3418">
        <v>0</v>
      </c>
      <c r="D3418">
        <v>0</v>
      </c>
      <c r="E3418">
        <v>-1</v>
      </c>
      <c r="F3418">
        <v>0</v>
      </c>
      <c r="G3418">
        <v>0</v>
      </c>
      <c r="H3418" s="3">
        <f>H3417+$H$2*(Table1[[#This Row],[debug'[0']]]-H3417)</f>
        <v>-0.50693815706406886</v>
      </c>
    </row>
    <row r="3419" spans="1:8" x14ac:dyDescent="0.25">
      <c r="A3419">
        <v>6826</v>
      </c>
      <c r="B3419">
        <v>0</v>
      </c>
      <c r="C3419">
        <v>0</v>
      </c>
      <c r="D3419">
        <v>0</v>
      </c>
      <c r="E3419">
        <v>-1</v>
      </c>
      <c r="F3419">
        <v>0</v>
      </c>
      <c r="G3419">
        <v>0</v>
      </c>
      <c r="H3419" s="3">
        <f>H3418+$H$2*(Table1[[#This Row],[debug'[0']]]-H3418)</f>
        <v>-0.45916036136236404</v>
      </c>
    </row>
    <row r="3420" spans="1:8" x14ac:dyDescent="0.25">
      <c r="A3420">
        <v>6828</v>
      </c>
      <c r="B3420">
        <v>0</v>
      </c>
      <c r="C3420">
        <v>0</v>
      </c>
      <c r="D3420">
        <v>0</v>
      </c>
      <c r="E3420">
        <v>-1</v>
      </c>
      <c r="F3420">
        <v>0</v>
      </c>
      <c r="G3420">
        <v>0</v>
      </c>
      <c r="H3420" s="3">
        <f>H3419+$H$2*(Table1[[#This Row],[debug'[0']]]-H3419)</f>
        <v>-0.41588551682009489</v>
      </c>
    </row>
    <row r="3421" spans="1:8" x14ac:dyDescent="0.25">
      <c r="A3421">
        <v>6830</v>
      </c>
      <c r="B3421">
        <v>1</v>
      </c>
      <c r="C3421">
        <v>0</v>
      </c>
      <c r="D3421">
        <v>0</v>
      </c>
      <c r="E3421">
        <v>0</v>
      </c>
      <c r="F3421">
        <v>0</v>
      </c>
      <c r="G3421">
        <v>0</v>
      </c>
      <c r="H3421" s="3">
        <f>H3420+$H$2*(Table1[[#This Row],[debug'[0']]]-H3420)</f>
        <v>-0.28244145068110893</v>
      </c>
    </row>
    <row r="3422" spans="1:8" x14ac:dyDescent="0.25">
      <c r="A3422">
        <v>6832</v>
      </c>
      <c r="B3422">
        <v>0</v>
      </c>
      <c r="C3422">
        <v>1</v>
      </c>
      <c r="D3422">
        <v>0</v>
      </c>
      <c r="E3422">
        <v>-1</v>
      </c>
      <c r="F3422">
        <v>0</v>
      </c>
      <c r="G3422">
        <v>0</v>
      </c>
      <c r="H3422" s="3">
        <f>H3421+$H$2*(Table1[[#This Row],[debug'[0']]]-H3421)</f>
        <v>-0.25582197108523846</v>
      </c>
    </row>
    <row r="3423" spans="1:8" x14ac:dyDescent="0.25">
      <c r="A3423">
        <v>6834</v>
      </c>
      <c r="B3423">
        <v>1</v>
      </c>
      <c r="C3423">
        <v>1</v>
      </c>
      <c r="D3423">
        <v>0</v>
      </c>
      <c r="E3423">
        <v>0</v>
      </c>
      <c r="F3423">
        <v>0</v>
      </c>
      <c r="G3423">
        <v>0</v>
      </c>
      <c r="H3423" s="3">
        <f>H3422+$H$2*(Table1[[#This Row],[debug'[0']]]-H3422)</f>
        <v>-0.13746353872789729</v>
      </c>
    </row>
    <row r="3424" spans="1:8" x14ac:dyDescent="0.25">
      <c r="A3424">
        <v>6836</v>
      </c>
      <c r="B3424">
        <v>0</v>
      </c>
      <c r="C3424">
        <v>1</v>
      </c>
      <c r="D3424">
        <v>0</v>
      </c>
      <c r="E3424">
        <v>0</v>
      </c>
      <c r="F3424">
        <v>0</v>
      </c>
      <c r="G3424">
        <v>0</v>
      </c>
      <c r="H3424" s="3">
        <f>H3423+$H$2*(Table1[[#This Row],[debug'[0']]]-H3423)</f>
        <v>-0.12450790542577675</v>
      </c>
    </row>
    <row r="3425" spans="1:8" x14ac:dyDescent="0.25">
      <c r="A3425">
        <v>6838</v>
      </c>
      <c r="B3425">
        <v>1</v>
      </c>
      <c r="C3425">
        <v>0</v>
      </c>
      <c r="D3425">
        <v>0</v>
      </c>
      <c r="E3425">
        <v>0</v>
      </c>
      <c r="F3425">
        <v>0</v>
      </c>
      <c r="G3425">
        <v>0</v>
      </c>
      <c r="H3425" s="3">
        <f>H3424+$H$2*(Table1[[#This Row],[debug'[0']]]-H3424)</f>
        <v>-1.852553218809877E-2</v>
      </c>
    </row>
    <row r="3426" spans="1:8" x14ac:dyDescent="0.25">
      <c r="A3426">
        <v>6840</v>
      </c>
      <c r="B3426">
        <v>0</v>
      </c>
      <c r="C3426">
        <v>1</v>
      </c>
      <c r="D3426">
        <v>0</v>
      </c>
      <c r="E3426">
        <v>0</v>
      </c>
      <c r="F3426">
        <v>0</v>
      </c>
      <c r="G3426">
        <v>0</v>
      </c>
      <c r="H3426" s="3">
        <f>H3425+$H$2*(Table1[[#This Row],[debug'[0']]]-H3425)</f>
        <v>-1.6779541913319599E-2</v>
      </c>
    </row>
    <row r="3427" spans="1:8" x14ac:dyDescent="0.25">
      <c r="A3427">
        <v>6842</v>
      </c>
      <c r="B3427">
        <v>0</v>
      </c>
      <c r="C3427">
        <v>1</v>
      </c>
      <c r="D3427">
        <v>0</v>
      </c>
      <c r="E3427">
        <v>0</v>
      </c>
      <c r="F3427">
        <v>0</v>
      </c>
      <c r="G3427">
        <v>0</v>
      </c>
      <c r="H3427" s="3">
        <f>H3426+$H$2*(Table1[[#This Row],[debug'[0']]]-H3426)</f>
        <v>-1.5198107345154994E-2</v>
      </c>
    </row>
    <row r="3428" spans="1:8" x14ac:dyDescent="0.25">
      <c r="A3428">
        <v>6844</v>
      </c>
      <c r="B3428">
        <v>0</v>
      </c>
      <c r="C3428">
        <v>1</v>
      </c>
      <c r="D3428">
        <v>0</v>
      </c>
      <c r="E3428">
        <v>0</v>
      </c>
      <c r="F3428">
        <v>0</v>
      </c>
      <c r="G3428">
        <v>0</v>
      </c>
      <c r="H3428" s="3">
        <f>H3427+$H$2*(Table1[[#This Row],[debug'[0']]]-H3427)</f>
        <v>-1.3765719473634754E-2</v>
      </c>
    </row>
    <row r="3429" spans="1:8" x14ac:dyDescent="0.25">
      <c r="A3429">
        <v>6846</v>
      </c>
      <c r="B3429">
        <v>-1</v>
      </c>
      <c r="C3429">
        <v>2</v>
      </c>
      <c r="D3429">
        <v>0</v>
      </c>
      <c r="E3429">
        <v>0</v>
      </c>
      <c r="F3429">
        <v>1</v>
      </c>
      <c r="G3429">
        <v>0</v>
      </c>
      <c r="H3429" s="3">
        <f>H3428+$H$2*(Table1[[#This Row],[debug'[0']]]-H3428)</f>
        <v>-0.10671611058623606</v>
      </c>
    </row>
    <row r="3430" spans="1:8" x14ac:dyDescent="0.25">
      <c r="A3430">
        <v>6848</v>
      </c>
      <c r="B3430">
        <v>-1</v>
      </c>
      <c r="C3430">
        <v>1</v>
      </c>
      <c r="D3430">
        <v>0</v>
      </c>
      <c r="E3430">
        <v>0</v>
      </c>
      <c r="F3430">
        <v>0</v>
      </c>
      <c r="G3430">
        <v>0</v>
      </c>
      <c r="H3430" s="3">
        <f>H3429+$H$2*(Table1[[#This Row],[debug'[0']]]-H3429)</f>
        <v>-0.19090613372280801</v>
      </c>
    </row>
    <row r="3431" spans="1:8" x14ac:dyDescent="0.25">
      <c r="A3431">
        <v>6850</v>
      </c>
      <c r="B3431">
        <v>-1</v>
      </c>
      <c r="C3431">
        <v>1</v>
      </c>
      <c r="D3431">
        <v>0</v>
      </c>
      <c r="E3431">
        <v>0</v>
      </c>
      <c r="F3431">
        <v>1</v>
      </c>
      <c r="G3431">
        <v>0</v>
      </c>
      <c r="H3431" s="3">
        <f>H3430+$H$2*(Table1[[#This Row],[debug'[0']]]-H3430)</f>
        <v>-0.26716143411363769</v>
      </c>
    </row>
    <row r="3432" spans="1:8" x14ac:dyDescent="0.25">
      <c r="A3432">
        <v>6852</v>
      </c>
      <c r="B3432">
        <v>-1</v>
      </c>
      <c r="C3432">
        <v>1</v>
      </c>
      <c r="D3432">
        <v>0</v>
      </c>
      <c r="E3432">
        <v>0</v>
      </c>
      <c r="F3432">
        <v>1</v>
      </c>
      <c r="G3432">
        <v>0</v>
      </c>
      <c r="H3432" s="3">
        <f>H3431+$H$2*(Table1[[#This Row],[debug'[0']]]-H3431)</f>
        <v>-0.33622984175931392</v>
      </c>
    </row>
    <row r="3433" spans="1:8" x14ac:dyDescent="0.25">
      <c r="A3433">
        <v>6854</v>
      </c>
      <c r="B3433">
        <v>-1</v>
      </c>
      <c r="C3433">
        <v>0</v>
      </c>
      <c r="D3433">
        <v>0</v>
      </c>
      <c r="E3433">
        <v>0</v>
      </c>
      <c r="F3433">
        <v>1</v>
      </c>
      <c r="G3433">
        <v>0</v>
      </c>
      <c r="H3433" s="3">
        <f>H3432+$H$2*(Table1[[#This Row],[debug'[0']]]-H3432)</f>
        <v>-0.39878870534334615</v>
      </c>
    </row>
    <row r="3434" spans="1:8" x14ac:dyDescent="0.25">
      <c r="A3434">
        <v>6856</v>
      </c>
      <c r="B3434">
        <v>0</v>
      </c>
      <c r="C3434">
        <v>0</v>
      </c>
      <c r="D3434">
        <v>0</v>
      </c>
      <c r="E3434">
        <v>0</v>
      </c>
      <c r="F3434">
        <v>1</v>
      </c>
      <c r="G3434">
        <v>0</v>
      </c>
      <c r="H3434" s="3">
        <f>H3433+$H$2*(Table1[[#This Row],[debug'[0']]]-H3433)</f>
        <v>-0.36120375533210891</v>
      </c>
    </row>
    <row r="3435" spans="1:8" x14ac:dyDescent="0.25">
      <c r="A3435">
        <v>6858</v>
      </c>
      <c r="B3435">
        <v>0</v>
      </c>
      <c r="C3435">
        <v>0</v>
      </c>
      <c r="D3435">
        <v>0</v>
      </c>
      <c r="E3435">
        <v>0</v>
      </c>
      <c r="F3435">
        <v>1</v>
      </c>
      <c r="G3435">
        <v>0</v>
      </c>
      <c r="H3435" s="3">
        <f>H3434+$H$2*(Table1[[#This Row],[debug'[0']]]-H3434)</f>
        <v>-0.32716110340609694</v>
      </c>
    </row>
    <row r="3436" spans="1:8" x14ac:dyDescent="0.25">
      <c r="A3436">
        <v>6860</v>
      </c>
      <c r="B3436">
        <v>0</v>
      </c>
      <c r="C3436">
        <v>0</v>
      </c>
      <c r="D3436">
        <v>0</v>
      </c>
      <c r="E3436">
        <v>0</v>
      </c>
      <c r="F3436">
        <v>1</v>
      </c>
      <c r="G3436">
        <v>0</v>
      </c>
      <c r="H3436" s="3">
        <f>H3435+$H$2*(Table1[[#This Row],[debug'[0']]]-H3435)</f>
        <v>-0.29632689583606919</v>
      </c>
    </row>
    <row r="3437" spans="1:8" x14ac:dyDescent="0.25">
      <c r="A3437">
        <v>6862</v>
      </c>
      <c r="B3437">
        <v>0</v>
      </c>
      <c r="C3437">
        <v>0</v>
      </c>
      <c r="D3437">
        <v>1</v>
      </c>
      <c r="E3437">
        <v>0</v>
      </c>
      <c r="F3437">
        <v>1</v>
      </c>
      <c r="G3437">
        <v>0</v>
      </c>
      <c r="H3437" s="3">
        <f>H3436+$H$2*(Table1[[#This Row],[debug'[0']]]-H3436)</f>
        <v>-0.26839874386547929</v>
      </c>
    </row>
    <row r="3438" spans="1:8" x14ac:dyDescent="0.25">
      <c r="A3438">
        <v>6864</v>
      </c>
      <c r="B3438">
        <v>0</v>
      </c>
      <c r="C3438">
        <v>0</v>
      </c>
      <c r="D3438">
        <v>1</v>
      </c>
      <c r="E3438">
        <v>0</v>
      </c>
      <c r="F3438">
        <v>1</v>
      </c>
      <c r="G3438">
        <v>0</v>
      </c>
      <c r="H3438" s="3">
        <f>H3437+$H$2*(Table1[[#This Row],[debug'[0']]]-H3437)</f>
        <v>-0.24310275820666374</v>
      </c>
    </row>
    <row r="3439" spans="1:8" x14ac:dyDescent="0.25">
      <c r="A3439">
        <v>6866</v>
      </c>
      <c r="B3439">
        <v>0</v>
      </c>
      <c r="C3439">
        <v>-1</v>
      </c>
      <c r="D3439">
        <v>0</v>
      </c>
      <c r="E3439">
        <v>0</v>
      </c>
      <c r="F3439">
        <v>1</v>
      </c>
      <c r="G3439">
        <v>0</v>
      </c>
      <c r="H3439" s="3">
        <f>H3438+$H$2*(Table1[[#This Row],[debug'[0']]]-H3438)</f>
        <v>-0.22019086302917962</v>
      </c>
    </row>
    <row r="3440" spans="1:8" x14ac:dyDescent="0.25">
      <c r="A3440">
        <v>6868</v>
      </c>
      <c r="B3440">
        <v>0</v>
      </c>
      <c r="C3440">
        <v>-2</v>
      </c>
      <c r="D3440">
        <v>0</v>
      </c>
      <c r="E3440">
        <v>0</v>
      </c>
      <c r="F3440">
        <v>0</v>
      </c>
      <c r="G3440">
        <v>0</v>
      </c>
      <c r="H3440" s="3">
        <f>H3439+$H$2*(Table1[[#This Row],[debug'[0']]]-H3439)</f>
        <v>-0.1994383630987776</v>
      </c>
    </row>
    <row r="3441" spans="1:8" x14ac:dyDescent="0.25">
      <c r="A3441">
        <v>6870</v>
      </c>
      <c r="B3441">
        <v>1</v>
      </c>
      <c r="C3441">
        <v>-2</v>
      </c>
      <c r="D3441">
        <v>0</v>
      </c>
      <c r="E3441">
        <v>0</v>
      </c>
      <c r="F3441">
        <v>0</v>
      </c>
      <c r="G3441">
        <v>0</v>
      </c>
      <c r="H3441" s="3">
        <f>H3440+$H$2*(Table1[[#This Row],[debug'[0']]]-H3440)</f>
        <v>-8.639396060043103E-2</v>
      </c>
    </row>
    <row r="3442" spans="1:8" x14ac:dyDescent="0.25">
      <c r="A3442">
        <v>6872</v>
      </c>
      <c r="B3442">
        <v>0</v>
      </c>
      <c r="C3442">
        <v>-1</v>
      </c>
      <c r="D3442">
        <v>0</v>
      </c>
      <c r="E3442">
        <v>0</v>
      </c>
      <c r="F3442">
        <v>0</v>
      </c>
      <c r="G3442">
        <v>0</v>
      </c>
      <c r="H3442" s="3">
        <f>H3441+$H$2*(Table1[[#This Row],[debug'[0']]]-H3441)</f>
        <v>-7.8251521642325822E-2</v>
      </c>
    </row>
    <row r="3443" spans="1:8" x14ac:dyDescent="0.25">
      <c r="A3443">
        <v>6874</v>
      </c>
      <c r="B3443">
        <v>0</v>
      </c>
      <c r="C3443">
        <v>-1</v>
      </c>
      <c r="D3443">
        <v>0</v>
      </c>
      <c r="E3443">
        <v>0</v>
      </c>
      <c r="F3443">
        <v>0</v>
      </c>
      <c r="G3443">
        <v>0</v>
      </c>
      <c r="H3443" s="3">
        <f>H3442+$H$2*(Table1[[#This Row],[debug'[0']]]-H3442)</f>
        <v>-7.0876489476613222E-2</v>
      </c>
    </row>
    <row r="3444" spans="1:8" x14ac:dyDescent="0.25">
      <c r="A3444">
        <v>6876</v>
      </c>
      <c r="B3444">
        <v>0</v>
      </c>
      <c r="C3444">
        <v>-1</v>
      </c>
      <c r="D3444">
        <v>0</v>
      </c>
      <c r="E3444">
        <v>0</v>
      </c>
      <c r="F3444">
        <v>0</v>
      </c>
      <c r="G3444">
        <v>0</v>
      </c>
      <c r="H3444" s="3">
        <f>H3443+$H$2*(Table1[[#This Row],[debug'[0']]]-H3443)</f>
        <v>-6.4196537717054358E-2</v>
      </c>
    </row>
    <row r="3445" spans="1:8" x14ac:dyDescent="0.25">
      <c r="A3445">
        <v>6878</v>
      </c>
      <c r="B3445">
        <v>0</v>
      </c>
      <c r="C3445">
        <v>-1</v>
      </c>
      <c r="D3445">
        <v>0</v>
      </c>
      <c r="E3445">
        <v>0</v>
      </c>
      <c r="F3445">
        <v>0</v>
      </c>
      <c r="G3445">
        <v>0</v>
      </c>
      <c r="H3445" s="3">
        <f>H3444+$H$2*(Table1[[#This Row],[debug'[0']]]-H3444)</f>
        <v>-5.8146156578720416E-2</v>
      </c>
    </row>
    <row r="3446" spans="1:8" x14ac:dyDescent="0.25">
      <c r="A3446">
        <v>6880</v>
      </c>
      <c r="B3446">
        <v>0</v>
      </c>
      <c r="C3446">
        <v>-1</v>
      </c>
      <c r="D3446">
        <v>0</v>
      </c>
      <c r="E3446">
        <v>0</v>
      </c>
      <c r="F3446">
        <v>0</v>
      </c>
      <c r="G3446">
        <v>0</v>
      </c>
      <c r="H3446" s="3">
        <f>H3445+$H$2*(Table1[[#This Row],[debug'[0']]]-H3445)</f>
        <v>-5.2666010428454722E-2</v>
      </c>
    </row>
    <row r="3447" spans="1:8" x14ac:dyDescent="0.25">
      <c r="A3447">
        <v>6882</v>
      </c>
      <c r="B3447">
        <v>-1</v>
      </c>
      <c r="C3447">
        <v>-1</v>
      </c>
      <c r="D3447">
        <v>0</v>
      </c>
      <c r="E3447">
        <v>0</v>
      </c>
      <c r="F3447">
        <v>0</v>
      </c>
      <c r="G3447">
        <v>0</v>
      </c>
      <c r="H3447" s="3">
        <f>H3446+$H$2*(Table1[[#This Row],[debug'[0']]]-H3446)</f>
        <v>-0.14195013549247101</v>
      </c>
    </row>
    <row r="3448" spans="1:8" x14ac:dyDescent="0.25">
      <c r="A3448">
        <v>6884</v>
      </c>
      <c r="B3448">
        <v>0</v>
      </c>
      <c r="C3448">
        <v>-1</v>
      </c>
      <c r="D3448">
        <v>0</v>
      </c>
      <c r="E3448">
        <v>0</v>
      </c>
      <c r="F3448">
        <v>0</v>
      </c>
      <c r="G3448">
        <v>0</v>
      </c>
      <c r="H3448" s="3">
        <f>H3447+$H$2*(Table1[[#This Row],[debug'[0']]]-H3447)</f>
        <v>-0.12857165040729435</v>
      </c>
    </row>
    <row r="3449" spans="1:8" x14ac:dyDescent="0.25">
      <c r="A3449">
        <v>6886</v>
      </c>
      <c r="B3449">
        <v>0</v>
      </c>
      <c r="C3449">
        <v>-1</v>
      </c>
      <c r="D3449">
        <v>0</v>
      </c>
      <c r="E3449">
        <v>0</v>
      </c>
      <c r="F3449">
        <v>0</v>
      </c>
      <c r="G3449">
        <v>0</v>
      </c>
      <c r="H3449" s="3">
        <f>H3448+$H$2*(Table1[[#This Row],[debug'[0']]]-H3448)</f>
        <v>-0.11645405783591022</v>
      </c>
    </row>
    <row r="3450" spans="1:8" x14ac:dyDescent="0.25">
      <c r="A3450">
        <v>6888</v>
      </c>
      <c r="B3450">
        <v>-1</v>
      </c>
      <c r="C3450">
        <v>-1</v>
      </c>
      <c r="D3450">
        <v>0</v>
      </c>
      <c r="E3450">
        <v>0</v>
      </c>
      <c r="F3450">
        <v>0</v>
      </c>
      <c r="G3450">
        <v>0</v>
      </c>
      <c r="H3450" s="3">
        <f>H3449+$H$2*(Table1[[#This Row],[debug'[0']]]-H3449)</f>
        <v>-0.19972630106626352</v>
      </c>
    </row>
    <row r="3451" spans="1:8" x14ac:dyDescent="0.25">
      <c r="A3451">
        <v>6890</v>
      </c>
      <c r="B3451">
        <v>1</v>
      </c>
      <c r="C3451">
        <v>-1</v>
      </c>
      <c r="D3451">
        <v>0</v>
      </c>
      <c r="E3451">
        <v>0</v>
      </c>
      <c r="F3451">
        <v>0</v>
      </c>
      <c r="G3451">
        <v>0</v>
      </c>
      <c r="H3451" s="3">
        <f>H3450+$H$2*(Table1[[#This Row],[debug'[0']]]-H3450)</f>
        <v>-8.6654761053816629E-2</v>
      </c>
    </row>
    <row r="3452" spans="1:8" x14ac:dyDescent="0.25">
      <c r="A3452">
        <v>6892</v>
      </c>
      <c r="B3452">
        <v>-1</v>
      </c>
      <c r="C3452">
        <v>-1</v>
      </c>
      <c r="D3452">
        <v>1</v>
      </c>
      <c r="E3452">
        <v>0</v>
      </c>
      <c r="F3452">
        <v>0</v>
      </c>
      <c r="G3452">
        <v>0</v>
      </c>
      <c r="H3452" s="3">
        <f>H3451+$H$2*(Table1[[#This Row],[debug'[0']]]-H3451)</f>
        <v>-0.17273552183975294</v>
      </c>
    </row>
    <row r="3453" spans="1:8" x14ac:dyDescent="0.25">
      <c r="A3453">
        <v>6894</v>
      </c>
      <c r="B3453">
        <v>0</v>
      </c>
      <c r="C3453">
        <v>-1</v>
      </c>
      <c r="D3453">
        <v>1</v>
      </c>
      <c r="E3453">
        <v>0</v>
      </c>
      <c r="F3453">
        <v>0</v>
      </c>
      <c r="G3453">
        <v>0</v>
      </c>
      <c r="H3453" s="3">
        <f>H3452+$H$2*(Table1[[#This Row],[debug'[0']]]-H3452)</f>
        <v>-0.15645558244697993</v>
      </c>
    </row>
    <row r="3454" spans="1:8" x14ac:dyDescent="0.25">
      <c r="A3454">
        <v>6896</v>
      </c>
      <c r="B3454">
        <v>1</v>
      </c>
      <c r="C3454">
        <v>-1</v>
      </c>
      <c r="D3454">
        <v>1</v>
      </c>
      <c r="E3454">
        <v>0</v>
      </c>
      <c r="F3454">
        <v>-1</v>
      </c>
      <c r="G3454">
        <v>0</v>
      </c>
      <c r="H3454" s="3">
        <f>H3453+$H$2*(Table1[[#This Row],[debug'[0']]]-H3453)</f>
        <v>-4.7462211586429812E-2</v>
      </c>
    </row>
    <row r="3455" spans="1:8" x14ac:dyDescent="0.25">
      <c r="A3455">
        <v>6898</v>
      </c>
      <c r="B3455">
        <v>0</v>
      </c>
      <c r="C3455">
        <v>-1</v>
      </c>
      <c r="D3455">
        <v>1</v>
      </c>
      <c r="E3455">
        <v>0</v>
      </c>
      <c r="F3455">
        <v>-1</v>
      </c>
      <c r="G3455">
        <v>0</v>
      </c>
      <c r="H3455" s="3">
        <f>H3454+$H$2*(Table1[[#This Row],[debug'[0']]]-H3454)</f>
        <v>-4.2989003529138245E-2</v>
      </c>
    </row>
    <row r="3456" spans="1:8" x14ac:dyDescent="0.25">
      <c r="A3456">
        <v>6900</v>
      </c>
      <c r="B3456">
        <v>1</v>
      </c>
      <c r="C3456">
        <v>-1</v>
      </c>
      <c r="D3456">
        <v>1</v>
      </c>
      <c r="E3456">
        <v>0</v>
      </c>
      <c r="F3456">
        <v>-1</v>
      </c>
      <c r="G3456">
        <v>0</v>
      </c>
      <c r="H3456" s="3">
        <f>H3455+$H$2*(Table1[[#This Row],[debug'[0']]]-H3455)</f>
        <v>5.5310394208724134E-2</v>
      </c>
    </row>
    <row r="3457" spans="1:8" x14ac:dyDescent="0.25">
      <c r="A3457">
        <v>6902</v>
      </c>
      <c r="B3457">
        <v>0</v>
      </c>
      <c r="C3457">
        <v>-1</v>
      </c>
      <c r="D3457">
        <v>1</v>
      </c>
      <c r="E3457">
        <v>0</v>
      </c>
      <c r="F3457">
        <v>-1</v>
      </c>
      <c r="G3457">
        <v>0</v>
      </c>
      <c r="H3457" s="3">
        <f>H3456+$H$2*(Table1[[#This Row],[debug'[0']]]-H3456)</f>
        <v>5.0097512365325642E-2</v>
      </c>
    </row>
    <row r="3458" spans="1:8" x14ac:dyDescent="0.25">
      <c r="A3458">
        <v>6904</v>
      </c>
      <c r="B3458">
        <v>-1</v>
      </c>
      <c r="C3458">
        <v>-1</v>
      </c>
      <c r="D3458">
        <v>0</v>
      </c>
      <c r="E3458">
        <v>0</v>
      </c>
      <c r="F3458">
        <v>-1</v>
      </c>
      <c r="G3458">
        <v>0</v>
      </c>
      <c r="H3458" s="3">
        <f>H3457+$H$2*(Table1[[#This Row],[debug'[0']]]-H3457)</f>
        <v>-4.8871846546669068E-2</v>
      </c>
    </row>
    <row r="3459" spans="1:8" x14ac:dyDescent="0.25">
      <c r="A3459">
        <v>6906</v>
      </c>
      <c r="B3459">
        <v>0</v>
      </c>
      <c r="C3459">
        <v>-1</v>
      </c>
      <c r="D3459">
        <v>0</v>
      </c>
      <c r="E3459">
        <v>0</v>
      </c>
      <c r="F3459">
        <v>-1</v>
      </c>
      <c r="G3459">
        <v>0</v>
      </c>
      <c r="H3459" s="3">
        <f>H3458+$H$2*(Table1[[#This Row],[debug'[0']]]-H3458)</f>
        <v>-4.4265783524317572E-2</v>
      </c>
    </row>
    <row r="3460" spans="1:8" x14ac:dyDescent="0.25">
      <c r="A3460">
        <v>6908</v>
      </c>
      <c r="B3460">
        <v>0</v>
      </c>
      <c r="C3460">
        <v>-1</v>
      </c>
      <c r="D3460">
        <v>0</v>
      </c>
      <c r="E3460">
        <v>0</v>
      </c>
      <c r="F3460">
        <v>-1</v>
      </c>
      <c r="G3460">
        <v>0</v>
      </c>
      <c r="H3460" s="3">
        <f>H3459+$H$2*(Table1[[#This Row],[debug'[0']]]-H3459)</f>
        <v>-4.0093831714555807E-2</v>
      </c>
    </row>
    <row r="3461" spans="1:8" x14ac:dyDescent="0.25">
      <c r="A3461">
        <v>6910</v>
      </c>
      <c r="B3461">
        <v>0</v>
      </c>
      <c r="C3461">
        <v>0</v>
      </c>
      <c r="D3461">
        <v>1</v>
      </c>
      <c r="E3461">
        <v>0</v>
      </c>
      <c r="F3461">
        <v>-1</v>
      </c>
      <c r="G3461">
        <v>0</v>
      </c>
      <c r="H3461" s="3">
        <f>H3460+$H$2*(Table1[[#This Row],[debug'[0']]]-H3460)</f>
        <v>-3.6315077099494386E-2</v>
      </c>
    </row>
    <row r="3462" spans="1:8" x14ac:dyDescent="0.25">
      <c r="A3462">
        <v>6912</v>
      </c>
      <c r="B3462">
        <v>-1</v>
      </c>
      <c r="C3462">
        <v>0</v>
      </c>
      <c r="D3462">
        <v>0</v>
      </c>
      <c r="E3462">
        <v>0</v>
      </c>
      <c r="F3462">
        <v>-1</v>
      </c>
      <c r="G3462">
        <v>0</v>
      </c>
      <c r="H3462" s="3">
        <f>H3461+$H$2*(Table1[[#This Row],[debug'[0']]]-H3461)</f>
        <v>-0.12714024132427862</v>
      </c>
    </row>
    <row r="3463" spans="1:8" x14ac:dyDescent="0.25">
      <c r="A3463">
        <v>6914</v>
      </c>
      <c r="B3463">
        <v>-1</v>
      </c>
      <c r="C3463">
        <v>-1</v>
      </c>
      <c r="D3463">
        <v>0</v>
      </c>
      <c r="E3463">
        <v>0</v>
      </c>
      <c r="F3463">
        <v>-1</v>
      </c>
      <c r="G3463">
        <v>0</v>
      </c>
      <c r="H3463" s="3">
        <f>H3462+$H$2*(Table1[[#This Row],[debug'[0']]]-H3462)</f>
        <v>-0.20940533548837281</v>
      </c>
    </row>
    <row r="3464" spans="1:8" x14ac:dyDescent="0.25">
      <c r="A3464">
        <v>6916</v>
      </c>
      <c r="B3464">
        <v>-1</v>
      </c>
      <c r="C3464">
        <v>-1</v>
      </c>
      <c r="D3464">
        <v>0</v>
      </c>
      <c r="E3464">
        <v>0</v>
      </c>
      <c r="F3464">
        <v>-1</v>
      </c>
      <c r="G3464">
        <v>0</v>
      </c>
      <c r="H3464" s="3">
        <f>H3463+$H$2*(Table1[[#This Row],[debug'[0']]]-H3463)</f>
        <v>-0.28391712718828327</v>
      </c>
    </row>
    <row r="3465" spans="1:8" x14ac:dyDescent="0.25">
      <c r="A3465">
        <v>6918</v>
      </c>
      <c r="B3465">
        <v>-1</v>
      </c>
      <c r="C3465">
        <v>-1</v>
      </c>
      <c r="D3465">
        <v>0</v>
      </c>
      <c r="E3465">
        <v>0</v>
      </c>
      <c r="F3465">
        <v>-1</v>
      </c>
      <c r="G3465">
        <v>0</v>
      </c>
      <c r="H3465" s="3">
        <f>H3464+$H$2*(Table1[[#This Row],[debug'[0']]]-H3464)</f>
        <v>-0.35140634796588616</v>
      </c>
    </row>
    <row r="3466" spans="1:8" x14ac:dyDescent="0.25">
      <c r="A3466">
        <v>6920</v>
      </c>
      <c r="B3466">
        <v>-1</v>
      </c>
      <c r="C3466">
        <v>0</v>
      </c>
      <c r="D3466">
        <v>0</v>
      </c>
      <c r="E3466">
        <v>0</v>
      </c>
      <c r="F3466">
        <v>-1</v>
      </c>
      <c r="G3466">
        <v>0</v>
      </c>
      <c r="H3466" s="3">
        <f>H3465+$H$2*(Table1[[#This Row],[debug'[0']]]-H3465)</f>
        <v>-0.41253485953774655</v>
      </c>
    </row>
    <row r="3467" spans="1:8" x14ac:dyDescent="0.25">
      <c r="A3467">
        <v>6922</v>
      </c>
      <c r="B3467">
        <v>-1</v>
      </c>
      <c r="C3467">
        <v>0</v>
      </c>
      <c r="D3467">
        <v>0</v>
      </c>
      <c r="E3467">
        <v>0</v>
      </c>
      <c r="F3467">
        <v>-1</v>
      </c>
      <c r="G3467">
        <v>0</v>
      </c>
      <c r="H3467" s="3">
        <f>H3466+$H$2*(Table1[[#This Row],[debug'[0']]]-H3466)</f>
        <v>-0.46790214462323587</v>
      </c>
    </row>
    <row r="3468" spans="1:8" x14ac:dyDescent="0.25">
      <c r="A3468">
        <v>6924</v>
      </c>
      <c r="B3468">
        <v>0</v>
      </c>
      <c r="C3468">
        <v>0</v>
      </c>
      <c r="D3468">
        <v>0</v>
      </c>
      <c r="E3468">
        <v>0</v>
      </c>
      <c r="F3468">
        <v>-1</v>
      </c>
      <c r="G3468">
        <v>0</v>
      </c>
      <c r="H3468" s="3">
        <f>H3467+$H$2*(Table1[[#This Row],[debug'[0']]]-H3467)</f>
        <v>-0.42380340641881786</v>
      </c>
    </row>
    <row r="3469" spans="1:8" x14ac:dyDescent="0.25">
      <c r="A3469">
        <v>6926</v>
      </c>
      <c r="B3469">
        <v>-1</v>
      </c>
      <c r="C3469">
        <v>0</v>
      </c>
      <c r="D3469">
        <v>0</v>
      </c>
      <c r="E3469">
        <v>0</v>
      </c>
      <c r="F3469">
        <v>-1</v>
      </c>
      <c r="G3469">
        <v>0</v>
      </c>
      <c r="H3469" s="3">
        <f>H3468+$H$2*(Table1[[#This Row],[debug'[0']]]-H3468)</f>
        <v>-0.47810865598136104</v>
      </c>
    </row>
    <row r="3470" spans="1:8" x14ac:dyDescent="0.25">
      <c r="A3470">
        <v>6928</v>
      </c>
      <c r="B3470">
        <v>1</v>
      </c>
      <c r="C3470">
        <v>0</v>
      </c>
      <c r="D3470">
        <v>0</v>
      </c>
      <c r="E3470">
        <v>0</v>
      </c>
      <c r="F3470">
        <v>-1</v>
      </c>
      <c r="G3470">
        <v>0</v>
      </c>
      <c r="H3470" s="3">
        <f>H3469+$H$2*(Table1[[#This Row],[debug'[0']]]-H3469)</f>
        <v>-0.33880019713620524</v>
      </c>
    </row>
    <row r="3471" spans="1:8" x14ac:dyDescent="0.25">
      <c r="A3471">
        <v>6930</v>
      </c>
      <c r="B3471">
        <v>0</v>
      </c>
      <c r="C3471">
        <v>1</v>
      </c>
      <c r="D3471">
        <v>0</v>
      </c>
      <c r="E3471">
        <v>0</v>
      </c>
      <c r="F3471">
        <v>-1</v>
      </c>
      <c r="G3471">
        <v>0</v>
      </c>
      <c r="H3471" s="3">
        <f>H3470+$H$2*(Table1[[#This Row],[debug'[0']]]-H3470)</f>
        <v>-0.30686903082546896</v>
      </c>
    </row>
    <row r="3472" spans="1:8" x14ac:dyDescent="0.25">
      <c r="A3472">
        <v>6932</v>
      </c>
      <c r="B3472">
        <v>0</v>
      </c>
      <c r="C3472">
        <v>1</v>
      </c>
      <c r="D3472">
        <v>0</v>
      </c>
      <c r="E3472">
        <v>0</v>
      </c>
      <c r="F3472">
        <v>-1</v>
      </c>
      <c r="G3472">
        <v>0</v>
      </c>
      <c r="H3472" s="3">
        <f>H3471+$H$2*(Table1[[#This Row],[debug'[0']]]-H3471)</f>
        <v>-0.27794730603980355</v>
      </c>
    </row>
    <row r="3473" spans="1:8" x14ac:dyDescent="0.25">
      <c r="A3473">
        <v>6934</v>
      </c>
      <c r="B3473">
        <v>0</v>
      </c>
      <c r="C3473">
        <v>1</v>
      </c>
      <c r="D3473">
        <v>0</v>
      </c>
      <c r="E3473">
        <v>0</v>
      </c>
      <c r="F3473">
        <v>-1</v>
      </c>
      <c r="G3473">
        <v>0</v>
      </c>
      <c r="H3473" s="3">
        <f>H3472+$H$2*(Table1[[#This Row],[debug'[0']]]-H3472)</f>
        <v>-0.25175138959761195</v>
      </c>
    </row>
    <row r="3474" spans="1:8" x14ac:dyDescent="0.25">
      <c r="A3474">
        <v>6936</v>
      </c>
      <c r="B3474">
        <v>-1</v>
      </c>
      <c r="C3474">
        <v>1</v>
      </c>
      <c r="D3474">
        <v>-1</v>
      </c>
      <c r="E3474">
        <v>0</v>
      </c>
      <c r="F3474">
        <v>0</v>
      </c>
      <c r="G3474">
        <v>0</v>
      </c>
      <c r="H3474" s="3">
        <f>H3473+$H$2*(Table1[[#This Row],[debug'[0']]]-H3473)</f>
        <v>-0.32227215972257933</v>
      </c>
    </row>
    <row r="3475" spans="1:8" x14ac:dyDescent="0.25">
      <c r="A3475">
        <v>6938</v>
      </c>
      <c r="B3475">
        <v>0</v>
      </c>
      <c r="C3475">
        <v>1</v>
      </c>
      <c r="D3475">
        <v>0</v>
      </c>
      <c r="E3475">
        <v>0</v>
      </c>
      <c r="F3475">
        <v>0</v>
      </c>
      <c r="G3475">
        <v>0</v>
      </c>
      <c r="H3475" s="3">
        <f>H3474+$H$2*(Table1[[#This Row],[debug'[0']]]-H3474)</f>
        <v>-0.2918987242393502</v>
      </c>
    </row>
    <row r="3476" spans="1:8" x14ac:dyDescent="0.25">
      <c r="A3476">
        <v>6940</v>
      </c>
      <c r="B3476">
        <v>-1</v>
      </c>
      <c r="C3476">
        <v>1</v>
      </c>
      <c r="D3476">
        <v>0</v>
      </c>
      <c r="E3476">
        <v>0</v>
      </c>
      <c r="F3476">
        <v>0</v>
      </c>
      <c r="G3476">
        <v>0</v>
      </c>
      <c r="H3476" s="3">
        <f>H3475+$H$2*(Table1[[#This Row],[debug'[0']]]-H3475)</f>
        <v>-0.3586356972171667</v>
      </c>
    </row>
    <row r="3477" spans="1:8" x14ac:dyDescent="0.25">
      <c r="A3477">
        <v>6942</v>
      </c>
      <c r="B3477">
        <v>0</v>
      </c>
      <c r="C3477">
        <v>2</v>
      </c>
      <c r="D3477">
        <v>0</v>
      </c>
      <c r="E3477">
        <v>0</v>
      </c>
      <c r="F3477">
        <v>0</v>
      </c>
      <c r="G3477">
        <v>0</v>
      </c>
      <c r="H3477" s="3">
        <f>H3476+$H$2*(Table1[[#This Row],[debug'[0']]]-H3476)</f>
        <v>-0.32483507906639159</v>
      </c>
    </row>
    <row r="3478" spans="1:8" x14ac:dyDescent="0.25">
      <c r="A3478">
        <v>6944</v>
      </c>
      <c r="B3478">
        <v>-2</v>
      </c>
      <c r="C3478">
        <v>2</v>
      </c>
      <c r="D3478">
        <v>0</v>
      </c>
      <c r="E3478">
        <v>-1</v>
      </c>
      <c r="F3478">
        <v>0</v>
      </c>
      <c r="G3478">
        <v>0</v>
      </c>
      <c r="H3478" s="3">
        <f>H3477+$H$2*(Table1[[#This Row],[debug'[0']]]-H3477)</f>
        <v>-0.48271565334108213</v>
      </c>
    </row>
    <row r="3479" spans="1:8" x14ac:dyDescent="0.25">
      <c r="A3479">
        <v>6946</v>
      </c>
      <c r="B3479">
        <v>-1</v>
      </c>
      <c r="C3479">
        <v>2</v>
      </c>
      <c r="D3479">
        <v>1</v>
      </c>
      <c r="E3479">
        <v>-1</v>
      </c>
      <c r="F3479">
        <v>0</v>
      </c>
      <c r="G3479">
        <v>0</v>
      </c>
      <c r="H3479" s="3">
        <f>H3478+$H$2*(Table1[[#This Row],[debug'[0']]]-H3478)</f>
        <v>-0.53146855443950169</v>
      </c>
    </row>
    <row r="3480" spans="1:8" x14ac:dyDescent="0.25">
      <c r="A3480">
        <v>6948</v>
      </c>
      <c r="B3480">
        <v>-1</v>
      </c>
      <c r="C3480">
        <v>2</v>
      </c>
      <c r="D3480">
        <v>0</v>
      </c>
      <c r="E3480">
        <v>-1</v>
      </c>
      <c r="F3480">
        <v>0</v>
      </c>
      <c r="G3480">
        <v>0</v>
      </c>
      <c r="H3480" s="3">
        <f>H3479+$H$2*(Table1[[#This Row],[debug'[0']]]-H3479)</f>
        <v>-0.5756266028599617</v>
      </c>
    </row>
    <row r="3481" spans="1:8" x14ac:dyDescent="0.25">
      <c r="A3481">
        <v>6950</v>
      </c>
      <c r="B3481">
        <v>0</v>
      </c>
      <c r="C3481">
        <v>2</v>
      </c>
      <c r="D3481">
        <v>0</v>
      </c>
      <c r="E3481">
        <v>0</v>
      </c>
      <c r="F3481">
        <v>0</v>
      </c>
      <c r="G3481">
        <v>0</v>
      </c>
      <c r="H3481" s="3">
        <f>H3480+$H$2*(Table1[[#This Row],[debug'[0']]]-H3480)</f>
        <v>-0.52137507365729052</v>
      </c>
    </row>
    <row r="3482" spans="1:8" x14ac:dyDescent="0.25">
      <c r="A3482">
        <v>6952</v>
      </c>
      <c r="B3482">
        <v>-1</v>
      </c>
      <c r="C3482">
        <v>2</v>
      </c>
      <c r="D3482">
        <v>0</v>
      </c>
      <c r="E3482">
        <v>-1</v>
      </c>
      <c r="F3482">
        <v>0</v>
      </c>
      <c r="G3482">
        <v>0</v>
      </c>
      <c r="H3482" s="3">
        <f>H3481+$H$2*(Table1[[#This Row],[debug'[0']]]-H3481)</f>
        <v>-0.56648441022998686</v>
      </c>
    </row>
    <row r="3483" spans="1:8" x14ac:dyDescent="0.25">
      <c r="A3483">
        <v>6954</v>
      </c>
      <c r="B3483">
        <v>0</v>
      </c>
      <c r="C3483">
        <v>2</v>
      </c>
      <c r="D3483">
        <v>0</v>
      </c>
      <c r="E3483">
        <v>-1</v>
      </c>
      <c r="F3483">
        <v>0</v>
      </c>
      <c r="G3483">
        <v>0</v>
      </c>
      <c r="H3483" s="3">
        <f>H3482+$H$2*(Table1[[#This Row],[debug'[0']]]-H3482)</f>
        <v>-0.51309451238343662</v>
      </c>
    </row>
    <row r="3484" spans="1:8" x14ac:dyDescent="0.25">
      <c r="A3484">
        <v>6956</v>
      </c>
      <c r="B3484">
        <v>0</v>
      </c>
      <c r="C3484">
        <v>2</v>
      </c>
      <c r="D3484">
        <v>1</v>
      </c>
      <c r="E3484">
        <v>-1</v>
      </c>
      <c r="F3484">
        <v>1</v>
      </c>
      <c r="G3484">
        <v>0</v>
      </c>
      <c r="H3484" s="3">
        <f>H3483+$H$2*(Table1[[#This Row],[debug'[0']]]-H3483)</f>
        <v>-0.46473649386240534</v>
      </c>
    </row>
    <row r="3485" spans="1:8" x14ac:dyDescent="0.25">
      <c r="A3485">
        <v>6958</v>
      </c>
      <c r="B3485">
        <v>0</v>
      </c>
      <c r="C3485">
        <v>1</v>
      </c>
      <c r="D3485">
        <v>0</v>
      </c>
      <c r="E3485">
        <v>-1</v>
      </c>
      <c r="F3485">
        <v>1</v>
      </c>
      <c r="G3485">
        <v>0</v>
      </c>
      <c r="H3485" s="3">
        <f>H3484+$H$2*(Table1[[#This Row],[debug'[0']]]-H3484)</f>
        <v>-0.42093611121320901</v>
      </c>
    </row>
    <row r="3486" spans="1:8" x14ac:dyDescent="0.25">
      <c r="A3486">
        <v>6960</v>
      </c>
      <c r="B3486">
        <v>1</v>
      </c>
      <c r="C3486">
        <v>2</v>
      </c>
      <c r="D3486">
        <v>1</v>
      </c>
      <c r="E3486">
        <v>0</v>
      </c>
      <c r="F3486">
        <v>1</v>
      </c>
      <c r="G3486">
        <v>0</v>
      </c>
      <c r="H3486" s="3">
        <f>H3485+$H$2*(Table1[[#This Row],[debug'[0']]]-H3485)</f>
        <v>-0.28701603776697304</v>
      </c>
    </row>
    <row r="3487" spans="1:8" x14ac:dyDescent="0.25">
      <c r="A3487">
        <v>6962</v>
      </c>
      <c r="B3487">
        <v>0</v>
      </c>
      <c r="C3487">
        <v>1</v>
      </c>
      <c r="D3487">
        <v>1</v>
      </c>
      <c r="E3487">
        <v>-1</v>
      </c>
      <c r="F3487">
        <v>1</v>
      </c>
      <c r="G3487">
        <v>0</v>
      </c>
      <c r="H3487" s="3">
        <f>H3486+$H$2*(Table1[[#This Row],[debug'[0']]]-H3486)</f>
        <v>-0.25996541349563784</v>
      </c>
    </row>
    <row r="3488" spans="1:8" x14ac:dyDescent="0.25">
      <c r="A3488">
        <v>6964</v>
      </c>
      <c r="B3488">
        <v>0</v>
      </c>
      <c r="C3488">
        <v>1</v>
      </c>
      <c r="D3488">
        <v>0</v>
      </c>
      <c r="E3488">
        <v>-1</v>
      </c>
      <c r="F3488">
        <v>1</v>
      </c>
      <c r="G3488">
        <v>0</v>
      </c>
      <c r="H3488" s="3">
        <f>H3487+$H$2*(Table1[[#This Row],[debug'[0']]]-H3487)</f>
        <v>-0.23546425049887798</v>
      </c>
    </row>
    <row r="3489" spans="1:8" x14ac:dyDescent="0.25">
      <c r="A3489">
        <v>6966</v>
      </c>
      <c r="B3489">
        <v>-1</v>
      </c>
      <c r="C3489">
        <v>1</v>
      </c>
      <c r="D3489">
        <v>1</v>
      </c>
      <c r="E3489">
        <v>-1</v>
      </c>
      <c r="F3489">
        <v>1</v>
      </c>
      <c r="G3489">
        <v>0</v>
      </c>
      <c r="H3489" s="3">
        <f>H3488+$H$2*(Table1[[#This Row],[debug'[0']]]-H3488)</f>
        <v>-0.30752004732006272</v>
      </c>
    </row>
    <row r="3490" spans="1:8" x14ac:dyDescent="0.25">
      <c r="A3490">
        <v>6968</v>
      </c>
      <c r="B3490">
        <v>-1</v>
      </c>
      <c r="C3490">
        <v>1</v>
      </c>
      <c r="D3490">
        <v>0</v>
      </c>
      <c r="E3490">
        <v>-1</v>
      </c>
      <c r="F3490">
        <v>1</v>
      </c>
      <c r="G3490">
        <v>0</v>
      </c>
      <c r="H3490" s="3">
        <f>H3489+$H$2*(Table1[[#This Row],[debug'[0']]]-H3489)</f>
        <v>-0.37278474528298766</v>
      </c>
    </row>
    <row r="3491" spans="1:8" x14ac:dyDescent="0.25">
      <c r="A3491">
        <v>6970</v>
      </c>
      <c r="B3491">
        <v>-1</v>
      </c>
      <c r="C3491">
        <v>1</v>
      </c>
      <c r="D3491">
        <v>0</v>
      </c>
      <c r="E3491">
        <v>0</v>
      </c>
      <c r="F3491">
        <v>1</v>
      </c>
      <c r="G3491">
        <v>0</v>
      </c>
      <c r="H3491" s="3">
        <f>H3490+$H$2*(Table1[[#This Row],[debug'[0']]]-H3490)</f>
        <v>-0.43189839037614014</v>
      </c>
    </row>
    <row r="3492" spans="1:8" x14ac:dyDescent="0.25">
      <c r="A3492">
        <v>6972</v>
      </c>
      <c r="B3492">
        <v>-1</v>
      </c>
      <c r="C3492">
        <v>0</v>
      </c>
      <c r="D3492">
        <v>0</v>
      </c>
      <c r="E3492">
        <v>0</v>
      </c>
      <c r="F3492">
        <v>1</v>
      </c>
      <c r="G3492">
        <v>0</v>
      </c>
      <c r="H3492" s="3">
        <f>H3491+$H$2*(Table1[[#This Row],[debug'[0']]]-H3491)</f>
        <v>-0.48544070567474579</v>
      </c>
    </row>
    <row r="3493" spans="1:8" x14ac:dyDescent="0.25">
      <c r="A3493">
        <v>6974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  <c r="H3493" s="3">
        <f>H3492+$H$2*(Table1[[#This Row],[debug'[0']]]-H3492)</f>
        <v>-0.43968899703370901</v>
      </c>
    </row>
    <row r="3494" spans="1:8" x14ac:dyDescent="0.25">
      <c r="A3494">
        <v>6976</v>
      </c>
      <c r="B3494">
        <v>-1</v>
      </c>
      <c r="C3494">
        <v>0</v>
      </c>
      <c r="D3494">
        <v>0</v>
      </c>
      <c r="E3494">
        <v>0</v>
      </c>
      <c r="F3494">
        <v>1</v>
      </c>
      <c r="G3494">
        <v>0</v>
      </c>
      <c r="H3494" s="3">
        <f>H3493+$H$2*(Table1[[#This Row],[debug'[0']]]-H3493)</f>
        <v>-0.49249706495304185</v>
      </c>
    </row>
    <row r="3495" spans="1:8" x14ac:dyDescent="0.25">
      <c r="A3495">
        <v>6978</v>
      </c>
      <c r="B3495">
        <v>0</v>
      </c>
      <c r="C3495">
        <v>0</v>
      </c>
      <c r="D3495">
        <v>0</v>
      </c>
      <c r="E3495">
        <v>0</v>
      </c>
      <c r="F3495">
        <v>1</v>
      </c>
      <c r="G3495">
        <v>0</v>
      </c>
      <c r="H3495" s="3">
        <f>H3494+$H$2*(Table1[[#This Row],[debug'[0']]]-H3494)</f>
        <v>-0.44608031011791149</v>
      </c>
    </row>
    <row r="3496" spans="1:8" x14ac:dyDescent="0.25">
      <c r="A3496">
        <v>6980</v>
      </c>
      <c r="B3496">
        <v>-1</v>
      </c>
      <c r="C3496">
        <v>1</v>
      </c>
      <c r="D3496">
        <v>0</v>
      </c>
      <c r="E3496">
        <v>-1</v>
      </c>
      <c r="F3496">
        <v>1</v>
      </c>
      <c r="G3496">
        <v>0</v>
      </c>
      <c r="H3496" s="3">
        <f>H3495+$H$2*(Table1[[#This Row],[debug'[0']]]-H3495)</f>
        <v>-0.49828601097028069</v>
      </c>
    </row>
    <row r="3497" spans="1:8" x14ac:dyDescent="0.25">
      <c r="A3497">
        <v>6982</v>
      </c>
      <c r="B3497">
        <v>-1</v>
      </c>
      <c r="C3497">
        <v>0</v>
      </c>
      <c r="D3497">
        <v>0</v>
      </c>
      <c r="E3497">
        <v>0</v>
      </c>
      <c r="F3497">
        <v>1</v>
      </c>
      <c r="G3497">
        <v>0</v>
      </c>
      <c r="H3497" s="3">
        <f>H3496+$H$2*(Table1[[#This Row],[debug'[0']]]-H3496)</f>
        <v>-0.54557144043445061</v>
      </c>
    </row>
    <row r="3498" spans="1:8" x14ac:dyDescent="0.25">
      <c r="A3498">
        <v>6984</v>
      </c>
      <c r="B3498">
        <v>0</v>
      </c>
      <c r="C3498">
        <v>0</v>
      </c>
      <c r="D3498">
        <v>0</v>
      </c>
      <c r="E3498">
        <v>0</v>
      </c>
      <c r="F3498">
        <v>1</v>
      </c>
      <c r="G3498">
        <v>0</v>
      </c>
      <c r="H3498" s="3">
        <f>H3497+$H$2*(Table1[[#This Row],[debug'[0']]]-H3497)</f>
        <v>-0.49415254355613247</v>
      </c>
    </row>
    <row r="3499" spans="1:8" x14ac:dyDescent="0.25">
      <c r="A3499">
        <v>6986</v>
      </c>
      <c r="B3499">
        <v>-1</v>
      </c>
      <c r="C3499">
        <v>-1</v>
      </c>
      <c r="D3499">
        <v>0</v>
      </c>
      <c r="E3499">
        <v>0</v>
      </c>
      <c r="F3499">
        <v>1</v>
      </c>
      <c r="G3499">
        <v>0</v>
      </c>
      <c r="H3499" s="3">
        <f>H3498+$H$2*(Table1[[#This Row],[debug'[0']]]-H3498)</f>
        <v>-0.54182754314616655</v>
      </c>
    </row>
    <row r="3500" spans="1:8" x14ac:dyDescent="0.25">
      <c r="A3500">
        <v>6988</v>
      </c>
      <c r="B3500">
        <v>0</v>
      </c>
      <c r="C3500">
        <v>0</v>
      </c>
      <c r="D3500">
        <v>0</v>
      </c>
      <c r="E3500">
        <v>0</v>
      </c>
      <c r="F3500">
        <v>1</v>
      </c>
      <c r="G3500">
        <v>0</v>
      </c>
      <c r="H3500" s="3">
        <f>H3499+$H$2*(Table1[[#This Row],[debug'[0']]]-H3499)</f>
        <v>-0.49076150027434845</v>
      </c>
    </row>
    <row r="3501" spans="1:8" x14ac:dyDescent="0.25">
      <c r="A3501">
        <v>6990</v>
      </c>
      <c r="B3501">
        <v>0</v>
      </c>
      <c r="C3501">
        <v>-1</v>
      </c>
      <c r="D3501">
        <v>0</v>
      </c>
      <c r="E3501">
        <v>0</v>
      </c>
      <c r="F3501">
        <v>1</v>
      </c>
      <c r="G3501">
        <v>0</v>
      </c>
      <c r="H3501" s="3">
        <f>H3500+$H$2*(Table1[[#This Row],[debug'[0']]]-H3500)</f>
        <v>-0.44450831855655049</v>
      </c>
    </row>
    <row r="3502" spans="1:8" x14ac:dyDescent="0.25">
      <c r="A3502">
        <v>6992</v>
      </c>
      <c r="B3502">
        <v>-1</v>
      </c>
      <c r="C3502">
        <v>-1</v>
      </c>
      <c r="D3502">
        <v>-1</v>
      </c>
      <c r="E3502">
        <v>0</v>
      </c>
      <c r="F3502">
        <v>1</v>
      </c>
      <c r="G3502">
        <v>0</v>
      </c>
      <c r="H3502" s="3">
        <f>H3501+$H$2*(Table1[[#This Row],[debug'[0']]]-H3501)</f>
        <v>-0.49686217612313999</v>
      </c>
    </row>
    <row r="3503" spans="1:8" x14ac:dyDescent="0.25">
      <c r="A3503">
        <v>6994</v>
      </c>
      <c r="B3503">
        <v>0</v>
      </c>
      <c r="C3503">
        <v>-2</v>
      </c>
      <c r="D3503">
        <v>0</v>
      </c>
      <c r="E3503">
        <v>0</v>
      </c>
      <c r="F3503">
        <v>1</v>
      </c>
      <c r="G3503">
        <v>0</v>
      </c>
      <c r="H3503" s="3">
        <f>H3502+$H$2*(Table1[[#This Row],[debug'[0']]]-H3502)</f>
        <v>-0.45003401925248715</v>
      </c>
    </row>
    <row r="3504" spans="1:8" x14ac:dyDescent="0.25">
      <c r="A3504">
        <v>6996</v>
      </c>
      <c r="B3504">
        <v>-1</v>
      </c>
      <c r="C3504">
        <v>-1</v>
      </c>
      <c r="D3504">
        <v>0</v>
      </c>
      <c r="E3504">
        <v>0</v>
      </c>
      <c r="F3504">
        <v>1</v>
      </c>
      <c r="G3504">
        <v>0</v>
      </c>
      <c r="H3504" s="3">
        <f>H3503+$H$2*(Table1[[#This Row],[debug'[0']]]-H3503)</f>
        <v>-0.50186709179770794</v>
      </c>
    </row>
    <row r="3505" spans="1:8" x14ac:dyDescent="0.25">
      <c r="A3505">
        <v>6998</v>
      </c>
      <c r="B3505">
        <v>1</v>
      </c>
      <c r="C3505">
        <v>-2</v>
      </c>
      <c r="D3505">
        <v>0</v>
      </c>
      <c r="E3505">
        <v>0</v>
      </c>
      <c r="F3505">
        <v>0</v>
      </c>
      <c r="G3505">
        <v>0</v>
      </c>
      <c r="H3505" s="3">
        <f>H3504+$H$2*(Table1[[#This Row],[debug'[0']]]-H3504)</f>
        <v>-0.36031945312990954</v>
      </c>
    </row>
    <row r="3506" spans="1:8" x14ac:dyDescent="0.25">
      <c r="A3506">
        <v>7000</v>
      </c>
      <c r="B3506">
        <v>-1</v>
      </c>
      <c r="C3506">
        <v>-2</v>
      </c>
      <c r="D3506">
        <v>0</v>
      </c>
      <c r="E3506">
        <v>0</v>
      </c>
      <c r="F3506">
        <v>0</v>
      </c>
      <c r="G3506">
        <v>0</v>
      </c>
      <c r="H3506" s="3">
        <f>H3505+$H$2*(Table1[[#This Row],[debug'[0']]]-H3505)</f>
        <v>-0.42060792433065086</v>
      </c>
    </row>
    <row r="3507" spans="1:8" x14ac:dyDescent="0.25">
      <c r="A3507">
        <v>7002</v>
      </c>
      <c r="B3507">
        <v>-1</v>
      </c>
      <c r="C3507">
        <v>-2</v>
      </c>
      <c r="D3507">
        <v>0</v>
      </c>
      <c r="E3507">
        <v>0</v>
      </c>
      <c r="F3507">
        <v>0</v>
      </c>
      <c r="G3507">
        <v>0</v>
      </c>
      <c r="H3507" s="3">
        <f>H3506+$H$2*(Table1[[#This Row],[debug'[0']]]-H3506)</f>
        <v>-0.47521434098477994</v>
      </c>
    </row>
    <row r="3508" spans="1:8" x14ac:dyDescent="0.25">
      <c r="A3508">
        <v>7004</v>
      </c>
      <c r="B3508">
        <v>0</v>
      </c>
      <c r="C3508">
        <v>-3</v>
      </c>
      <c r="D3508">
        <v>0</v>
      </c>
      <c r="E3508">
        <v>0</v>
      </c>
      <c r="F3508">
        <v>0</v>
      </c>
      <c r="G3508">
        <v>0</v>
      </c>
      <c r="H3508" s="3">
        <f>H3507+$H$2*(Table1[[#This Row],[debug'[0']]]-H3507)</f>
        <v>-0.43042644450923095</v>
      </c>
    </row>
    <row r="3509" spans="1:8" x14ac:dyDescent="0.25">
      <c r="A3509">
        <v>7006</v>
      </c>
      <c r="B3509">
        <v>-2</v>
      </c>
      <c r="C3509">
        <v>-3</v>
      </c>
      <c r="D3509">
        <v>0</v>
      </c>
      <c r="E3509">
        <v>-1</v>
      </c>
      <c r="F3509">
        <v>0</v>
      </c>
      <c r="G3509">
        <v>0</v>
      </c>
      <c r="H3509" s="3">
        <f>H3508+$H$2*(Table1[[#This Row],[debug'[0']]]-H3508)</f>
        <v>-0.57835526704518925</v>
      </c>
    </row>
    <row r="3510" spans="1:8" x14ac:dyDescent="0.25">
      <c r="A3510">
        <v>7008</v>
      </c>
      <c r="B3510">
        <v>0</v>
      </c>
      <c r="C3510">
        <v>-3</v>
      </c>
      <c r="D3510">
        <v>0</v>
      </c>
      <c r="E3510">
        <v>0</v>
      </c>
      <c r="F3510">
        <v>0</v>
      </c>
      <c r="G3510">
        <v>0</v>
      </c>
      <c r="H3510" s="3">
        <f>H3509+$H$2*(Table1[[#This Row],[debug'[0']]]-H3509)</f>
        <v>-0.52384656730176538</v>
      </c>
    </row>
    <row r="3511" spans="1:8" x14ac:dyDescent="0.25">
      <c r="A3511">
        <v>7010</v>
      </c>
      <c r="B3511">
        <v>-1</v>
      </c>
      <c r="C3511">
        <v>-3</v>
      </c>
      <c r="D3511">
        <v>0</v>
      </c>
      <c r="E3511">
        <v>0</v>
      </c>
      <c r="F3511">
        <v>-1</v>
      </c>
      <c r="G3511">
        <v>0</v>
      </c>
      <c r="H3511" s="3">
        <f>H3510+$H$2*(Table1[[#This Row],[debug'[0']]]-H3510)</f>
        <v>-0.56872297108615544</v>
      </c>
    </row>
    <row r="3512" spans="1:8" x14ac:dyDescent="0.25">
      <c r="A3512">
        <v>7012</v>
      </c>
      <c r="B3512">
        <v>0</v>
      </c>
      <c r="C3512">
        <v>-3</v>
      </c>
      <c r="D3512">
        <v>0</v>
      </c>
      <c r="E3512">
        <v>0</v>
      </c>
      <c r="F3512">
        <v>-1</v>
      </c>
      <c r="G3512">
        <v>0</v>
      </c>
      <c r="H3512" s="3">
        <f>H3511+$H$2*(Table1[[#This Row],[debug'[0']]]-H3511)</f>
        <v>-0.51512209384939467</v>
      </c>
    </row>
    <row r="3513" spans="1:8" x14ac:dyDescent="0.25">
      <c r="A3513">
        <v>7014</v>
      </c>
      <c r="B3513">
        <v>0</v>
      </c>
      <c r="C3513">
        <v>-2</v>
      </c>
      <c r="D3513">
        <v>0</v>
      </c>
      <c r="E3513">
        <v>0</v>
      </c>
      <c r="F3513">
        <v>-1</v>
      </c>
      <c r="G3513">
        <v>0</v>
      </c>
      <c r="H3513" s="3">
        <f>H3512+$H$2*(Table1[[#This Row],[debug'[0']]]-H3512)</f>
        <v>-0.46657298027722316</v>
      </c>
    </row>
    <row r="3514" spans="1:8" x14ac:dyDescent="0.25">
      <c r="A3514">
        <v>7016</v>
      </c>
      <c r="B3514">
        <v>-2</v>
      </c>
      <c r="C3514">
        <v>-2</v>
      </c>
      <c r="D3514">
        <v>0</v>
      </c>
      <c r="E3514">
        <v>-1</v>
      </c>
      <c r="F3514">
        <v>-1</v>
      </c>
      <c r="G3514">
        <v>0</v>
      </c>
      <c r="H3514" s="3">
        <f>H3513+$H$2*(Table1[[#This Row],[debug'[0']]]-H3513)</f>
        <v>-0.61109507207653813</v>
      </c>
    </row>
    <row r="3515" spans="1:8" x14ac:dyDescent="0.25">
      <c r="A3515">
        <v>7018</v>
      </c>
      <c r="B3515">
        <v>0</v>
      </c>
      <c r="C3515">
        <v>-3</v>
      </c>
      <c r="D3515">
        <v>0</v>
      </c>
      <c r="E3515">
        <v>0</v>
      </c>
      <c r="F3515">
        <v>-1</v>
      </c>
      <c r="G3515">
        <v>0</v>
      </c>
      <c r="H3515" s="3">
        <f>H3514+$H$2*(Table1[[#This Row],[debug'[0']]]-H3514)</f>
        <v>-0.55350071840412085</v>
      </c>
    </row>
    <row r="3516" spans="1:8" x14ac:dyDescent="0.25">
      <c r="A3516">
        <v>7020</v>
      </c>
      <c r="B3516">
        <v>-1</v>
      </c>
      <c r="C3516">
        <v>-2</v>
      </c>
      <c r="D3516">
        <v>0</v>
      </c>
      <c r="E3516">
        <v>0</v>
      </c>
      <c r="F3516">
        <v>-1</v>
      </c>
      <c r="G3516">
        <v>0</v>
      </c>
      <c r="H3516" s="3">
        <f>H3515+$H$2*(Table1[[#This Row],[debug'[0']]]-H3515)</f>
        <v>-0.59558228429096283</v>
      </c>
    </row>
    <row r="3517" spans="1:8" x14ac:dyDescent="0.25">
      <c r="A3517">
        <v>7022</v>
      </c>
      <c r="B3517">
        <v>-1</v>
      </c>
      <c r="C3517">
        <v>-2</v>
      </c>
      <c r="D3517">
        <v>0</v>
      </c>
      <c r="E3517">
        <v>0</v>
      </c>
      <c r="F3517">
        <v>-1</v>
      </c>
      <c r="G3517">
        <v>0</v>
      </c>
      <c r="H3517" s="3">
        <f>H3516+$H$2*(Table1[[#This Row],[debug'[0']]]-H3516)</f>
        <v>-0.63369775603055511</v>
      </c>
    </row>
    <row r="3518" spans="1:8" x14ac:dyDescent="0.25">
      <c r="A3518">
        <v>7024</v>
      </c>
      <c r="B3518">
        <v>-1</v>
      </c>
      <c r="C3518">
        <v>-2</v>
      </c>
      <c r="D3518">
        <v>0</v>
      </c>
      <c r="E3518">
        <v>0</v>
      </c>
      <c r="F3518">
        <v>-2</v>
      </c>
      <c r="G3518">
        <v>0</v>
      </c>
      <c r="H3518" s="3">
        <f>H3517+$H$2*(Table1[[#This Row],[debug'[0']]]-H3517)</f>
        <v>-0.66822092918999099</v>
      </c>
    </row>
    <row r="3519" spans="1:8" x14ac:dyDescent="0.25">
      <c r="A3519">
        <v>7026</v>
      </c>
      <c r="B3519">
        <v>-1</v>
      </c>
      <c r="C3519">
        <v>-1</v>
      </c>
      <c r="D3519">
        <v>0</v>
      </c>
      <c r="E3519">
        <v>0</v>
      </c>
      <c r="F3519">
        <v>-2</v>
      </c>
      <c r="G3519">
        <v>0</v>
      </c>
      <c r="H3519" s="3">
        <f>H3518+$H$2*(Table1[[#This Row],[debug'[0']]]-H3518)</f>
        <v>-0.69949036993413816</v>
      </c>
    </row>
    <row r="3520" spans="1:8" x14ac:dyDescent="0.25">
      <c r="A3520">
        <v>7028</v>
      </c>
      <c r="B3520">
        <v>0</v>
      </c>
      <c r="C3520">
        <v>-1</v>
      </c>
      <c r="D3520">
        <v>0</v>
      </c>
      <c r="E3520">
        <v>0</v>
      </c>
      <c r="F3520">
        <v>-2</v>
      </c>
      <c r="G3520">
        <v>0</v>
      </c>
      <c r="H3520" s="3">
        <f>H3519+$H$2*(Table1[[#This Row],[debug'[0']]]-H3519)</f>
        <v>-0.63356495571088134</v>
      </c>
    </row>
    <row r="3521" spans="1:8" x14ac:dyDescent="0.25">
      <c r="A3521">
        <v>7030</v>
      </c>
      <c r="B3521">
        <v>-1</v>
      </c>
      <c r="C3521">
        <v>-1</v>
      </c>
      <c r="D3521">
        <v>0</v>
      </c>
      <c r="E3521">
        <v>0</v>
      </c>
      <c r="F3521">
        <v>-2</v>
      </c>
      <c r="G3521">
        <v>0</v>
      </c>
      <c r="H3521" s="3">
        <f>H3520+$H$2*(Table1[[#This Row],[debug'[0']]]-H3520)</f>
        <v>-0.66810064500557775</v>
      </c>
    </row>
    <row r="3522" spans="1:8" x14ac:dyDescent="0.25">
      <c r="A3522">
        <v>7032</v>
      </c>
      <c r="B3522">
        <v>-1</v>
      </c>
      <c r="C3522">
        <v>-1</v>
      </c>
      <c r="D3522">
        <v>0</v>
      </c>
      <c r="E3522">
        <v>-1</v>
      </c>
      <c r="F3522">
        <v>-2</v>
      </c>
      <c r="G3522">
        <v>0</v>
      </c>
      <c r="H3522" s="3">
        <f>H3521+$H$2*(Table1[[#This Row],[debug'[0']]]-H3521)</f>
        <v>-0.69938142226702782</v>
      </c>
    </row>
    <row r="3523" spans="1:8" x14ac:dyDescent="0.25">
      <c r="A3523">
        <v>7034</v>
      </c>
      <c r="B3523">
        <v>-1</v>
      </c>
      <c r="C3523">
        <v>-1</v>
      </c>
      <c r="D3523">
        <v>0</v>
      </c>
      <c r="E3523">
        <v>-1</v>
      </c>
      <c r="F3523">
        <v>-2</v>
      </c>
      <c r="G3523">
        <v>0</v>
      </c>
      <c r="H3523" s="3">
        <f>H3522+$H$2*(Table1[[#This Row],[debug'[0']]]-H3522)</f>
        <v>-0.7277140557271834</v>
      </c>
    </row>
    <row r="3524" spans="1:8" x14ac:dyDescent="0.25">
      <c r="A3524">
        <v>7036</v>
      </c>
      <c r="B3524">
        <v>0</v>
      </c>
      <c r="C3524">
        <v>0</v>
      </c>
      <c r="D3524">
        <v>0</v>
      </c>
      <c r="E3524">
        <v>-1</v>
      </c>
      <c r="F3524">
        <v>-2</v>
      </c>
      <c r="G3524">
        <v>0</v>
      </c>
      <c r="H3524" s="3">
        <f>H3523+$H$2*(Table1[[#This Row],[debug'[0']]]-H3523)</f>
        <v>-0.65912862178558684</v>
      </c>
    </row>
    <row r="3525" spans="1:8" x14ac:dyDescent="0.25">
      <c r="A3525">
        <v>7038</v>
      </c>
      <c r="B3525">
        <v>0</v>
      </c>
      <c r="C3525">
        <v>0</v>
      </c>
      <c r="D3525">
        <v>0</v>
      </c>
      <c r="E3525">
        <v>0</v>
      </c>
      <c r="F3525">
        <v>-2</v>
      </c>
      <c r="G3525">
        <v>0</v>
      </c>
      <c r="H3525" s="3">
        <f>H3524+$H$2*(Table1[[#This Row],[debug'[0']]]-H3524)</f>
        <v>-0.59700721270641588</v>
      </c>
    </row>
    <row r="3526" spans="1:8" x14ac:dyDescent="0.25">
      <c r="A3526">
        <v>7040</v>
      </c>
      <c r="B3526">
        <v>-1</v>
      </c>
      <c r="C3526">
        <v>1</v>
      </c>
      <c r="D3526">
        <v>0</v>
      </c>
      <c r="E3526">
        <v>-1</v>
      </c>
      <c r="F3526">
        <v>-2</v>
      </c>
      <c r="G3526">
        <v>0</v>
      </c>
      <c r="H3526" s="3">
        <f>H3525+$H$2*(Table1[[#This Row],[debug'[0']]]-H3525)</f>
        <v>-0.63498838810675184</v>
      </c>
    </row>
    <row r="3527" spans="1:8" x14ac:dyDescent="0.25">
      <c r="A3527">
        <v>7042</v>
      </c>
      <c r="B3527">
        <v>-1</v>
      </c>
      <c r="C3527">
        <v>1</v>
      </c>
      <c r="D3527">
        <v>0</v>
      </c>
      <c r="E3527">
        <v>-1</v>
      </c>
      <c r="F3527">
        <v>-2</v>
      </c>
      <c r="G3527">
        <v>0</v>
      </c>
      <c r="H3527" s="3">
        <f>H3526+$H$2*(Table1[[#This Row],[debug'[0']]]-H3526)</f>
        <v>-0.66938992205871573</v>
      </c>
    </row>
    <row r="3528" spans="1:8" x14ac:dyDescent="0.25">
      <c r="A3528">
        <v>7044</v>
      </c>
      <c r="B3528">
        <v>-2</v>
      </c>
      <c r="C3528">
        <v>2</v>
      </c>
      <c r="D3528">
        <v>0</v>
      </c>
      <c r="E3528">
        <v>-1</v>
      </c>
      <c r="F3528">
        <v>-1</v>
      </c>
      <c r="G3528">
        <v>0</v>
      </c>
      <c r="H3528" s="3">
        <f>H3527+$H$2*(Table1[[#This Row],[debug'[0']]]-H3527)</f>
        <v>-0.79479696742830219</v>
      </c>
    </row>
    <row r="3529" spans="1:8" x14ac:dyDescent="0.25">
      <c r="A3529">
        <v>7046</v>
      </c>
      <c r="B3529">
        <v>0</v>
      </c>
      <c r="C3529">
        <v>2</v>
      </c>
      <c r="D3529">
        <v>0</v>
      </c>
      <c r="E3529">
        <v>-1</v>
      </c>
      <c r="F3529">
        <v>-1</v>
      </c>
      <c r="G3529">
        <v>0</v>
      </c>
      <c r="H3529" s="3">
        <f>H3528+$H$2*(Table1[[#This Row],[debug'[0']]]-H3528)</f>
        <v>-0.71988911800925615</v>
      </c>
    </row>
    <row r="3530" spans="1:8" x14ac:dyDescent="0.25">
      <c r="A3530">
        <v>7048</v>
      </c>
      <c r="B3530">
        <v>-1</v>
      </c>
      <c r="C3530">
        <v>2</v>
      </c>
      <c r="D3530">
        <v>0</v>
      </c>
      <c r="E3530">
        <v>-1</v>
      </c>
      <c r="F3530">
        <v>-1</v>
      </c>
      <c r="G3530">
        <v>0</v>
      </c>
      <c r="H3530" s="3">
        <f>H3529+$H$2*(Table1[[#This Row],[debug'[0']]]-H3529)</f>
        <v>-0.74628894668083645</v>
      </c>
    </row>
    <row r="3531" spans="1:8" x14ac:dyDescent="0.25">
      <c r="A3531">
        <v>7050</v>
      </c>
      <c r="B3531">
        <v>0</v>
      </c>
      <c r="C3531">
        <v>2</v>
      </c>
      <c r="D3531">
        <v>0</v>
      </c>
      <c r="E3531">
        <v>-1</v>
      </c>
      <c r="F3531">
        <v>-1</v>
      </c>
      <c r="G3531">
        <v>0</v>
      </c>
      <c r="H3531" s="3">
        <f>H3530+$H$2*(Table1[[#This Row],[debug'[0']]]-H3530)</f>
        <v>-0.67595287051040298</v>
      </c>
    </row>
    <row r="3532" spans="1:8" x14ac:dyDescent="0.25">
      <c r="A3532">
        <v>7052</v>
      </c>
      <c r="B3532">
        <v>0</v>
      </c>
      <c r="C3532">
        <v>3</v>
      </c>
      <c r="D3532">
        <v>1</v>
      </c>
      <c r="E3532">
        <v>-1</v>
      </c>
      <c r="F3532">
        <v>-1</v>
      </c>
      <c r="G3532">
        <v>0</v>
      </c>
      <c r="H3532" s="3">
        <f>H3531+$H$2*(Table1[[#This Row],[debug'[0']]]-H3531)</f>
        <v>-0.61224581334535055</v>
      </c>
    </row>
    <row r="3533" spans="1:8" x14ac:dyDescent="0.25">
      <c r="A3533">
        <v>7054</v>
      </c>
      <c r="B3533">
        <v>-2</v>
      </c>
      <c r="C3533">
        <v>3</v>
      </c>
      <c r="D3533">
        <v>0</v>
      </c>
      <c r="E3533">
        <v>-1</v>
      </c>
      <c r="F3533">
        <v>0</v>
      </c>
      <c r="G3533">
        <v>0</v>
      </c>
      <c r="H3533" s="3">
        <f>H3532+$H$2*(Table1[[#This Row],[debug'[0']]]-H3532)</f>
        <v>-0.74303856407883229</v>
      </c>
    </row>
    <row r="3534" spans="1:8" x14ac:dyDescent="0.25">
      <c r="A3534">
        <v>7056</v>
      </c>
      <c r="B3534">
        <v>-1</v>
      </c>
      <c r="C3534">
        <v>4</v>
      </c>
      <c r="D3534">
        <v>0</v>
      </c>
      <c r="E3534">
        <v>-1</v>
      </c>
      <c r="F3534">
        <v>0</v>
      </c>
      <c r="G3534">
        <v>0</v>
      </c>
      <c r="H3534" s="3">
        <f>H3533+$H$2*(Table1[[#This Row],[debug'[0']]]-H3533)</f>
        <v>-0.76725660885920699</v>
      </c>
    </row>
    <row r="3535" spans="1:8" x14ac:dyDescent="0.25">
      <c r="A3535">
        <v>7058</v>
      </c>
      <c r="B3535">
        <v>-2</v>
      </c>
      <c r="C3535">
        <v>3</v>
      </c>
      <c r="D3535">
        <v>0</v>
      </c>
      <c r="E3535">
        <v>-1</v>
      </c>
      <c r="F3535">
        <v>0</v>
      </c>
      <c r="G3535">
        <v>0</v>
      </c>
      <c r="H3535" s="3">
        <f>H3534+$H$2*(Table1[[#This Row],[debug'[0']]]-H3534)</f>
        <v>-0.8834399363002855</v>
      </c>
    </row>
    <row r="3536" spans="1:8" x14ac:dyDescent="0.25">
      <c r="A3536">
        <v>7060</v>
      </c>
      <c r="B3536">
        <v>0</v>
      </c>
      <c r="C3536">
        <v>3</v>
      </c>
      <c r="D3536">
        <v>0</v>
      </c>
      <c r="E3536">
        <v>-1</v>
      </c>
      <c r="F3536">
        <v>0</v>
      </c>
      <c r="G3536">
        <v>0</v>
      </c>
      <c r="H3536" s="3">
        <f>H3535+$H$2*(Table1[[#This Row],[debug'[0']]]-H3535)</f>
        <v>-0.80017768388722121</v>
      </c>
    </row>
    <row r="3537" spans="1:8" x14ac:dyDescent="0.25">
      <c r="A3537">
        <v>7062</v>
      </c>
      <c r="B3537">
        <v>-1</v>
      </c>
      <c r="C3537">
        <v>3</v>
      </c>
      <c r="D3537">
        <v>1</v>
      </c>
      <c r="E3537">
        <v>-1</v>
      </c>
      <c r="F3537">
        <v>1</v>
      </c>
      <c r="G3537">
        <v>0</v>
      </c>
      <c r="H3537" s="3">
        <f>H3536+$H$2*(Table1[[#This Row],[debug'[0']]]-H3536)</f>
        <v>-0.81901049349691735</v>
      </c>
    </row>
    <row r="3538" spans="1:8" x14ac:dyDescent="0.25">
      <c r="A3538">
        <v>7064</v>
      </c>
      <c r="B3538">
        <v>-1</v>
      </c>
      <c r="C3538">
        <v>3</v>
      </c>
      <c r="D3538">
        <v>0</v>
      </c>
      <c r="E3538">
        <v>-1</v>
      </c>
      <c r="F3538">
        <v>1</v>
      </c>
      <c r="G3538">
        <v>0</v>
      </c>
      <c r="H3538" s="3">
        <f>H3537+$H$2*(Table1[[#This Row],[debug'[0']]]-H3537)</f>
        <v>-0.83606835261712509</v>
      </c>
    </row>
    <row r="3539" spans="1:8" x14ac:dyDescent="0.25">
      <c r="A3539">
        <v>7066</v>
      </c>
      <c r="B3539">
        <v>-1</v>
      </c>
      <c r="C3539">
        <v>3</v>
      </c>
      <c r="D3539">
        <v>0</v>
      </c>
      <c r="E3539">
        <v>-1</v>
      </c>
      <c r="F3539">
        <v>1</v>
      </c>
      <c r="G3539">
        <v>0</v>
      </c>
      <c r="H3539" s="3">
        <f>H3538+$H$2*(Table1[[#This Row],[debug'[0']]]-H3538)</f>
        <v>-0.85151854639039248</v>
      </c>
    </row>
    <row r="3540" spans="1:8" x14ac:dyDescent="0.25">
      <c r="A3540">
        <v>7068</v>
      </c>
      <c r="B3540">
        <v>0</v>
      </c>
      <c r="C3540">
        <v>3</v>
      </c>
      <c r="D3540">
        <v>0</v>
      </c>
      <c r="E3540">
        <v>-1</v>
      </c>
      <c r="F3540">
        <v>1</v>
      </c>
      <c r="G3540">
        <v>0</v>
      </c>
      <c r="H3540" s="3">
        <f>H3539+$H$2*(Table1[[#This Row],[debug'[0']]]-H3539)</f>
        <v>-0.77126481409832703</v>
      </c>
    </row>
    <row r="3541" spans="1:8" x14ac:dyDescent="0.25">
      <c r="A3541">
        <v>7070</v>
      </c>
      <c r="B3541">
        <v>0</v>
      </c>
      <c r="C3541">
        <v>3</v>
      </c>
      <c r="D3541">
        <v>1</v>
      </c>
      <c r="E3541">
        <v>-1</v>
      </c>
      <c r="F3541">
        <v>2</v>
      </c>
      <c r="G3541">
        <v>0</v>
      </c>
      <c r="H3541" s="3">
        <f>H3540+$H$2*(Table1[[#This Row],[debug'[0']]]-H3540)</f>
        <v>-0.69857481788001896</v>
      </c>
    </row>
    <row r="3542" spans="1:8" x14ac:dyDescent="0.25">
      <c r="A3542">
        <v>7072</v>
      </c>
      <c r="B3542">
        <v>0</v>
      </c>
      <c r="C3542">
        <v>3</v>
      </c>
      <c r="D3542">
        <v>0</v>
      </c>
      <c r="E3542">
        <v>-1</v>
      </c>
      <c r="F3542">
        <v>2</v>
      </c>
      <c r="G3542">
        <v>0</v>
      </c>
      <c r="H3542" s="3">
        <f>H3541+$H$2*(Table1[[#This Row],[debug'[0']]]-H3541)</f>
        <v>-0.63273569240497807</v>
      </c>
    </row>
    <row r="3543" spans="1:8" x14ac:dyDescent="0.25">
      <c r="A3543">
        <v>7074</v>
      </c>
      <c r="B3543">
        <v>0</v>
      </c>
      <c r="C3543">
        <v>3</v>
      </c>
      <c r="D3543">
        <v>0</v>
      </c>
      <c r="E3543">
        <v>-1</v>
      </c>
      <c r="F3543">
        <v>2</v>
      </c>
      <c r="G3543">
        <v>0</v>
      </c>
      <c r="H3543" s="3">
        <f>H3542+$H$2*(Table1[[#This Row],[debug'[0']]]-H3542)</f>
        <v>-0.57310175831727217</v>
      </c>
    </row>
    <row r="3544" spans="1:8" x14ac:dyDescent="0.25">
      <c r="A3544">
        <v>7076</v>
      </c>
      <c r="B3544">
        <v>0</v>
      </c>
      <c r="C3544">
        <v>3</v>
      </c>
      <c r="D3544">
        <v>1</v>
      </c>
      <c r="E3544">
        <v>-1</v>
      </c>
      <c r="F3544">
        <v>2</v>
      </c>
      <c r="G3544">
        <v>0</v>
      </c>
      <c r="H3544" s="3">
        <f>H3543+$H$2*(Table1[[#This Row],[debug'[0']]]-H3543)</f>
        <v>-0.51908819010660412</v>
      </c>
    </row>
    <row r="3545" spans="1:8" x14ac:dyDescent="0.25">
      <c r="A3545">
        <v>7078</v>
      </c>
      <c r="B3545">
        <v>0</v>
      </c>
      <c r="C3545">
        <v>2</v>
      </c>
      <c r="D3545">
        <v>1</v>
      </c>
      <c r="E3545">
        <v>-1</v>
      </c>
      <c r="F3545">
        <v>2</v>
      </c>
      <c r="G3545">
        <v>0</v>
      </c>
      <c r="H3545" s="3">
        <f>H3544+$H$2*(Table1[[#This Row],[debug'[0']]]-H3544)</f>
        <v>-0.47016528076848024</v>
      </c>
    </row>
    <row r="3546" spans="1:8" x14ac:dyDescent="0.25">
      <c r="A3546">
        <v>7080</v>
      </c>
      <c r="B3546">
        <v>0</v>
      </c>
      <c r="C3546">
        <v>2</v>
      </c>
      <c r="D3546">
        <v>1</v>
      </c>
      <c r="E3546">
        <v>-1</v>
      </c>
      <c r="F3546">
        <v>2</v>
      </c>
      <c r="G3546">
        <v>0</v>
      </c>
      <c r="H3546" s="3">
        <f>H3545+$H$2*(Table1[[#This Row],[debug'[0']]]-H3545)</f>
        <v>-0.42585324700742305</v>
      </c>
    </row>
    <row r="3547" spans="1:8" x14ac:dyDescent="0.25">
      <c r="A3547">
        <v>7082</v>
      </c>
      <c r="B3547">
        <v>0</v>
      </c>
      <c r="C3547">
        <v>1</v>
      </c>
      <c r="D3547">
        <v>1</v>
      </c>
      <c r="E3547">
        <v>-1</v>
      </c>
      <c r="F3547">
        <v>2</v>
      </c>
      <c r="G3547">
        <v>0</v>
      </c>
      <c r="H3547" s="3">
        <f>H3546+$H$2*(Table1[[#This Row],[debug'[0']]]-H3546)</f>
        <v>-0.38571752403824666</v>
      </c>
    </row>
    <row r="3548" spans="1:8" x14ac:dyDescent="0.25">
      <c r="A3548">
        <v>7084</v>
      </c>
      <c r="B3548">
        <v>0</v>
      </c>
      <c r="C3548">
        <v>1</v>
      </c>
      <c r="D3548">
        <v>0</v>
      </c>
      <c r="E3548">
        <v>-1</v>
      </c>
      <c r="F3548">
        <v>2</v>
      </c>
      <c r="G3548">
        <v>0</v>
      </c>
      <c r="H3548" s="3">
        <f>H3547+$H$2*(Table1[[#This Row],[debug'[0']]]-H3547)</f>
        <v>-0.34936450384186468</v>
      </c>
    </row>
    <row r="3549" spans="1:8" x14ac:dyDescent="0.25">
      <c r="A3549">
        <v>7086</v>
      </c>
      <c r="B3549">
        <v>0</v>
      </c>
      <c r="C3549">
        <v>1</v>
      </c>
      <c r="D3549">
        <v>1</v>
      </c>
      <c r="E3549">
        <v>-1</v>
      </c>
      <c r="F3549">
        <v>3</v>
      </c>
      <c r="G3549">
        <v>0</v>
      </c>
      <c r="H3549" s="3">
        <f>H3548+$H$2*(Table1[[#This Row],[debug'[0']]]-H3548)</f>
        <v>-0.31643767508102533</v>
      </c>
    </row>
    <row r="3550" spans="1:8" x14ac:dyDescent="0.25">
      <c r="A3550">
        <v>7088</v>
      </c>
      <c r="B3550">
        <v>0</v>
      </c>
      <c r="C3550">
        <v>1</v>
      </c>
      <c r="D3550">
        <v>1</v>
      </c>
      <c r="E3550">
        <v>-1</v>
      </c>
      <c r="F3550">
        <v>2</v>
      </c>
      <c r="G3550">
        <v>0</v>
      </c>
      <c r="H3550" s="3">
        <f>H3549+$H$2*(Table1[[#This Row],[debug'[0']]]-H3549)</f>
        <v>-0.28661412682041781</v>
      </c>
    </row>
    <row r="3551" spans="1:8" x14ac:dyDescent="0.25">
      <c r="A3551">
        <v>7090</v>
      </c>
      <c r="B3551">
        <v>0</v>
      </c>
      <c r="C3551">
        <v>1</v>
      </c>
      <c r="D3551">
        <v>1</v>
      </c>
      <c r="E3551">
        <v>0</v>
      </c>
      <c r="F3551">
        <v>2</v>
      </c>
      <c r="G3551">
        <v>0</v>
      </c>
      <c r="H3551" s="3">
        <f>H3550+$H$2*(Table1[[#This Row],[debug'[0']]]-H3550)</f>
        <v>-0.25960138176339548</v>
      </c>
    </row>
    <row r="3552" spans="1:8" x14ac:dyDescent="0.25">
      <c r="A3552">
        <v>7092</v>
      </c>
      <c r="B3552">
        <v>-1</v>
      </c>
      <c r="C3552">
        <v>0</v>
      </c>
      <c r="D3552">
        <v>0</v>
      </c>
      <c r="E3552">
        <v>0</v>
      </c>
      <c r="F3552">
        <v>2</v>
      </c>
      <c r="G3552">
        <v>0</v>
      </c>
      <c r="H3552" s="3">
        <f>H3551+$H$2*(Table1[[#This Row],[debug'[0']]]-H3551)</f>
        <v>-0.32938230755679998</v>
      </c>
    </row>
    <row r="3553" spans="1:8" x14ac:dyDescent="0.25">
      <c r="A3553">
        <v>7094</v>
      </c>
      <c r="B3553">
        <v>0</v>
      </c>
      <c r="C3553">
        <v>0</v>
      </c>
      <c r="D3553">
        <v>0</v>
      </c>
      <c r="E3553">
        <v>0</v>
      </c>
      <c r="F3553">
        <v>2</v>
      </c>
      <c r="G3553">
        <v>0</v>
      </c>
      <c r="H3553" s="3">
        <f>H3552+$H$2*(Table1[[#This Row],[debug'[0']]]-H3552)</f>
        <v>-0.29833875642751306</v>
      </c>
    </row>
    <row r="3554" spans="1:8" x14ac:dyDescent="0.25">
      <c r="A3554">
        <v>7096</v>
      </c>
      <c r="B3554">
        <v>0</v>
      </c>
      <c r="C3554">
        <v>-1</v>
      </c>
      <c r="D3554">
        <v>0</v>
      </c>
      <c r="E3554">
        <v>0</v>
      </c>
      <c r="F3554">
        <v>2</v>
      </c>
      <c r="G3554">
        <v>0</v>
      </c>
      <c r="H3554" s="3">
        <f>H3553+$H$2*(Table1[[#This Row],[debug'[0']]]-H3553)</f>
        <v>-0.27022099106329939</v>
      </c>
    </row>
    <row r="3555" spans="1:8" x14ac:dyDescent="0.25">
      <c r="A3555">
        <v>7098</v>
      </c>
      <c r="B3555">
        <v>0</v>
      </c>
      <c r="C3555">
        <v>-1</v>
      </c>
      <c r="D3555">
        <v>0</v>
      </c>
      <c r="E3555">
        <v>0</v>
      </c>
      <c r="F3555">
        <v>2</v>
      </c>
      <c r="G3555">
        <v>0</v>
      </c>
      <c r="H3555" s="3">
        <f>H3554+$H$2*(Table1[[#This Row],[debug'[0']]]-H3554)</f>
        <v>-0.24475326265219297</v>
      </c>
    </row>
    <row r="3556" spans="1:8" x14ac:dyDescent="0.25">
      <c r="A3556">
        <v>7100</v>
      </c>
      <c r="B3556">
        <v>0</v>
      </c>
      <c r="C3556">
        <v>-2</v>
      </c>
      <c r="D3556">
        <v>-1</v>
      </c>
      <c r="E3556">
        <v>0</v>
      </c>
      <c r="F3556">
        <v>2</v>
      </c>
      <c r="G3556">
        <v>0</v>
      </c>
      <c r="H3556" s="3">
        <f>H3555+$H$2*(Table1[[#This Row],[debug'[0']]]-H3555)</f>
        <v>-0.2216858110954851</v>
      </c>
    </row>
    <row r="3557" spans="1:8" x14ac:dyDescent="0.25">
      <c r="A3557">
        <v>7102</v>
      </c>
      <c r="B3557">
        <v>-1</v>
      </c>
      <c r="C3557">
        <v>-2</v>
      </c>
      <c r="D3557">
        <v>0</v>
      </c>
      <c r="E3557">
        <v>0</v>
      </c>
      <c r="F3557">
        <v>1</v>
      </c>
      <c r="G3557">
        <v>0</v>
      </c>
      <c r="H3557" s="3">
        <f>H3556+$H$2*(Table1[[#This Row],[debug'[0']]]-H3556)</f>
        <v>-0.29504019523689878</v>
      </c>
    </row>
    <row r="3558" spans="1:8" x14ac:dyDescent="0.25">
      <c r="A3558">
        <v>7104</v>
      </c>
      <c r="B3558">
        <v>-1</v>
      </c>
      <c r="C3558">
        <v>-3</v>
      </c>
      <c r="D3558">
        <v>-1</v>
      </c>
      <c r="E3558">
        <v>0</v>
      </c>
      <c r="F3558">
        <v>1</v>
      </c>
      <c r="G3558">
        <v>0</v>
      </c>
      <c r="H3558" s="3">
        <f>H3557+$H$2*(Table1[[#This Row],[debug'[0']]]-H3557)</f>
        <v>-0.36148109154849439</v>
      </c>
    </row>
    <row r="3559" spans="1:8" x14ac:dyDescent="0.25">
      <c r="A3559">
        <v>7106</v>
      </c>
      <c r="B3559">
        <v>0</v>
      </c>
      <c r="C3559">
        <v>-3</v>
      </c>
      <c r="D3559">
        <v>0</v>
      </c>
      <c r="E3559">
        <v>0</v>
      </c>
      <c r="F3559">
        <v>1</v>
      </c>
      <c r="G3559">
        <v>0</v>
      </c>
      <c r="H3559" s="3">
        <f>H3558+$H$2*(Table1[[#This Row],[debug'[0']]]-H3558)</f>
        <v>-0.3274123012998833</v>
      </c>
    </row>
    <row r="3560" spans="1:8" x14ac:dyDescent="0.25">
      <c r="A3560">
        <v>7108</v>
      </c>
      <c r="B3560">
        <v>0</v>
      </c>
      <c r="C3560">
        <v>-4</v>
      </c>
      <c r="D3560">
        <v>0</v>
      </c>
      <c r="E3560">
        <v>0</v>
      </c>
      <c r="F3560">
        <v>1</v>
      </c>
      <c r="G3560">
        <v>0</v>
      </c>
      <c r="H3560" s="3">
        <f>H3559+$H$2*(Table1[[#This Row],[debug'[0']]]-H3559)</f>
        <v>-0.29655441888612405</v>
      </c>
    </row>
    <row r="3561" spans="1:8" x14ac:dyDescent="0.25">
      <c r="A3561">
        <v>7110</v>
      </c>
      <c r="B3561">
        <v>1</v>
      </c>
      <c r="C3561">
        <v>-4</v>
      </c>
      <c r="D3561">
        <v>1</v>
      </c>
      <c r="E3561">
        <v>0</v>
      </c>
      <c r="F3561">
        <v>0</v>
      </c>
      <c r="G3561">
        <v>0</v>
      </c>
      <c r="H3561" s="3">
        <f>H3560+$H$2*(Table1[[#This Row],[debug'[0']]]-H3560)</f>
        <v>-0.17435704376556316</v>
      </c>
    </row>
    <row r="3562" spans="1:8" x14ac:dyDescent="0.25">
      <c r="A3562">
        <v>7112</v>
      </c>
      <c r="B3562">
        <v>0</v>
      </c>
      <c r="C3562">
        <v>-5</v>
      </c>
      <c r="D3562">
        <v>1</v>
      </c>
      <c r="E3562">
        <v>0</v>
      </c>
      <c r="F3562">
        <v>0</v>
      </c>
      <c r="G3562">
        <v>0</v>
      </c>
      <c r="H3562" s="3">
        <f>H3561+$H$2*(Table1[[#This Row],[debug'[0']]]-H3561)</f>
        <v>-0.15792427953169735</v>
      </c>
    </row>
    <row r="3563" spans="1:8" x14ac:dyDescent="0.25">
      <c r="A3563">
        <v>7114</v>
      </c>
      <c r="B3563">
        <v>0</v>
      </c>
      <c r="C3563">
        <v>-5</v>
      </c>
      <c r="D3563">
        <v>1</v>
      </c>
      <c r="E3563">
        <v>0</v>
      </c>
      <c r="F3563">
        <v>0</v>
      </c>
      <c r="G3563">
        <v>0</v>
      </c>
      <c r="H3563" s="3">
        <f>H3562+$H$2*(Table1[[#This Row],[debug'[0']]]-H3562)</f>
        <v>-0.14304026683969012</v>
      </c>
    </row>
    <row r="3564" spans="1:8" x14ac:dyDescent="0.25">
      <c r="A3564">
        <v>7116</v>
      </c>
      <c r="B3564">
        <v>0</v>
      </c>
      <c r="C3564">
        <v>-5</v>
      </c>
      <c r="D3564">
        <v>1</v>
      </c>
      <c r="E3564">
        <v>0</v>
      </c>
      <c r="F3564">
        <v>-1</v>
      </c>
      <c r="G3564">
        <v>0</v>
      </c>
      <c r="H3564" s="3">
        <f>H3563+$H$2*(Table1[[#This Row],[debug'[0']]]-H3563)</f>
        <v>-0.12955903929555729</v>
      </c>
    </row>
    <row r="3565" spans="1:8" x14ac:dyDescent="0.25">
      <c r="A3565">
        <v>7118</v>
      </c>
      <c r="B3565">
        <v>-1</v>
      </c>
      <c r="C3565">
        <v>-5</v>
      </c>
      <c r="D3565">
        <v>1</v>
      </c>
      <c r="E3565">
        <v>0</v>
      </c>
      <c r="F3565">
        <v>-1</v>
      </c>
      <c r="G3565">
        <v>0</v>
      </c>
      <c r="H3565" s="3">
        <f>H3564+$H$2*(Table1[[#This Row],[debug'[0']]]-H3564)</f>
        <v>-0.21159616712153886</v>
      </c>
    </row>
    <row r="3566" spans="1:8" x14ac:dyDescent="0.25">
      <c r="A3566">
        <v>7120</v>
      </c>
      <c r="B3566">
        <v>0</v>
      </c>
      <c r="C3566">
        <v>-4</v>
      </c>
      <c r="D3566">
        <v>1</v>
      </c>
      <c r="E3566">
        <v>0</v>
      </c>
      <c r="F3566">
        <v>-1</v>
      </c>
      <c r="G3566">
        <v>0</v>
      </c>
      <c r="H3566" s="3">
        <f>H3565+$H$2*(Table1[[#This Row],[debug'[0']]]-H3565)</f>
        <v>-0.19165369819683534</v>
      </c>
    </row>
    <row r="3567" spans="1:8" x14ac:dyDescent="0.25">
      <c r="A3567">
        <v>7122</v>
      </c>
      <c r="B3567">
        <v>-1</v>
      </c>
      <c r="C3567">
        <v>-4</v>
      </c>
      <c r="D3567">
        <v>1</v>
      </c>
      <c r="E3567">
        <v>0</v>
      </c>
      <c r="F3567">
        <v>-2</v>
      </c>
      <c r="G3567">
        <v>0</v>
      </c>
      <c r="H3567" s="3">
        <f>H3566+$H$2*(Table1[[#This Row],[debug'[0']]]-H3566)</f>
        <v>-0.26783854229587434</v>
      </c>
    </row>
    <row r="3568" spans="1:8" x14ac:dyDescent="0.25">
      <c r="A3568">
        <v>7124</v>
      </c>
      <c r="B3568">
        <v>-1</v>
      </c>
      <c r="C3568">
        <v>-4</v>
      </c>
      <c r="D3568">
        <v>0</v>
      </c>
      <c r="E3568">
        <v>0</v>
      </c>
      <c r="F3568">
        <v>-2</v>
      </c>
      <c r="G3568">
        <v>0</v>
      </c>
      <c r="H3568" s="3">
        <f>H3567+$H$2*(Table1[[#This Row],[debug'[0']]]-H3567)</f>
        <v>-0.3368431339988206</v>
      </c>
    </row>
    <row r="3569" spans="1:8" x14ac:dyDescent="0.25">
      <c r="A3569">
        <v>7126</v>
      </c>
      <c r="B3569">
        <v>-1</v>
      </c>
      <c r="C3569">
        <v>-4</v>
      </c>
      <c r="D3569">
        <v>0</v>
      </c>
      <c r="E3569">
        <v>0</v>
      </c>
      <c r="F3569">
        <v>-2</v>
      </c>
      <c r="G3569">
        <v>0</v>
      </c>
      <c r="H3569" s="3">
        <f>H3568+$H$2*(Table1[[#This Row],[debug'[0']]]-H3568)</f>
        <v>-0.39934419615102867</v>
      </c>
    </row>
    <row r="3570" spans="1:8" x14ac:dyDescent="0.25">
      <c r="A3570">
        <v>7128</v>
      </c>
      <c r="B3570">
        <v>0</v>
      </c>
      <c r="C3570">
        <v>-3</v>
      </c>
      <c r="D3570">
        <v>0</v>
      </c>
      <c r="E3570">
        <v>0</v>
      </c>
      <c r="F3570">
        <v>-2</v>
      </c>
      <c r="G3570">
        <v>0</v>
      </c>
      <c r="H3570" s="3">
        <f>H3569+$H$2*(Table1[[#This Row],[debug'[0']]]-H3569)</f>
        <v>-0.36170689236457487</v>
      </c>
    </row>
    <row r="3571" spans="1:8" x14ac:dyDescent="0.25">
      <c r="A3571">
        <v>7130</v>
      </c>
      <c r="B3571">
        <v>-1</v>
      </c>
      <c r="C3571">
        <v>-2</v>
      </c>
      <c r="D3571">
        <v>0</v>
      </c>
      <c r="E3571">
        <v>0</v>
      </c>
      <c r="F3571">
        <v>-3</v>
      </c>
      <c r="G3571">
        <v>0</v>
      </c>
      <c r="H3571" s="3">
        <f>H3570+$H$2*(Table1[[#This Row],[debug'[0']]]-H3570)</f>
        <v>-0.42186460049810837</v>
      </c>
    </row>
    <row r="3572" spans="1:8" x14ac:dyDescent="0.25">
      <c r="A3572">
        <v>7132</v>
      </c>
      <c r="B3572">
        <v>-1</v>
      </c>
      <c r="C3572">
        <v>-3</v>
      </c>
      <c r="D3572">
        <v>0</v>
      </c>
      <c r="E3572">
        <v>0</v>
      </c>
      <c r="F3572">
        <v>-3</v>
      </c>
      <c r="G3572">
        <v>0</v>
      </c>
      <c r="H3572" s="3">
        <f>H3571+$H$2*(Table1[[#This Row],[debug'[0']]]-H3571)</f>
        <v>-0.47635257821376864</v>
      </c>
    </row>
    <row r="3573" spans="1:8" x14ac:dyDescent="0.25">
      <c r="A3573">
        <v>7134</v>
      </c>
      <c r="B3573">
        <v>-2</v>
      </c>
      <c r="C3573">
        <v>-2</v>
      </c>
      <c r="D3573">
        <v>0</v>
      </c>
      <c r="E3573">
        <v>0</v>
      </c>
      <c r="F3573">
        <v>-3</v>
      </c>
      <c r="G3573">
        <v>0</v>
      </c>
      <c r="H3573" s="3">
        <f>H3572+$H$2*(Table1[[#This Row],[debug'[0']]]-H3572)</f>
        <v>-0.61995296462210825</v>
      </c>
    </row>
    <row r="3574" spans="1:8" x14ac:dyDescent="0.25">
      <c r="A3574">
        <v>7136</v>
      </c>
      <c r="B3574">
        <v>-1</v>
      </c>
      <c r="C3574">
        <v>-3</v>
      </c>
      <c r="D3574">
        <v>0</v>
      </c>
      <c r="E3574">
        <v>0</v>
      </c>
      <c r="F3574">
        <v>-3</v>
      </c>
      <c r="G3574">
        <v>0</v>
      </c>
      <c r="H3574" s="3">
        <f>H3573+$H$2*(Table1[[#This Row],[debug'[0']]]-H3573)</f>
        <v>-0.65577155385296115</v>
      </c>
    </row>
    <row r="3575" spans="1:8" x14ac:dyDescent="0.25">
      <c r="A3575">
        <v>7138</v>
      </c>
      <c r="B3575">
        <v>-1</v>
      </c>
      <c r="C3575">
        <v>-2</v>
      </c>
      <c r="D3575">
        <v>0</v>
      </c>
      <c r="E3575">
        <v>0</v>
      </c>
      <c r="F3575">
        <v>-3</v>
      </c>
      <c r="G3575">
        <v>0</v>
      </c>
      <c r="H3575" s="3">
        <f>H3574+$H$2*(Table1[[#This Row],[debug'[0']]]-H3574)</f>
        <v>-0.6882143205801261</v>
      </c>
    </row>
    <row r="3576" spans="1:8" x14ac:dyDescent="0.25">
      <c r="A3576">
        <v>7140</v>
      </c>
      <c r="B3576">
        <v>0</v>
      </c>
      <c r="C3576">
        <v>-1</v>
      </c>
      <c r="D3576">
        <v>1</v>
      </c>
      <c r="E3576">
        <v>0</v>
      </c>
      <c r="F3576">
        <v>-3</v>
      </c>
      <c r="G3576">
        <v>0</v>
      </c>
      <c r="H3576" s="3">
        <f>H3575+$H$2*(Table1[[#This Row],[debug'[0']]]-H3575)</f>
        <v>-0.62335164897123163</v>
      </c>
    </row>
    <row r="3577" spans="1:8" x14ac:dyDescent="0.25">
      <c r="A3577">
        <v>7142</v>
      </c>
      <c r="B3577">
        <v>-1</v>
      </c>
      <c r="C3577">
        <v>0</v>
      </c>
      <c r="D3577">
        <v>0</v>
      </c>
      <c r="E3577">
        <v>0</v>
      </c>
      <c r="F3577">
        <v>-3</v>
      </c>
      <c r="G3577">
        <v>0</v>
      </c>
      <c r="H3577" s="3">
        <f>H3576+$H$2*(Table1[[#This Row],[debug'[0']]]-H3576)</f>
        <v>-0.65884991974859231</v>
      </c>
    </row>
    <row r="3578" spans="1:8" x14ac:dyDescent="0.25">
      <c r="A3578">
        <v>7144</v>
      </c>
      <c r="B3578">
        <v>1</v>
      </c>
      <c r="C3578">
        <v>1</v>
      </c>
      <c r="D3578">
        <v>1</v>
      </c>
      <c r="E3578">
        <v>0</v>
      </c>
      <c r="F3578">
        <v>-3</v>
      </c>
      <c r="G3578">
        <v>0</v>
      </c>
      <c r="H3578" s="3">
        <f>H3577+$H$2*(Table1[[#This Row],[debug'[0']]]-H3577)</f>
        <v>-0.50250699810988642</v>
      </c>
    </row>
    <row r="3579" spans="1:8" x14ac:dyDescent="0.25">
      <c r="A3579">
        <v>7146</v>
      </c>
      <c r="B3579">
        <v>0</v>
      </c>
      <c r="C3579">
        <v>1</v>
      </c>
      <c r="D3579">
        <v>1</v>
      </c>
      <c r="E3579">
        <v>0</v>
      </c>
      <c r="F3579">
        <v>-3</v>
      </c>
      <c r="G3579">
        <v>0</v>
      </c>
      <c r="H3579" s="3">
        <f>H3578+$H$2*(Table1[[#This Row],[debug'[0']]]-H3578)</f>
        <v>-0.45514682930070205</v>
      </c>
    </row>
    <row r="3580" spans="1:8" x14ac:dyDescent="0.25">
      <c r="A3580">
        <v>7148</v>
      </c>
      <c r="B3580">
        <v>-1</v>
      </c>
      <c r="C3580">
        <v>2</v>
      </c>
      <c r="D3580">
        <v>1</v>
      </c>
      <c r="E3580">
        <v>0</v>
      </c>
      <c r="F3580">
        <v>-3</v>
      </c>
      <c r="G3580">
        <v>0</v>
      </c>
      <c r="H3580" s="3">
        <f>H3579+$H$2*(Table1[[#This Row],[debug'[0']]]-H3579)</f>
        <v>-0.50649803085132261</v>
      </c>
    </row>
    <row r="3581" spans="1:8" x14ac:dyDescent="0.25">
      <c r="A3581">
        <v>7150</v>
      </c>
      <c r="B3581">
        <v>0</v>
      </c>
      <c r="C3581">
        <v>2</v>
      </c>
      <c r="D3581">
        <v>1</v>
      </c>
      <c r="E3581">
        <v>0</v>
      </c>
      <c r="F3581">
        <v>-3</v>
      </c>
      <c r="G3581">
        <v>0</v>
      </c>
      <c r="H3581" s="3">
        <f>H3580+$H$2*(Table1[[#This Row],[debug'[0']]]-H3580)</f>
        <v>-0.45876171606791627</v>
      </c>
    </row>
    <row r="3582" spans="1:8" x14ac:dyDescent="0.25">
      <c r="A3582">
        <v>7152</v>
      </c>
      <c r="B3582">
        <v>-1</v>
      </c>
      <c r="C3582">
        <v>3</v>
      </c>
      <c r="D3582">
        <v>1</v>
      </c>
      <c r="E3582">
        <v>-1</v>
      </c>
      <c r="F3582">
        <v>-2</v>
      </c>
      <c r="G3582">
        <v>0</v>
      </c>
      <c r="H3582" s="3">
        <f>H3581+$H$2*(Table1[[#This Row],[debug'[0']]]-H3581)</f>
        <v>-0.50977222256719368</v>
      </c>
    </row>
    <row r="3583" spans="1:8" x14ac:dyDescent="0.25">
      <c r="A3583">
        <v>7154</v>
      </c>
      <c r="B3583">
        <v>0</v>
      </c>
      <c r="C3583">
        <v>3</v>
      </c>
      <c r="D3583">
        <v>1</v>
      </c>
      <c r="E3583">
        <v>0</v>
      </c>
      <c r="F3583">
        <v>-2</v>
      </c>
      <c r="G3583">
        <v>0</v>
      </c>
      <c r="H3583" s="3">
        <f>H3582+$H$2*(Table1[[#This Row],[debug'[0']]]-H3582)</f>
        <v>-0.46172732248455661</v>
      </c>
    </row>
    <row r="3584" spans="1:8" x14ac:dyDescent="0.25">
      <c r="A3584">
        <v>7156</v>
      </c>
      <c r="B3584">
        <v>-1</v>
      </c>
      <c r="C3584">
        <v>3</v>
      </c>
      <c r="D3584">
        <v>0</v>
      </c>
      <c r="E3584">
        <v>0</v>
      </c>
      <c r="F3584">
        <v>-2</v>
      </c>
      <c r="G3584">
        <v>0</v>
      </c>
      <c r="H3584" s="3">
        <f>H3583+$H$2*(Table1[[#This Row],[debug'[0']]]-H3583)</f>
        <v>-0.5124583271638754</v>
      </c>
    </row>
    <row r="3585" spans="1:8" x14ac:dyDescent="0.25">
      <c r="A3585">
        <v>7158</v>
      </c>
      <c r="B3585">
        <v>0</v>
      </c>
      <c r="C3585">
        <v>4</v>
      </c>
      <c r="D3585">
        <v>0</v>
      </c>
      <c r="E3585">
        <v>0</v>
      </c>
      <c r="F3585">
        <v>-2</v>
      </c>
      <c r="G3585">
        <v>0</v>
      </c>
      <c r="H3585" s="3">
        <f>H3584+$H$2*(Table1[[#This Row],[debug'[0']]]-H3584)</f>
        <v>-0.46416026768720703</v>
      </c>
    </row>
    <row r="3586" spans="1:8" x14ac:dyDescent="0.25">
      <c r="A3586">
        <v>7160</v>
      </c>
      <c r="B3586">
        <v>-1</v>
      </c>
      <c r="C3586">
        <v>4</v>
      </c>
      <c r="D3586">
        <v>0</v>
      </c>
      <c r="E3586">
        <v>0</v>
      </c>
      <c r="F3586">
        <v>-1</v>
      </c>
      <c r="G3586">
        <v>0</v>
      </c>
      <c r="H3586" s="3">
        <f>H3585+$H$2*(Table1[[#This Row],[debug'[0']]]-H3585)</f>
        <v>-0.51466197268326874</v>
      </c>
    </row>
    <row r="3587" spans="1:8" x14ac:dyDescent="0.25">
      <c r="A3587">
        <v>7162</v>
      </c>
      <c r="B3587">
        <v>-1</v>
      </c>
      <c r="C3587">
        <v>5</v>
      </c>
      <c r="D3587">
        <v>-1</v>
      </c>
      <c r="E3587">
        <v>-1</v>
      </c>
      <c r="F3587">
        <v>-1</v>
      </c>
      <c r="G3587">
        <v>0</v>
      </c>
      <c r="H3587" s="3">
        <f>H3586+$H$2*(Table1[[#This Row],[debug'[0']]]-H3586)</f>
        <v>-0.56040400411704894</v>
      </c>
    </row>
    <row r="3588" spans="1:8" x14ac:dyDescent="0.25">
      <c r="A3588">
        <v>7164</v>
      </c>
      <c r="B3588">
        <v>0</v>
      </c>
      <c r="C3588">
        <v>5</v>
      </c>
      <c r="D3588">
        <v>0</v>
      </c>
      <c r="E3588">
        <v>-1</v>
      </c>
      <c r="F3588">
        <v>0</v>
      </c>
      <c r="G3588">
        <v>0</v>
      </c>
      <c r="H3588" s="3">
        <f>H3587+$H$2*(Table1[[#This Row],[debug'[0']]]-H3587)</f>
        <v>-0.50758717104575624</v>
      </c>
    </row>
    <row r="3589" spans="1:8" x14ac:dyDescent="0.25">
      <c r="A3589">
        <v>7166</v>
      </c>
      <c r="B3589">
        <v>0</v>
      </c>
      <c r="C3589">
        <v>5</v>
      </c>
      <c r="D3589">
        <v>0</v>
      </c>
      <c r="E3589">
        <v>-1</v>
      </c>
      <c r="F3589">
        <v>0</v>
      </c>
      <c r="G3589">
        <v>0</v>
      </c>
      <c r="H3589" s="3">
        <f>H3588+$H$2*(Table1[[#This Row],[debug'[0']]]-H3588)</f>
        <v>-0.45974820721734305</v>
      </c>
    </row>
    <row r="3590" spans="1:8" x14ac:dyDescent="0.25">
      <c r="A3590">
        <v>7168</v>
      </c>
      <c r="B3590">
        <v>-1</v>
      </c>
      <c r="C3590">
        <v>7</v>
      </c>
      <c r="D3590">
        <v>0</v>
      </c>
      <c r="E3590">
        <v>-1</v>
      </c>
      <c r="F3590">
        <v>0</v>
      </c>
      <c r="G3590">
        <v>0</v>
      </c>
      <c r="H3590" s="3">
        <f>H3589+$H$2*(Table1[[#This Row],[debug'[0']]]-H3589)</f>
        <v>-0.5106657391161844</v>
      </c>
    </row>
    <row r="3591" spans="1:8" x14ac:dyDescent="0.25">
      <c r="A3591">
        <v>7170</v>
      </c>
      <c r="B3591">
        <v>0</v>
      </c>
      <c r="C3591">
        <v>6</v>
      </c>
      <c r="D3591">
        <v>0</v>
      </c>
      <c r="E3591">
        <v>0</v>
      </c>
      <c r="F3591">
        <v>1</v>
      </c>
      <c r="G3591">
        <v>0</v>
      </c>
      <c r="H3591" s="3">
        <f>H3590+$H$2*(Table1[[#This Row],[debug'[0']]]-H3590)</f>
        <v>-0.46253662708276222</v>
      </c>
    </row>
    <row r="3592" spans="1:8" x14ac:dyDescent="0.25">
      <c r="A3592">
        <v>7172</v>
      </c>
      <c r="B3592">
        <v>0</v>
      </c>
      <c r="C3592">
        <v>7</v>
      </c>
      <c r="D3592">
        <v>0</v>
      </c>
      <c r="E3592">
        <v>0</v>
      </c>
      <c r="F3592">
        <v>1</v>
      </c>
      <c r="G3592">
        <v>0</v>
      </c>
      <c r="H3592" s="3">
        <f>H3591+$H$2*(Table1[[#This Row],[debug'[0']]]-H3591)</f>
        <v>-0.41894357699298002</v>
      </c>
    </row>
    <row r="3593" spans="1:8" x14ac:dyDescent="0.25">
      <c r="A3593">
        <v>7174</v>
      </c>
      <c r="B3593">
        <v>1</v>
      </c>
      <c r="C3593">
        <v>6</v>
      </c>
      <c r="D3593">
        <v>0</v>
      </c>
      <c r="E3593">
        <v>0</v>
      </c>
      <c r="F3593">
        <v>1</v>
      </c>
      <c r="G3593">
        <v>0</v>
      </c>
      <c r="H3593" s="3">
        <f>H3592+$H$2*(Table1[[#This Row],[debug'[0']]]-H3592)</f>
        <v>-0.28521129547279295</v>
      </c>
    </row>
    <row r="3594" spans="1:8" x14ac:dyDescent="0.25">
      <c r="A3594">
        <v>7176</v>
      </c>
      <c r="B3594">
        <v>1</v>
      </c>
      <c r="C3594">
        <v>6</v>
      </c>
      <c r="D3594">
        <v>1</v>
      </c>
      <c r="E3594">
        <v>0</v>
      </c>
      <c r="F3594">
        <v>2</v>
      </c>
      <c r="G3594">
        <v>0</v>
      </c>
      <c r="H3594" s="3">
        <f>H3593+$H$2*(Table1[[#This Row],[debug'[0']]]-H3593)</f>
        <v>-0.16408298454775455</v>
      </c>
    </row>
    <row r="3595" spans="1:8" x14ac:dyDescent="0.25">
      <c r="A3595">
        <v>7178</v>
      </c>
      <c r="B3595">
        <v>1</v>
      </c>
      <c r="C3595">
        <v>5</v>
      </c>
      <c r="D3595">
        <v>1</v>
      </c>
      <c r="E3595">
        <v>0</v>
      </c>
      <c r="F3595">
        <v>2</v>
      </c>
      <c r="G3595">
        <v>0</v>
      </c>
      <c r="H3595" s="3">
        <f>H3594+$H$2*(Table1[[#This Row],[debug'[0']]]-H3594)</f>
        <v>-5.4370747975031372E-2</v>
      </c>
    </row>
    <row r="3596" spans="1:8" x14ac:dyDescent="0.25">
      <c r="A3596">
        <v>7180</v>
      </c>
      <c r="B3596">
        <v>1</v>
      </c>
      <c r="C3596">
        <v>5</v>
      </c>
      <c r="D3596">
        <v>1</v>
      </c>
      <c r="E3596">
        <v>0</v>
      </c>
      <c r="F3596">
        <v>3</v>
      </c>
      <c r="G3596">
        <v>0</v>
      </c>
      <c r="H3596" s="3">
        <f>H3595+$H$2*(Table1[[#This Row],[debug'[0']]]-H3595)</f>
        <v>4.500135390491862E-2</v>
      </c>
    </row>
    <row r="3597" spans="1:8" x14ac:dyDescent="0.25">
      <c r="A3597">
        <v>7182</v>
      </c>
      <c r="B3597">
        <v>0</v>
      </c>
      <c r="C3597">
        <v>3</v>
      </c>
      <c r="D3597">
        <v>1</v>
      </c>
      <c r="E3597">
        <v>0</v>
      </c>
      <c r="F3597">
        <v>3</v>
      </c>
      <c r="G3597">
        <v>0</v>
      </c>
      <c r="H3597" s="3">
        <f>H3596+$H$2*(Table1[[#This Row],[debug'[0']]]-H3596)</f>
        <v>4.076007622004002E-2</v>
      </c>
    </row>
    <row r="3598" spans="1:8" x14ac:dyDescent="0.25">
      <c r="A3598">
        <v>7184</v>
      </c>
      <c r="B3598">
        <v>0</v>
      </c>
      <c r="C3598">
        <v>3</v>
      </c>
      <c r="D3598">
        <v>1</v>
      </c>
      <c r="E3598">
        <v>0</v>
      </c>
      <c r="F3598">
        <v>3</v>
      </c>
      <c r="G3598">
        <v>0</v>
      </c>
      <c r="H3598" s="3">
        <f>H3597+$H$2*(Table1[[#This Row],[debug'[0']]]-H3597)</f>
        <v>3.6918529539660891E-2</v>
      </c>
    </row>
    <row r="3599" spans="1:8" x14ac:dyDescent="0.25">
      <c r="A3599">
        <v>7186</v>
      </c>
      <c r="B3599">
        <v>-2</v>
      </c>
      <c r="C3599">
        <v>2</v>
      </c>
      <c r="D3599">
        <v>1</v>
      </c>
      <c r="E3599">
        <v>0</v>
      </c>
      <c r="F3599">
        <v>3</v>
      </c>
      <c r="G3599">
        <v>0</v>
      </c>
      <c r="H3599" s="3">
        <f>H3598+$H$2*(Table1[[#This Row],[debug'[0']]]-H3598)</f>
        <v>-0.15505651911122081</v>
      </c>
    </row>
    <row r="3600" spans="1:8" x14ac:dyDescent="0.25">
      <c r="A3600">
        <v>7188</v>
      </c>
      <c r="B3600">
        <v>1</v>
      </c>
      <c r="C3600">
        <v>1</v>
      </c>
      <c r="D3600">
        <v>0</v>
      </c>
      <c r="E3600">
        <v>0</v>
      </c>
      <c r="F3600">
        <v>3</v>
      </c>
      <c r="G3600">
        <v>0</v>
      </c>
      <c r="H3600" s="3">
        <f>H3599+$H$2*(Table1[[#This Row],[debug'[0']]]-H3599)</f>
        <v>-4.6195006863596538E-2</v>
      </c>
    </row>
    <row r="3601" spans="1:8" x14ac:dyDescent="0.25">
      <c r="A3601">
        <v>7190</v>
      </c>
      <c r="B3601">
        <v>-1</v>
      </c>
      <c r="C3601">
        <v>2</v>
      </c>
      <c r="D3601">
        <v>0</v>
      </c>
      <c r="E3601">
        <v>0</v>
      </c>
      <c r="F3601">
        <v>4</v>
      </c>
      <c r="G3601">
        <v>0</v>
      </c>
      <c r="H3601" s="3">
        <f>H3600+$H$2*(Table1[[#This Row],[debug'[0']]]-H3600)</f>
        <v>-0.13608900964543419</v>
      </c>
    </row>
    <row r="3602" spans="1:8" x14ac:dyDescent="0.25">
      <c r="A3602">
        <v>7192</v>
      </c>
      <c r="B3602">
        <v>1</v>
      </c>
      <c r="C3602">
        <v>1</v>
      </c>
      <c r="D3602">
        <v>0</v>
      </c>
      <c r="E3602">
        <v>0</v>
      </c>
      <c r="F3602">
        <v>4</v>
      </c>
      <c r="G3602">
        <v>0</v>
      </c>
      <c r="H3602" s="3">
        <f>H3601+$H$2*(Table1[[#This Row],[debug'[0']]]-H3601)</f>
        <v>-2.9015143049648209E-2</v>
      </c>
    </row>
    <row r="3603" spans="1:8" x14ac:dyDescent="0.25">
      <c r="A3603">
        <v>7194</v>
      </c>
      <c r="B3603">
        <v>-1</v>
      </c>
      <c r="C3603">
        <v>1</v>
      </c>
      <c r="D3603">
        <v>0</v>
      </c>
      <c r="E3603">
        <v>0</v>
      </c>
      <c r="F3603">
        <v>4</v>
      </c>
      <c r="G3603">
        <v>0</v>
      </c>
      <c r="H3603" s="3">
        <f>H3602+$H$2*(Table1[[#This Row],[debug'[0']]]-H3602)</f>
        <v>-0.12052830984991304</v>
      </c>
    </row>
    <row r="3604" spans="1:8" x14ac:dyDescent="0.25">
      <c r="A3604">
        <v>7196</v>
      </c>
      <c r="B3604">
        <v>-1</v>
      </c>
      <c r="C3604">
        <v>0</v>
      </c>
      <c r="D3604">
        <v>-1</v>
      </c>
      <c r="E3604">
        <v>0</v>
      </c>
      <c r="F3604">
        <v>4</v>
      </c>
      <c r="G3604">
        <v>0</v>
      </c>
      <c r="H3604" s="3">
        <f>H3603+$H$2*(Table1[[#This Row],[debug'[0']]]-H3603)</f>
        <v>-0.20341656387438439</v>
      </c>
    </row>
    <row r="3605" spans="1:8" x14ac:dyDescent="0.25">
      <c r="A3605">
        <v>7198</v>
      </c>
      <c r="B3605">
        <v>-1</v>
      </c>
      <c r="C3605">
        <v>0</v>
      </c>
      <c r="D3605">
        <v>0</v>
      </c>
      <c r="E3605">
        <v>0</v>
      </c>
      <c r="F3605">
        <v>4</v>
      </c>
      <c r="G3605">
        <v>0</v>
      </c>
      <c r="H3605" s="3">
        <f>H3604+$H$2*(Table1[[#This Row],[debug'[0']]]-H3604)</f>
        <v>-0.27849278400149086</v>
      </c>
    </row>
    <row r="3606" spans="1:8" x14ac:dyDescent="0.25">
      <c r="A3606">
        <v>7200</v>
      </c>
      <c r="B3606">
        <v>-2</v>
      </c>
      <c r="C3606">
        <v>-1</v>
      </c>
      <c r="D3606">
        <v>-1</v>
      </c>
      <c r="E3606">
        <v>0</v>
      </c>
      <c r="F3606">
        <v>3</v>
      </c>
      <c r="G3606">
        <v>0</v>
      </c>
      <c r="H3606" s="3">
        <f>H3605+$H$2*(Table1[[#This Row],[debug'[0']]]-H3605)</f>
        <v>-0.44074101668797283</v>
      </c>
    </row>
    <row r="3607" spans="1:8" x14ac:dyDescent="0.25">
      <c r="A3607">
        <v>7202</v>
      </c>
      <c r="B3607">
        <v>-1</v>
      </c>
      <c r="C3607">
        <v>-2</v>
      </c>
      <c r="D3607">
        <v>0</v>
      </c>
      <c r="E3607">
        <v>0</v>
      </c>
      <c r="F3607">
        <v>3</v>
      </c>
      <c r="G3607">
        <v>0</v>
      </c>
      <c r="H3607" s="3">
        <f>H3606+$H$2*(Table1[[#This Row],[debug'[0']]]-H3606)</f>
        <v>-0.49344993409078769</v>
      </c>
    </row>
    <row r="3608" spans="1:8" x14ac:dyDescent="0.25">
      <c r="A3608">
        <v>7204</v>
      </c>
      <c r="B3608">
        <v>-3</v>
      </c>
      <c r="C3608">
        <v>-2</v>
      </c>
      <c r="D3608">
        <v>0</v>
      </c>
      <c r="E3608">
        <v>0</v>
      </c>
      <c r="F3608">
        <v>3</v>
      </c>
      <c r="G3608">
        <v>0</v>
      </c>
      <c r="H3608" s="3">
        <f>H3607+$H$2*(Table1[[#This Row],[debug'[0']]]-H3607)</f>
        <v>-0.72968671227824944</v>
      </c>
    </row>
    <row r="3609" spans="1:8" x14ac:dyDescent="0.25">
      <c r="A3609">
        <v>7206</v>
      </c>
      <c r="B3609">
        <v>-3</v>
      </c>
      <c r="C3609">
        <v>-4</v>
      </c>
      <c r="D3609">
        <v>0</v>
      </c>
      <c r="E3609">
        <v>0</v>
      </c>
      <c r="F3609">
        <v>3</v>
      </c>
      <c r="G3609">
        <v>0</v>
      </c>
      <c r="H3609" s="3">
        <f>H3608+$H$2*(Table1[[#This Row],[debug'[0']]]-H3608)</f>
        <v>-0.94365869865986762</v>
      </c>
    </row>
    <row r="3610" spans="1:8" x14ac:dyDescent="0.25">
      <c r="A3610">
        <v>7208</v>
      </c>
      <c r="B3610">
        <v>-2</v>
      </c>
      <c r="C3610">
        <v>-6</v>
      </c>
      <c r="D3610">
        <v>0</v>
      </c>
      <c r="E3610">
        <v>0</v>
      </c>
      <c r="F3610">
        <v>2</v>
      </c>
      <c r="G3610">
        <v>0</v>
      </c>
      <c r="H3610" s="3">
        <f>H3609+$H$2*(Table1[[#This Row],[debug'[0']]]-H3609)</f>
        <v>-1.0432165208190769</v>
      </c>
    </row>
    <row r="3611" spans="1:8" x14ac:dyDescent="0.25">
      <c r="A3611">
        <v>7210</v>
      </c>
      <c r="B3611">
        <v>-1</v>
      </c>
      <c r="C3611">
        <v>-7</v>
      </c>
      <c r="D3611">
        <v>1</v>
      </c>
      <c r="E3611">
        <v>0</v>
      </c>
      <c r="F3611">
        <v>2</v>
      </c>
      <c r="G3611">
        <v>0</v>
      </c>
      <c r="H3611" s="3">
        <f>H3610+$H$2*(Table1[[#This Row],[debug'[0']]]-H3610)</f>
        <v>-1.0391434596895093</v>
      </c>
    </row>
    <row r="3612" spans="1:8" x14ac:dyDescent="0.25">
      <c r="A3612">
        <v>7212</v>
      </c>
      <c r="B3612">
        <v>-1</v>
      </c>
      <c r="C3612">
        <v>-8</v>
      </c>
      <c r="D3612">
        <v>1</v>
      </c>
      <c r="E3612">
        <v>0</v>
      </c>
      <c r="F3612">
        <v>1</v>
      </c>
      <c r="G3612">
        <v>0</v>
      </c>
      <c r="H3612" s="3">
        <f>H3611+$H$2*(Table1[[#This Row],[debug'[0']]]-H3611)</f>
        <v>-1.0354542755276097</v>
      </c>
    </row>
    <row r="3613" spans="1:8" x14ac:dyDescent="0.25">
      <c r="A3613">
        <v>7214</v>
      </c>
      <c r="B3613">
        <v>-1</v>
      </c>
      <c r="C3613">
        <v>-8</v>
      </c>
      <c r="D3613">
        <v>1</v>
      </c>
      <c r="E3613">
        <v>0</v>
      </c>
      <c r="F3613">
        <v>1</v>
      </c>
      <c r="G3613">
        <v>0</v>
      </c>
      <c r="H3613" s="3">
        <f>H3612+$H$2*(Table1[[#This Row],[debug'[0']]]-H3612)</f>
        <v>-1.0321127887815331</v>
      </c>
    </row>
    <row r="3614" spans="1:8" x14ac:dyDescent="0.25">
      <c r="A3614">
        <v>7216</v>
      </c>
      <c r="B3614">
        <v>-2</v>
      </c>
      <c r="C3614">
        <v>-8</v>
      </c>
      <c r="D3614">
        <v>0</v>
      </c>
      <c r="E3614">
        <v>-1</v>
      </c>
      <c r="F3614">
        <v>0</v>
      </c>
      <c r="G3614">
        <v>0</v>
      </c>
      <c r="H3614" s="3">
        <f>H3613+$H$2*(Table1[[#This Row],[debug'[0']]]-H3613)</f>
        <v>-1.1233340093495565</v>
      </c>
    </row>
    <row r="3615" spans="1:8" x14ac:dyDescent="0.25">
      <c r="A3615">
        <v>7218</v>
      </c>
      <c r="B3615">
        <v>-1</v>
      </c>
      <c r="C3615">
        <v>-8</v>
      </c>
      <c r="D3615">
        <v>0</v>
      </c>
      <c r="E3615">
        <v>-1</v>
      </c>
      <c r="F3615">
        <v>0</v>
      </c>
      <c r="G3615">
        <v>0</v>
      </c>
      <c r="H3615" s="3">
        <f>H3614+$H$2*(Table1[[#This Row],[debug'[0']]]-H3614)</f>
        <v>-1.1117100528182462</v>
      </c>
    </row>
    <row r="3616" spans="1:8" x14ac:dyDescent="0.25">
      <c r="A3616">
        <v>7220</v>
      </c>
      <c r="B3616">
        <v>-2</v>
      </c>
      <c r="C3616">
        <v>-8</v>
      </c>
      <c r="D3616">
        <v>-1</v>
      </c>
      <c r="E3616">
        <v>-1</v>
      </c>
      <c r="F3616">
        <v>-1</v>
      </c>
      <c r="G3616">
        <v>0</v>
      </c>
      <c r="H3616" s="3">
        <f>H3615+$H$2*(Table1[[#This Row],[debug'[0']]]-H3615)</f>
        <v>-1.1954294079879622</v>
      </c>
    </row>
    <row r="3617" spans="1:8" x14ac:dyDescent="0.25">
      <c r="A3617">
        <v>7222</v>
      </c>
      <c r="B3617">
        <v>1</v>
      </c>
      <c r="C3617">
        <v>-8</v>
      </c>
      <c r="D3617">
        <v>0</v>
      </c>
      <c r="E3617">
        <v>-1</v>
      </c>
      <c r="F3617">
        <v>-1</v>
      </c>
      <c r="G3617">
        <v>0</v>
      </c>
      <c r="H3617" s="3">
        <f>H3616+$H$2*(Table1[[#This Row],[debug'[0']]]-H3616)</f>
        <v>-0.98851506099966302</v>
      </c>
    </row>
    <row r="3618" spans="1:8" x14ac:dyDescent="0.25">
      <c r="A3618">
        <v>7224</v>
      </c>
      <c r="B3618">
        <v>-1</v>
      </c>
      <c r="C3618">
        <v>-7</v>
      </c>
      <c r="D3618">
        <v>0</v>
      </c>
      <c r="E3618">
        <v>-1</v>
      </c>
      <c r="F3618">
        <v>-2</v>
      </c>
      <c r="G3618">
        <v>0</v>
      </c>
      <c r="H3618" s="3">
        <f>H3617+$H$2*(Table1[[#This Row],[debug'[0']]]-H3617)</f>
        <v>-0.98959749099937455</v>
      </c>
    </row>
    <row r="3619" spans="1:8" x14ac:dyDescent="0.25">
      <c r="A3619">
        <v>7226</v>
      </c>
      <c r="B3619">
        <v>0</v>
      </c>
      <c r="C3619">
        <v>-7</v>
      </c>
      <c r="D3619">
        <v>0</v>
      </c>
      <c r="E3619">
        <v>-1</v>
      </c>
      <c r="F3619">
        <v>-3</v>
      </c>
      <c r="G3619">
        <v>0</v>
      </c>
      <c r="H3619" s="3">
        <f>H3618+$H$2*(Table1[[#This Row],[debug'[0']]]-H3618)</f>
        <v>-0.89633012476733875</v>
      </c>
    </row>
    <row r="3620" spans="1:8" x14ac:dyDescent="0.25">
      <c r="A3620">
        <v>7228</v>
      </c>
      <c r="B3620">
        <v>-2</v>
      </c>
      <c r="C3620">
        <v>-6</v>
      </c>
      <c r="D3620">
        <v>0</v>
      </c>
      <c r="E3620">
        <v>-1</v>
      </c>
      <c r="F3620">
        <v>-3</v>
      </c>
      <c r="G3620">
        <v>0</v>
      </c>
      <c r="H3620" s="3">
        <f>H3619+$H$2*(Table1[[#This Row],[debug'[0']]]-H3619)</f>
        <v>-1.0003485599279176</v>
      </c>
    </row>
    <row r="3621" spans="1:8" x14ac:dyDescent="0.25">
      <c r="A3621">
        <v>7230</v>
      </c>
      <c r="B3621">
        <v>-2</v>
      </c>
      <c r="C3621">
        <v>-5</v>
      </c>
      <c r="D3621">
        <v>0</v>
      </c>
      <c r="E3621">
        <v>-1</v>
      </c>
      <c r="F3621">
        <v>-3</v>
      </c>
      <c r="G3621">
        <v>0</v>
      </c>
      <c r="H3621" s="3">
        <f>H3620+$H$2*(Table1[[#This Row],[debug'[0']]]-H3620)</f>
        <v>-1.0945634885363449</v>
      </c>
    </row>
    <row r="3622" spans="1:8" x14ac:dyDescent="0.25">
      <c r="A3622">
        <v>7232</v>
      </c>
      <c r="B3622">
        <v>-2</v>
      </c>
      <c r="C3622">
        <v>-5</v>
      </c>
      <c r="D3622">
        <v>0</v>
      </c>
      <c r="E3622">
        <v>-1</v>
      </c>
      <c r="F3622">
        <v>-4</v>
      </c>
      <c r="G3622">
        <v>0</v>
      </c>
      <c r="H3622" s="3">
        <f>H3621+$H$2*(Table1[[#This Row],[debug'[0']]]-H3621)</f>
        <v>-1.1798988693175305</v>
      </c>
    </row>
    <row r="3623" spans="1:8" x14ac:dyDescent="0.25">
      <c r="A3623">
        <v>7234</v>
      </c>
      <c r="B3623">
        <v>-1</v>
      </c>
      <c r="C3623">
        <v>-4</v>
      </c>
      <c r="D3623">
        <v>0</v>
      </c>
      <c r="E3623">
        <v>-1</v>
      </c>
      <c r="F3623">
        <v>-4</v>
      </c>
      <c r="G3623">
        <v>0</v>
      </c>
      <c r="H3623" s="3">
        <f>H3622+$H$2*(Table1[[#This Row],[debug'[0']]]-H3622)</f>
        <v>-1.1629438003304187</v>
      </c>
    </row>
    <row r="3624" spans="1:8" x14ac:dyDescent="0.25">
      <c r="A3624">
        <v>7236</v>
      </c>
      <c r="B3624">
        <v>-1</v>
      </c>
      <c r="C3624">
        <v>-4</v>
      </c>
      <c r="D3624">
        <v>1</v>
      </c>
      <c r="E3624">
        <v>-1</v>
      </c>
      <c r="F3624">
        <v>-5</v>
      </c>
      <c r="G3624">
        <v>0</v>
      </c>
      <c r="H3624" s="3">
        <f>H3623+$H$2*(Table1[[#This Row],[debug'[0']]]-H3623)</f>
        <v>-1.1475867089484373</v>
      </c>
    </row>
    <row r="3625" spans="1:8" x14ac:dyDescent="0.25">
      <c r="A3625">
        <v>7238</v>
      </c>
      <c r="B3625">
        <v>-1</v>
      </c>
      <c r="C3625">
        <v>-4</v>
      </c>
      <c r="D3625">
        <v>1</v>
      </c>
      <c r="E3625">
        <v>-1</v>
      </c>
      <c r="F3625">
        <v>-5</v>
      </c>
      <c r="G3625">
        <v>0</v>
      </c>
      <c r="H3625" s="3">
        <f>H3624+$H$2*(Table1[[#This Row],[debug'[0']]]-H3624)</f>
        <v>-1.1336769893304401</v>
      </c>
    </row>
    <row r="3626" spans="1:8" x14ac:dyDescent="0.25">
      <c r="A3626">
        <v>7240</v>
      </c>
      <c r="B3626">
        <v>-1</v>
      </c>
      <c r="C3626">
        <v>-4</v>
      </c>
      <c r="D3626">
        <v>1</v>
      </c>
      <c r="E3626">
        <v>-1</v>
      </c>
      <c r="F3626">
        <v>-5</v>
      </c>
      <c r="G3626">
        <v>0</v>
      </c>
      <c r="H3626" s="3">
        <f>H3625+$H$2*(Table1[[#This Row],[debug'[0']]]-H3625)</f>
        <v>-1.1210782299014048</v>
      </c>
    </row>
    <row r="3627" spans="1:8" x14ac:dyDescent="0.25">
      <c r="A3627">
        <v>7242</v>
      </c>
      <c r="B3627">
        <v>0</v>
      </c>
      <c r="C3627">
        <v>-2</v>
      </c>
      <c r="D3627">
        <v>1</v>
      </c>
      <c r="E3627">
        <v>-1</v>
      </c>
      <c r="F3627">
        <v>-5</v>
      </c>
      <c r="G3627">
        <v>0</v>
      </c>
      <c r="H3627" s="3">
        <f>H3626+$H$2*(Table1[[#This Row],[debug'[0']]]-H3626)</f>
        <v>-1.0154190959666738</v>
      </c>
    </row>
    <row r="3628" spans="1:8" x14ac:dyDescent="0.25">
      <c r="A3628">
        <v>7244</v>
      </c>
      <c r="B3628">
        <v>0</v>
      </c>
      <c r="C3628">
        <v>-1</v>
      </c>
      <c r="D3628">
        <v>1</v>
      </c>
      <c r="E3628">
        <v>-1</v>
      </c>
      <c r="F3628">
        <v>-5</v>
      </c>
      <c r="G3628">
        <v>0</v>
      </c>
      <c r="H3628" s="3">
        <f>H3627+$H$2*(Table1[[#This Row],[debug'[0']]]-H3627)</f>
        <v>-0.91971810080056304</v>
      </c>
    </row>
    <row r="3629" spans="1:8" x14ac:dyDescent="0.25">
      <c r="A3629">
        <v>7246</v>
      </c>
      <c r="B3629">
        <v>0</v>
      </c>
      <c r="C3629">
        <v>1</v>
      </c>
      <c r="D3629">
        <v>0</v>
      </c>
      <c r="E3629">
        <v>-1</v>
      </c>
      <c r="F3629">
        <v>-5</v>
      </c>
      <c r="G3629">
        <v>0</v>
      </c>
      <c r="H3629" s="3">
        <f>H3628+$H$2*(Table1[[#This Row],[debug'[0']]]-H3628)</f>
        <v>-0.83303671193510487</v>
      </c>
    </row>
    <row r="3630" spans="1:8" x14ac:dyDescent="0.25">
      <c r="A3630">
        <v>7248</v>
      </c>
      <c r="B3630">
        <v>0</v>
      </c>
      <c r="C3630">
        <v>4</v>
      </c>
      <c r="D3630">
        <v>0</v>
      </c>
      <c r="E3630">
        <v>-1</v>
      </c>
      <c r="F3630">
        <v>-5</v>
      </c>
      <c r="G3630">
        <v>0</v>
      </c>
      <c r="H3630" s="3">
        <f>H3629+$H$2*(Table1[[#This Row],[debug'[0']]]-H3629)</f>
        <v>-0.75452485150352722</v>
      </c>
    </row>
    <row r="3631" spans="1:8" x14ac:dyDescent="0.25">
      <c r="A3631">
        <v>7250</v>
      </c>
      <c r="B3631">
        <v>1</v>
      </c>
      <c r="C3631">
        <v>5</v>
      </c>
      <c r="D3631">
        <v>1</v>
      </c>
      <c r="E3631">
        <v>-1</v>
      </c>
      <c r="F3631">
        <v>-4</v>
      </c>
      <c r="G3631">
        <v>0</v>
      </c>
      <c r="H3631" s="3">
        <f>H3630+$H$2*(Table1[[#This Row],[debug'[0']]]-H3630)</f>
        <v>-0.58916477998280115</v>
      </c>
    </row>
    <row r="3632" spans="1:8" x14ac:dyDescent="0.25">
      <c r="A3632">
        <v>7252</v>
      </c>
      <c r="B3632">
        <v>1</v>
      </c>
      <c r="C3632">
        <v>7</v>
      </c>
      <c r="D3632">
        <v>0</v>
      </c>
      <c r="E3632">
        <v>-1</v>
      </c>
      <c r="F3632">
        <v>-4</v>
      </c>
      <c r="G3632">
        <v>0</v>
      </c>
      <c r="H3632" s="3">
        <f>H3631+$H$2*(Table1[[#This Row],[debug'[0']]]-H3631)</f>
        <v>-0.43938952803867293</v>
      </c>
    </row>
    <row r="3633" spans="1:8" x14ac:dyDescent="0.25">
      <c r="A3633">
        <v>7254</v>
      </c>
      <c r="B3633">
        <v>2</v>
      </c>
      <c r="C3633">
        <v>7</v>
      </c>
      <c r="D3633">
        <v>0</v>
      </c>
      <c r="E3633">
        <v>-1</v>
      </c>
      <c r="F3633">
        <v>-4</v>
      </c>
      <c r="G3633">
        <v>0</v>
      </c>
      <c r="H3633" s="3">
        <f>H3632+$H$2*(Table1[[#This Row],[debug'[0']]]-H3632)</f>
        <v>-0.2094824814227679</v>
      </c>
    </row>
    <row r="3634" spans="1:8" x14ac:dyDescent="0.25">
      <c r="A3634">
        <v>7256</v>
      </c>
      <c r="B3634">
        <v>0</v>
      </c>
      <c r="C3634">
        <v>9</v>
      </c>
      <c r="D3634">
        <v>1</v>
      </c>
      <c r="E3634">
        <v>-1</v>
      </c>
      <c r="F3634">
        <v>-3</v>
      </c>
      <c r="G3634">
        <v>0</v>
      </c>
      <c r="H3634" s="3">
        <f>H3633+$H$2*(Table1[[#This Row],[debug'[0']]]-H3633)</f>
        <v>-0.18973922268196206</v>
      </c>
    </row>
    <row r="3635" spans="1:8" x14ac:dyDescent="0.25">
      <c r="A3635">
        <v>7258</v>
      </c>
      <c r="B3635">
        <v>1</v>
      </c>
      <c r="C3635">
        <v>9</v>
      </c>
      <c r="D3635">
        <v>1</v>
      </c>
      <c r="E3635">
        <v>-1</v>
      </c>
      <c r="F3635">
        <v>-3</v>
      </c>
      <c r="G3635">
        <v>0</v>
      </c>
      <c r="H3635" s="3">
        <f>H3634+$H$2*(Table1[[#This Row],[debug'[0']]]-H3634)</f>
        <v>-7.7608942632003575E-2</v>
      </c>
    </row>
    <row r="3636" spans="1:8" x14ac:dyDescent="0.25">
      <c r="A3636">
        <v>7260</v>
      </c>
      <c r="B3636">
        <v>0</v>
      </c>
      <c r="C3636">
        <v>10</v>
      </c>
      <c r="D3636">
        <v>1</v>
      </c>
      <c r="E3636">
        <v>-1</v>
      </c>
      <c r="F3636">
        <v>-2</v>
      </c>
      <c r="G3636">
        <v>0</v>
      </c>
      <c r="H3636" s="3">
        <f>H3635+$H$2*(Table1[[#This Row],[debug'[0']]]-H3635)</f>
        <v>-7.029447211123635E-2</v>
      </c>
    </row>
    <row r="3637" spans="1:8" x14ac:dyDescent="0.25">
      <c r="A3637">
        <v>7262</v>
      </c>
      <c r="B3637">
        <v>0</v>
      </c>
      <c r="C3637">
        <v>10</v>
      </c>
      <c r="D3637">
        <v>0</v>
      </c>
      <c r="E3637">
        <v>-1</v>
      </c>
      <c r="F3637">
        <v>-1</v>
      </c>
      <c r="G3637">
        <v>0</v>
      </c>
      <c r="H3637" s="3">
        <f>H3636+$H$2*(Table1[[#This Row],[debug'[0']]]-H3636)</f>
        <v>-6.3669374196057366E-2</v>
      </c>
    </row>
    <row r="3638" spans="1:8" x14ac:dyDescent="0.25">
      <c r="A3638">
        <v>7264</v>
      </c>
      <c r="B3638">
        <v>1</v>
      </c>
      <c r="C3638">
        <v>10</v>
      </c>
      <c r="D3638">
        <v>1</v>
      </c>
      <c r="E3638">
        <v>0</v>
      </c>
      <c r="F3638">
        <v>0</v>
      </c>
      <c r="G3638">
        <v>0</v>
      </c>
      <c r="H3638" s="3">
        <f>H3637+$H$2*(Table1[[#This Row],[debug'[0']]]-H3637)</f>
        <v>3.6579102558626231E-2</v>
      </c>
    </row>
    <row r="3639" spans="1:8" x14ac:dyDescent="0.25">
      <c r="A3639">
        <v>7266</v>
      </c>
      <c r="B3639">
        <v>-1</v>
      </c>
      <c r="C3639">
        <v>11</v>
      </c>
      <c r="D3639">
        <v>2</v>
      </c>
      <c r="E3639">
        <v>0</v>
      </c>
      <c r="F3639">
        <v>1</v>
      </c>
      <c r="G3639">
        <v>0</v>
      </c>
      <c r="H3639" s="3">
        <f>H3638+$H$2*(Table1[[#This Row],[debug'[0']]]-H3638)</f>
        <v>-6.1116176245260181E-2</v>
      </c>
    </row>
    <row r="3640" spans="1:8" x14ac:dyDescent="0.25">
      <c r="A3640">
        <v>7268</v>
      </c>
      <c r="B3640">
        <v>1</v>
      </c>
      <c r="C3640">
        <v>10</v>
      </c>
      <c r="D3640">
        <v>1</v>
      </c>
      <c r="E3640">
        <v>0</v>
      </c>
      <c r="F3640">
        <v>1</v>
      </c>
      <c r="G3640">
        <v>0</v>
      </c>
      <c r="H3640" s="3">
        <f>H3639+$H$2*(Table1[[#This Row],[debug'[0']]]-H3639)</f>
        <v>3.8891667271661851E-2</v>
      </c>
    </row>
    <row r="3641" spans="1:8" x14ac:dyDescent="0.25">
      <c r="A3641">
        <v>7270</v>
      </c>
      <c r="B3641">
        <v>0</v>
      </c>
      <c r="C3641">
        <v>10</v>
      </c>
      <c r="D3641">
        <v>1</v>
      </c>
      <c r="E3641">
        <v>0</v>
      </c>
      <c r="F3641">
        <v>2</v>
      </c>
      <c r="G3641">
        <v>0</v>
      </c>
      <c r="H3641" s="3">
        <f>H3640+$H$2*(Table1[[#This Row],[debug'[0']]]-H3640)</f>
        <v>3.5226213986066506E-2</v>
      </c>
    </row>
    <row r="3642" spans="1:8" x14ac:dyDescent="0.25">
      <c r="A3642">
        <v>7272</v>
      </c>
      <c r="B3642">
        <v>0</v>
      </c>
      <c r="C3642">
        <v>9</v>
      </c>
      <c r="D3642">
        <v>1</v>
      </c>
      <c r="E3642">
        <v>0</v>
      </c>
      <c r="F3642">
        <v>3</v>
      </c>
      <c r="G3642">
        <v>0</v>
      </c>
      <c r="H3642" s="3">
        <f>H3641+$H$2*(Table1[[#This Row],[debug'[0']]]-H3641)</f>
        <v>3.1906221533894247E-2</v>
      </c>
    </row>
    <row r="3643" spans="1:8" x14ac:dyDescent="0.25">
      <c r="A3643">
        <v>7274</v>
      </c>
      <c r="B3643">
        <v>0</v>
      </c>
      <c r="C3643">
        <v>9</v>
      </c>
      <c r="D3643">
        <v>1</v>
      </c>
      <c r="E3643">
        <v>0</v>
      </c>
      <c r="F3643">
        <v>4</v>
      </c>
      <c r="G3643">
        <v>1</v>
      </c>
      <c r="H3643" s="3">
        <f>H3642+$H$2*(Table1[[#This Row],[debug'[0']]]-H3642)</f>
        <v>2.889913099865353E-2</v>
      </c>
    </row>
    <row r="3644" spans="1:8" x14ac:dyDescent="0.25">
      <c r="A3644">
        <v>7276</v>
      </c>
      <c r="B3644">
        <v>-1</v>
      </c>
      <c r="C3644">
        <v>8</v>
      </c>
      <c r="D3644">
        <v>1</v>
      </c>
      <c r="E3644">
        <v>0</v>
      </c>
      <c r="F3644">
        <v>4</v>
      </c>
      <c r="G3644">
        <v>1</v>
      </c>
      <c r="H3644" s="3">
        <f>H3643+$H$2*(Table1[[#This Row],[debug'[0']]]-H3643)</f>
        <v>-6.807232753825522E-2</v>
      </c>
    </row>
    <row r="3645" spans="1:8" x14ac:dyDescent="0.25">
      <c r="A3645">
        <v>7278</v>
      </c>
      <c r="B3645">
        <v>0</v>
      </c>
      <c r="C3645">
        <v>7</v>
      </c>
      <c r="D3645">
        <v>1</v>
      </c>
      <c r="E3645">
        <v>0</v>
      </c>
      <c r="F3645">
        <v>5</v>
      </c>
      <c r="G3645">
        <v>1</v>
      </c>
      <c r="H3645" s="3">
        <f>H3644+$H$2*(Table1[[#This Row],[debug'[0']]]-H3644)</f>
        <v>-6.1656661815046997E-2</v>
      </c>
    </row>
    <row r="3646" spans="1:8" x14ac:dyDescent="0.25">
      <c r="A3646">
        <v>7280</v>
      </c>
      <c r="B3646">
        <v>1</v>
      </c>
      <c r="C3646">
        <v>6</v>
      </c>
      <c r="D3646">
        <v>0</v>
      </c>
      <c r="E3646">
        <v>0</v>
      </c>
      <c r="F3646">
        <v>6</v>
      </c>
      <c r="G3646">
        <v>1</v>
      </c>
      <c r="H3646" s="3">
        <f>H3645+$H$2*(Table1[[#This Row],[debug'[0']]]-H3645)</f>
        <v>3.8402121266737442E-2</v>
      </c>
    </row>
    <row r="3647" spans="1:8" x14ac:dyDescent="0.25">
      <c r="A3647">
        <v>7282</v>
      </c>
      <c r="B3647">
        <v>1</v>
      </c>
      <c r="C3647">
        <v>6</v>
      </c>
      <c r="D3647">
        <v>-1</v>
      </c>
      <c r="E3647">
        <v>0</v>
      </c>
      <c r="F3647">
        <v>6</v>
      </c>
      <c r="G3647">
        <v>1</v>
      </c>
      <c r="H3647" s="3">
        <f>H3646+$H$2*(Table1[[#This Row],[debug'[0']]]-H3646)</f>
        <v>0.12903058621281582</v>
      </c>
    </row>
    <row r="3648" spans="1:8" x14ac:dyDescent="0.25">
      <c r="A3648">
        <v>7284</v>
      </c>
      <c r="B3648">
        <v>0</v>
      </c>
      <c r="C3648">
        <v>5</v>
      </c>
      <c r="D3648">
        <v>-1</v>
      </c>
      <c r="E3648">
        <v>0</v>
      </c>
      <c r="F3648">
        <v>7</v>
      </c>
      <c r="G3648">
        <v>1</v>
      </c>
      <c r="H3648" s="3">
        <f>H3647+$H$2*(Table1[[#This Row],[debug'[0']]]-H3647)</f>
        <v>0.11686973996077882</v>
      </c>
    </row>
    <row r="3649" spans="1:8" x14ac:dyDescent="0.25">
      <c r="A3649">
        <v>7286</v>
      </c>
      <c r="B3649">
        <v>0</v>
      </c>
      <c r="C3649">
        <v>4</v>
      </c>
      <c r="D3649">
        <v>-1</v>
      </c>
      <c r="E3649">
        <v>0</v>
      </c>
      <c r="F3649">
        <v>7</v>
      </c>
      <c r="G3649">
        <v>1</v>
      </c>
      <c r="H3649" s="3">
        <f>H3648+$H$2*(Table1[[#This Row],[debug'[0']]]-H3648)</f>
        <v>0.10585502646614685</v>
      </c>
    </row>
    <row r="3650" spans="1:8" x14ac:dyDescent="0.25">
      <c r="A3650">
        <v>7288</v>
      </c>
      <c r="B3650">
        <v>-1</v>
      </c>
      <c r="C3650">
        <v>3</v>
      </c>
      <c r="D3650">
        <v>-1</v>
      </c>
      <c r="E3650">
        <v>0</v>
      </c>
      <c r="F3650">
        <v>7</v>
      </c>
      <c r="G3650">
        <v>1</v>
      </c>
      <c r="H3650" s="3">
        <f>H3649+$H$2*(Table1[[#This Row],[debug'[0']]]-H3649)</f>
        <v>1.6306456537050623E-3</v>
      </c>
    </row>
    <row r="3651" spans="1:8" x14ac:dyDescent="0.25">
      <c r="A3651">
        <v>7290</v>
      </c>
      <c r="B3651">
        <v>-1</v>
      </c>
      <c r="C3651">
        <v>1</v>
      </c>
      <c r="D3651">
        <v>-1</v>
      </c>
      <c r="E3651">
        <v>0</v>
      </c>
      <c r="F3651">
        <v>7</v>
      </c>
      <c r="G3651">
        <v>1</v>
      </c>
      <c r="H3651" s="3">
        <f>H3650+$H$2*(Table1[[#This Row],[debug'[0']]]-H3650)</f>
        <v>-9.2770818686177356E-2</v>
      </c>
    </row>
    <row r="3652" spans="1:8" x14ac:dyDescent="0.25">
      <c r="A3652">
        <v>7292</v>
      </c>
      <c r="B3652">
        <v>-1</v>
      </c>
      <c r="C3652">
        <v>0</v>
      </c>
      <c r="D3652">
        <v>-1</v>
      </c>
      <c r="E3652">
        <v>0</v>
      </c>
      <c r="F3652">
        <v>7</v>
      </c>
      <c r="G3652">
        <v>1</v>
      </c>
      <c r="H3652" s="3">
        <f>H3651+$H$2*(Table1[[#This Row],[debug'[0']]]-H3651)</f>
        <v>-0.17827515462031099</v>
      </c>
    </row>
    <row r="3653" spans="1:8" x14ac:dyDescent="0.25">
      <c r="A3653">
        <v>7294</v>
      </c>
      <c r="B3653">
        <v>-1</v>
      </c>
      <c r="C3653">
        <v>-2</v>
      </c>
      <c r="D3653">
        <v>-2</v>
      </c>
      <c r="E3653">
        <v>0</v>
      </c>
      <c r="F3653">
        <v>7</v>
      </c>
      <c r="G3653">
        <v>0</v>
      </c>
      <c r="H3653" s="3">
        <f>H3652+$H$2*(Table1[[#This Row],[debug'[0']]]-H3652)</f>
        <v>-0.25572089674582216</v>
      </c>
    </row>
    <row r="3654" spans="1:8" x14ac:dyDescent="0.25">
      <c r="A3654">
        <v>7296</v>
      </c>
      <c r="B3654">
        <v>-1</v>
      </c>
      <c r="C3654">
        <v>-2</v>
      </c>
      <c r="D3654">
        <v>-1</v>
      </c>
      <c r="E3654">
        <v>0</v>
      </c>
      <c r="F3654">
        <v>6</v>
      </c>
      <c r="G3654">
        <v>0</v>
      </c>
      <c r="H3654" s="3">
        <f>H3653+$H$2*(Table1[[#This Row],[debug'[0']]]-H3653)</f>
        <v>-0.3258675496359339</v>
      </c>
    </row>
    <row r="3655" spans="1:8" x14ac:dyDescent="0.25">
      <c r="A3655">
        <v>7298</v>
      </c>
      <c r="B3655">
        <v>-1</v>
      </c>
      <c r="C3655">
        <v>-4</v>
      </c>
      <c r="D3655">
        <v>-2</v>
      </c>
      <c r="E3655">
        <v>0</v>
      </c>
      <c r="F3655">
        <v>6</v>
      </c>
      <c r="G3655">
        <v>0</v>
      </c>
      <c r="H3655" s="3">
        <f>H3654+$H$2*(Table1[[#This Row],[debug'[0']]]-H3654)</f>
        <v>-0.389403036244241</v>
      </c>
    </row>
    <row r="3656" spans="1:8" x14ac:dyDescent="0.25">
      <c r="A3656">
        <v>7300</v>
      </c>
      <c r="B3656">
        <v>-2</v>
      </c>
      <c r="C3656">
        <v>-5</v>
      </c>
      <c r="D3656">
        <v>0</v>
      </c>
      <c r="E3656">
        <v>0</v>
      </c>
      <c r="F3656">
        <v>5</v>
      </c>
      <c r="G3656">
        <v>0</v>
      </c>
      <c r="H3656" s="3">
        <f>H3655+$H$2*(Table1[[#This Row],[debug'[0']]]-H3655)</f>
        <v>-0.54119822392111461</v>
      </c>
    </row>
    <row r="3657" spans="1:8" x14ac:dyDescent="0.25">
      <c r="A3657">
        <v>7302</v>
      </c>
      <c r="B3657">
        <v>-2</v>
      </c>
      <c r="C3657">
        <v>-7</v>
      </c>
      <c r="D3657">
        <v>-1</v>
      </c>
      <c r="E3657">
        <v>0</v>
      </c>
      <c r="F3657">
        <v>5</v>
      </c>
      <c r="G3657">
        <v>0</v>
      </c>
      <c r="H3657" s="3">
        <f>H3656+$H$2*(Table1[[#This Row],[debug'[0']]]-H3656)</f>
        <v>-0.67868705220430969</v>
      </c>
    </row>
    <row r="3658" spans="1:8" x14ac:dyDescent="0.25">
      <c r="A3658">
        <v>7304</v>
      </c>
      <c r="B3658">
        <v>-3</v>
      </c>
      <c r="C3658">
        <v>-7</v>
      </c>
      <c r="D3658">
        <v>-1</v>
      </c>
      <c r="E3658">
        <v>0</v>
      </c>
      <c r="F3658">
        <v>4</v>
      </c>
      <c r="G3658">
        <v>0</v>
      </c>
      <c r="H3658" s="3">
        <f>H3657+$H$2*(Table1[[#This Row],[debug'[0']]]-H3657)</f>
        <v>-0.89746564330864387</v>
      </c>
    </row>
    <row r="3659" spans="1:8" x14ac:dyDescent="0.25">
      <c r="A3659">
        <v>7306</v>
      </c>
      <c r="B3659">
        <v>-1</v>
      </c>
      <c r="C3659">
        <v>-9</v>
      </c>
      <c r="D3659">
        <v>1</v>
      </c>
      <c r="E3659">
        <v>0</v>
      </c>
      <c r="F3659">
        <v>3</v>
      </c>
      <c r="G3659">
        <v>0</v>
      </c>
      <c r="H3659" s="3">
        <f>H3658+$H$2*(Table1[[#This Row],[debug'[0']]]-H3658)</f>
        <v>-0.90712927876030747</v>
      </c>
    </row>
    <row r="3660" spans="1:8" x14ac:dyDescent="0.25">
      <c r="A3660">
        <v>7308</v>
      </c>
      <c r="B3660">
        <v>-1</v>
      </c>
      <c r="C3660">
        <v>-10</v>
      </c>
      <c r="D3660">
        <v>0</v>
      </c>
      <c r="E3660">
        <v>0</v>
      </c>
      <c r="F3660">
        <v>2</v>
      </c>
      <c r="G3660">
        <v>0</v>
      </c>
      <c r="H3660" s="3">
        <f>H3659+$H$2*(Table1[[#This Row],[debug'[0']]]-H3659)</f>
        <v>-0.91588213802771357</v>
      </c>
    </row>
    <row r="3661" spans="1:8" x14ac:dyDescent="0.25">
      <c r="A3661">
        <v>7310</v>
      </c>
      <c r="B3661">
        <v>-3</v>
      </c>
      <c r="C3661">
        <v>-10</v>
      </c>
      <c r="D3661">
        <v>1</v>
      </c>
      <c r="E3661">
        <v>0</v>
      </c>
      <c r="F3661">
        <v>1</v>
      </c>
      <c r="G3661">
        <v>0</v>
      </c>
      <c r="H3661" s="3">
        <f>H3660+$H$2*(Table1[[#This Row],[debug'[0']]]-H3660)</f>
        <v>-1.1123056189593357</v>
      </c>
    </row>
    <row r="3662" spans="1:8" x14ac:dyDescent="0.25">
      <c r="A3662">
        <v>7312</v>
      </c>
      <c r="B3662">
        <v>-1</v>
      </c>
      <c r="C3662">
        <v>-11</v>
      </c>
      <c r="D3662">
        <v>0</v>
      </c>
      <c r="E3662">
        <v>0</v>
      </c>
      <c r="F3662">
        <v>0</v>
      </c>
      <c r="G3662">
        <v>0</v>
      </c>
      <c r="H3662" s="3">
        <f>H3661+$H$2*(Table1[[#This Row],[debug'[0']]]-H3661)</f>
        <v>-1.1017210637349506</v>
      </c>
    </row>
    <row r="3663" spans="1:8" x14ac:dyDescent="0.25">
      <c r="A3663">
        <v>7314</v>
      </c>
      <c r="B3663">
        <v>-3</v>
      </c>
      <c r="C3663">
        <v>-12</v>
      </c>
      <c r="D3663">
        <v>0</v>
      </c>
      <c r="E3663">
        <v>0</v>
      </c>
      <c r="F3663">
        <v>-1</v>
      </c>
      <c r="G3663">
        <v>0</v>
      </c>
      <c r="H3663" s="3">
        <f>H3662+$H$2*(Table1[[#This Row],[debug'[0']]]-H3662)</f>
        <v>-1.2806296385539864</v>
      </c>
    </row>
    <row r="3664" spans="1:8" x14ac:dyDescent="0.25">
      <c r="A3664">
        <v>7316</v>
      </c>
      <c r="B3664">
        <v>0</v>
      </c>
      <c r="C3664">
        <v>-13</v>
      </c>
      <c r="D3664">
        <v>-2</v>
      </c>
      <c r="E3664">
        <v>0</v>
      </c>
      <c r="F3664">
        <v>-2</v>
      </c>
      <c r="G3664">
        <v>0</v>
      </c>
      <c r="H3664" s="3">
        <f>H3663+$H$2*(Table1[[#This Row],[debug'[0']]]-H3663)</f>
        <v>-1.1599331386204697</v>
      </c>
    </row>
    <row r="3665" spans="1:8" x14ac:dyDescent="0.25">
      <c r="A3665">
        <v>7318</v>
      </c>
      <c r="B3665">
        <v>-1</v>
      </c>
      <c r="C3665">
        <v>-13</v>
      </c>
      <c r="D3665">
        <v>0</v>
      </c>
      <c r="E3665">
        <v>-1</v>
      </c>
      <c r="F3665">
        <v>-2</v>
      </c>
      <c r="G3665">
        <v>0</v>
      </c>
      <c r="H3665" s="3">
        <f>H3664+$H$2*(Table1[[#This Row],[debug'[0']]]-H3664)</f>
        <v>-1.144859795419801</v>
      </c>
    </row>
    <row r="3666" spans="1:8" x14ac:dyDescent="0.25">
      <c r="A3666">
        <v>7320</v>
      </c>
      <c r="B3666">
        <v>0</v>
      </c>
      <c r="C3666">
        <v>-12</v>
      </c>
      <c r="D3666">
        <v>-1</v>
      </c>
      <c r="E3666">
        <v>-1</v>
      </c>
      <c r="F3666">
        <v>-3</v>
      </c>
      <c r="G3666">
        <v>0</v>
      </c>
      <c r="H3666" s="3">
        <f>H3665+$H$2*(Table1[[#This Row],[debug'[0']]]-H3665)</f>
        <v>-1.0369593017393661</v>
      </c>
    </row>
    <row r="3667" spans="1:8" x14ac:dyDescent="0.25">
      <c r="A3667">
        <v>7322</v>
      </c>
      <c r="B3667">
        <v>-2</v>
      </c>
      <c r="C3667">
        <v>-10</v>
      </c>
      <c r="D3667">
        <v>0</v>
      </c>
      <c r="E3667">
        <v>-1</v>
      </c>
      <c r="F3667">
        <v>-4</v>
      </c>
      <c r="G3667">
        <v>0</v>
      </c>
      <c r="H3667" s="3">
        <f>H3666+$H$2*(Table1[[#This Row],[debug'[0']]]-H3666)</f>
        <v>-1.1277237492222738</v>
      </c>
    </row>
    <row r="3668" spans="1:8" x14ac:dyDescent="0.25">
      <c r="A3668">
        <v>7324</v>
      </c>
      <c r="B3668">
        <v>-1</v>
      </c>
      <c r="C3668">
        <v>-10</v>
      </c>
      <c r="D3668">
        <v>-2</v>
      </c>
      <c r="E3668">
        <v>-1</v>
      </c>
      <c r="F3668">
        <v>-5</v>
      </c>
      <c r="G3668">
        <v>0</v>
      </c>
      <c r="H3668" s="3">
        <f>H3667+$H$2*(Table1[[#This Row],[debug'[0']]]-H3667)</f>
        <v>-1.1156860694549047</v>
      </c>
    </row>
    <row r="3669" spans="1:8" x14ac:dyDescent="0.25">
      <c r="A3669">
        <v>7326</v>
      </c>
      <c r="B3669">
        <v>-2</v>
      </c>
      <c r="C3669">
        <v>-9</v>
      </c>
      <c r="D3669">
        <v>-1</v>
      </c>
      <c r="E3669">
        <v>-1</v>
      </c>
      <c r="F3669">
        <v>-6</v>
      </c>
      <c r="G3669">
        <v>0</v>
      </c>
      <c r="H3669" s="3">
        <f>H3668+$H$2*(Table1[[#This Row],[debug'[0']]]-H3668)</f>
        <v>-1.1990306938849322</v>
      </c>
    </row>
    <row r="3670" spans="1:8" x14ac:dyDescent="0.25">
      <c r="A3670">
        <v>7328</v>
      </c>
      <c r="B3670">
        <v>-2</v>
      </c>
      <c r="C3670">
        <v>-8</v>
      </c>
      <c r="D3670">
        <v>0</v>
      </c>
      <c r="E3670">
        <v>-1</v>
      </c>
      <c r="F3670">
        <v>-6</v>
      </c>
      <c r="G3670">
        <v>0</v>
      </c>
      <c r="H3670" s="3">
        <f>H3669+$H$2*(Table1[[#This Row],[debug'[0']]]-H3669)</f>
        <v>-1.2745202725201925</v>
      </c>
    </row>
    <row r="3671" spans="1:8" x14ac:dyDescent="0.25">
      <c r="A3671">
        <v>7330</v>
      </c>
      <c r="B3671">
        <v>-1</v>
      </c>
      <c r="C3671">
        <v>-7</v>
      </c>
      <c r="D3671">
        <v>-1</v>
      </c>
      <c r="E3671">
        <v>-1</v>
      </c>
      <c r="F3671">
        <v>-7</v>
      </c>
      <c r="G3671">
        <v>-1</v>
      </c>
      <c r="H3671" s="3">
        <f>H3670+$H$2*(Table1[[#This Row],[debug'[0']]]-H3670)</f>
        <v>-1.2486473463778653</v>
      </c>
    </row>
    <row r="3672" spans="1:8" x14ac:dyDescent="0.25">
      <c r="A3672">
        <v>7332</v>
      </c>
      <c r="B3672">
        <v>0</v>
      </c>
      <c r="C3672">
        <v>-6</v>
      </c>
      <c r="D3672">
        <v>1</v>
      </c>
      <c r="E3672">
        <v>-1</v>
      </c>
      <c r="F3672">
        <v>-7</v>
      </c>
      <c r="G3672">
        <v>0</v>
      </c>
      <c r="H3672" s="3">
        <f>H3671+$H$2*(Table1[[#This Row],[debug'[0']]]-H3671)</f>
        <v>-1.1309651064687125</v>
      </c>
    </row>
    <row r="3673" spans="1:8" x14ac:dyDescent="0.25">
      <c r="A3673">
        <v>7334</v>
      </c>
      <c r="B3673">
        <v>-1</v>
      </c>
      <c r="C3673">
        <v>-5</v>
      </c>
      <c r="D3673">
        <v>-1</v>
      </c>
      <c r="E3673">
        <v>-1</v>
      </c>
      <c r="F3673">
        <v>-8</v>
      </c>
      <c r="G3673">
        <v>-1</v>
      </c>
      <c r="H3673" s="3">
        <f>H3672+$H$2*(Table1[[#This Row],[debug'[0']]]-H3672)</f>
        <v>-1.1186219359779512</v>
      </c>
    </row>
    <row r="3674" spans="1:8" x14ac:dyDescent="0.25">
      <c r="A3674">
        <v>7336</v>
      </c>
      <c r="B3674">
        <v>1</v>
      </c>
      <c r="C3674">
        <v>-4</v>
      </c>
      <c r="D3674">
        <v>1</v>
      </c>
      <c r="E3674">
        <v>-1</v>
      </c>
      <c r="F3674">
        <v>-8</v>
      </c>
      <c r="G3674">
        <v>0</v>
      </c>
      <c r="H3674" s="3">
        <f>H3673+$H$2*(Table1[[#This Row],[debug'[0']]]-H3673)</f>
        <v>-0.91894652268387578</v>
      </c>
    </row>
    <row r="3675" spans="1:8" x14ac:dyDescent="0.25">
      <c r="A3675">
        <v>7338</v>
      </c>
      <c r="B3675">
        <v>0</v>
      </c>
      <c r="C3675">
        <v>-3</v>
      </c>
      <c r="D3675">
        <v>0</v>
      </c>
      <c r="E3675">
        <v>-1</v>
      </c>
      <c r="F3675">
        <v>-8</v>
      </c>
      <c r="G3675">
        <v>0</v>
      </c>
      <c r="H3675" s="3">
        <f>H3674+$H$2*(Table1[[#This Row],[debug'[0']]]-H3674)</f>
        <v>-0.83233785334270927</v>
      </c>
    </row>
    <row r="3676" spans="1:8" x14ac:dyDescent="0.25">
      <c r="A3676">
        <v>7340</v>
      </c>
      <c r="B3676">
        <v>0</v>
      </c>
      <c r="C3676">
        <v>-2</v>
      </c>
      <c r="D3676">
        <v>0</v>
      </c>
      <c r="E3676">
        <v>-1</v>
      </c>
      <c r="F3676">
        <v>-8</v>
      </c>
      <c r="G3676">
        <v>-1</v>
      </c>
      <c r="H3676" s="3">
        <f>H3675+$H$2*(Table1[[#This Row],[debug'[0']]]-H3675)</f>
        <v>-0.75389185878172471</v>
      </c>
    </row>
    <row r="3677" spans="1:8" x14ac:dyDescent="0.25">
      <c r="A3677">
        <v>7342</v>
      </c>
      <c r="B3677">
        <v>2</v>
      </c>
      <c r="C3677">
        <v>0</v>
      </c>
      <c r="D3677">
        <v>1</v>
      </c>
      <c r="E3677">
        <v>-1</v>
      </c>
      <c r="F3677">
        <v>-8</v>
      </c>
      <c r="G3677">
        <v>0</v>
      </c>
      <c r="H3677" s="3">
        <f>H3676+$H$2*(Table1[[#This Row],[debug'[0']]]-H3676)</f>
        <v>-0.49434366581184253</v>
      </c>
    </row>
    <row r="3678" spans="1:8" x14ac:dyDescent="0.25">
      <c r="A3678">
        <v>7344</v>
      </c>
      <c r="B3678">
        <v>1</v>
      </c>
      <c r="C3678">
        <v>1</v>
      </c>
      <c r="D3678">
        <v>0</v>
      </c>
      <c r="E3678">
        <v>-1</v>
      </c>
      <c r="F3678">
        <v>-8</v>
      </c>
      <c r="G3678">
        <v>0</v>
      </c>
      <c r="H3678" s="3">
        <f>H3677+$H$2*(Table1[[#This Row],[debug'[0']]]-H3677)</f>
        <v>-0.35350509333825475</v>
      </c>
    </row>
    <row r="3679" spans="1:8" x14ac:dyDescent="0.25">
      <c r="A3679">
        <v>7346</v>
      </c>
      <c r="B3679">
        <v>3</v>
      </c>
      <c r="C3679">
        <v>4</v>
      </c>
      <c r="D3679">
        <v>2</v>
      </c>
      <c r="E3679">
        <v>-1</v>
      </c>
      <c r="F3679">
        <v>-7</v>
      </c>
      <c r="G3679">
        <v>0</v>
      </c>
      <c r="H3679" s="3">
        <f>H3678+$H$2*(Table1[[#This Row],[debug'[0']]]-H3678)</f>
        <v>-3.7444684388032334E-2</v>
      </c>
    </row>
    <row r="3680" spans="1:8" x14ac:dyDescent="0.25">
      <c r="A3680">
        <v>7348</v>
      </c>
      <c r="B3680">
        <v>3</v>
      </c>
      <c r="C3680">
        <v>4</v>
      </c>
      <c r="D3680">
        <v>1</v>
      </c>
      <c r="E3680">
        <v>-1</v>
      </c>
      <c r="F3680">
        <v>-7</v>
      </c>
      <c r="G3680">
        <v>0</v>
      </c>
      <c r="H3680" s="3">
        <f>H3679+$H$2*(Table1[[#This Row],[debug'[0']]]-H3679)</f>
        <v>0.24882773279673193</v>
      </c>
    </row>
    <row r="3681" spans="1:8" x14ac:dyDescent="0.25">
      <c r="A3681">
        <v>7350</v>
      </c>
      <c r="B3681">
        <v>2</v>
      </c>
      <c r="C3681">
        <v>7</v>
      </c>
      <c r="D3681">
        <v>2</v>
      </c>
      <c r="E3681">
        <v>-1</v>
      </c>
      <c r="F3681">
        <v>-6</v>
      </c>
      <c r="G3681">
        <v>0</v>
      </c>
      <c r="H3681" s="3">
        <f>H3680+$H$2*(Table1[[#This Row],[debug'[0']]]-H3680)</f>
        <v>0.41387183069121103</v>
      </c>
    </row>
    <row r="3682" spans="1:8" x14ac:dyDescent="0.25">
      <c r="A3682">
        <v>7352</v>
      </c>
      <c r="B3682">
        <v>2</v>
      </c>
      <c r="C3682">
        <v>9</v>
      </c>
      <c r="D3682">
        <v>2</v>
      </c>
      <c r="E3682">
        <v>-1</v>
      </c>
      <c r="F3682">
        <v>-5</v>
      </c>
      <c r="G3682">
        <v>0</v>
      </c>
      <c r="H3682" s="3">
        <f>H3681+$H$2*(Table1[[#This Row],[debug'[0']]]-H3681)</f>
        <v>0.56336088882178059</v>
      </c>
    </row>
    <row r="3683" spans="1:8" x14ac:dyDescent="0.25">
      <c r="A3683">
        <v>7354</v>
      </c>
      <c r="B3683">
        <v>1</v>
      </c>
      <c r="C3683">
        <v>11</v>
      </c>
      <c r="D3683">
        <v>2</v>
      </c>
      <c r="E3683">
        <v>-1</v>
      </c>
      <c r="F3683">
        <v>-5</v>
      </c>
      <c r="G3683">
        <v>0</v>
      </c>
      <c r="H3683" s="3">
        <f>H3682+$H$2*(Table1[[#This Row],[debug'[0']]]-H3682)</f>
        <v>0.60451315554020468</v>
      </c>
    </row>
    <row r="3684" spans="1:8" x14ac:dyDescent="0.25">
      <c r="A3684">
        <v>7356</v>
      </c>
      <c r="B3684">
        <v>1</v>
      </c>
      <c r="C3684">
        <v>12</v>
      </c>
      <c r="D3684">
        <v>2</v>
      </c>
      <c r="E3684">
        <v>0</v>
      </c>
      <c r="F3684">
        <v>-4</v>
      </c>
      <c r="G3684">
        <v>0</v>
      </c>
      <c r="H3684" s="3">
        <f>H3683+$H$2*(Table1[[#This Row],[debug'[0']]]-H3683)</f>
        <v>0.64178691249459374</v>
      </c>
    </row>
    <row r="3685" spans="1:8" x14ac:dyDescent="0.25">
      <c r="A3685">
        <v>7358</v>
      </c>
      <c r="B3685">
        <v>-1</v>
      </c>
      <c r="C3685">
        <v>13</v>
      </c>
      <c r="D3685">
        <v>2</v>
      </c>
      <c r="E3685">
        <v>0</v>
      </c>
      <c r="F3685">
        <v>-3</v>
      </c>
      <c r="G3685">
        <v>0</v>
      </c>
      <c r="H3685" s="3">
        <f>H3684+$H$2*(Table1[[#This Row],[debug'[0']]]-H3684)</f>
        <v>0.48705214140300723</v>
      </c>
    </row>
    <row r="3686" spans="1:8" x14ac:dyDescent="0.25">
      <c r="A3686">
        <v>7360</v>
      </c>
      <c r="B3686">
        <v>-2</v>
      </c>
      <c r="C3686">
        <v>14</v>
      </c>
      <c r="D3686">
        <v>0</v>
      </c>
      <c r="E3686">
        <v>0</v>
      </c>
      <c r="F3686">
        <v>-2</v>
      </c>
      <c r="G3686">
        <v>0</v>
      </c>
      <c r="H3686" s="3">
        <f>H3685+$H$2*(Table1[[#This Row],[debug'[0']]]-H3685)</f>
        <v>0.25265299930721374</v>
      </c>
    </row>
    <row r="3687" spans="1:8" x14ac:dyDescent="0.25">
      <c r="A3687">
        <v>7362</v>
      </c>
      <c r="B3687">
        <v>-1</v>
      </c>
      <c r="C3687">
        <v>14</v>
      </c>
      <c r="D3687">
        <v>2</v>
      </c>
      <c r="E3687">
        <v>0</v>
      </c>
      <c r="F3687">
        <v>-1</v>
      </c>
      <c r="G3687">
        <v>0</v>
      </c>
      <c r="H3687" s="3">
        <f>H3686+$H$2*(Table1[[#This Row],[debug'[0']]]-H3686)</f>
        <v>0.13459323550359087</v>
      </c>
    </row>
    <row r="3688" spans="1:8" x14ac:dyDescent="0.25">
      <c r="A3688">
        <v>7364</v>
      </c>
      <c r="B3688">
        <v>-2</v>
      </c>
      <c r="C3688">
        <v>14</v>
      </c>
      <c r="D3688">
        <v>1</v>
      </c>
      <c r="E3688">
        <v>0</v>
      </c>
      <c r="F3688">
        <v>0</v>
      </c>
      <c r="G3688">
        <v>0</v>
      </c>
      <c r="H3688" s="3">
        <f>H3687+$H$2*(Table1[[#This Row],[debug'[0']]]-H3687)</f>
        <v>-6.6587437308225583E-2</v>
      </c>
    </row>
    <row r="3689" spans="1:8" x14ac:dyDescent="0.25">
      <c r="A3689">
        <v>7366</v>
      </c>
      <c r="B3689">
        <v>0</v>
      </c>
      <c r="C3689">
        <v>14</v>
      </c>
      <c r="D3689">
        <v>1</v>
      </c>
      <c r="E3689">
        <v>0</v>
      </c>
      <c r="F3689">
        <v>2</v>
      </c>
      <c r="G3689">
        <v>0</v>
      </c>
      <c r="H3689" s="3">
        <f>H3688+$H$2*(Table1[[#This Row],[debug'[0']]]-H3688)</f>
        <v>-6.0311719192158809E-2</v>
      </c>
    </row>
    <row r="3690" spans="1:8" x14ac:dyDescent="0.25">
      <c r="A3690">
        <v>7368</v>
      </c>
      <c r="B3690">
        <v>-1</v>
      </c>
      <c r="C3690">
        <v>13</v>
      </c>
      <c r="D3690">
        <v>1</v>
      </c>
      <c r="E3690">
        <v>0</v>
      </c>
      <c r="F3690">
        <v>3</v>
      </c>
      <c r="G3690">
        <v>1</v>
      </c>
      <c r="H3690" s="3">
        <f>H3689+$H$2*(Table1[[#This Row],[debug'[0']]]-H3689)</f>
        <v>-0.14887525318166889</v>
      </c>
    </row>
    <row r="3691" spans="1:8" x14ac:dyDescent="0.25">
      <c r="A3691">
        <v>7370</v>
      </c>
      <c r="B3691">
        <v>0</v>
      </c>
      <c r="C3691">
        <v>12</v>
      </c>
      <c r="D3691">
        <v>0</v>
      </c>
      <c r="E3691">
        <v>0</v>
      </c>
      <c r="F3691">
        <v>4</v>
      </c>
      <c r="G3691">
        <v>1</v>
      </c>
      <c r="H3691" s="3">
        <f>H3690+$H$2*(Table1[[#This Row],[debug'[0']]]-H3690)</f>
        <v>-0.13484409113076334</v>
      </c>
    </row>
    <row r="3692" spans="1:8" x14ac:dyDescent="0.25">
      <c r="A3692">
        <v>7372</v>
      </c>
      <c r="B3692">
        <v>0</v>
      </c>
      <c r="C3692">
        <v>11</v>
      </c>
      <c r="D3692">
        <v>1</v>
      </c>
      <c r="E3692">
        <v>0</v>
      </c>
      <c r="F3692">
        <v>5</v>
      </c>
      <c r="G3692">
        <v>1</v>
      </c>
      <c r="H3692" s="3">
        <f>H3691+$H$2*(Table1[[#This Row],[debug'[0']]]-H3691)</f>
        <v>-0.12213533494847138</v>
      </c>
    </row>
    <row r="3693" spans="1:8" x14ac:dyDescent="0.25">
      <c r="A3693">
        <v>7374</v>
      </c>
      <c r="B3693">
        <v>1</v>
      </c>
      <c r="C3693">
        <v>10</v>
      </c>
      <c r="D3693">
        <v>0</v>
      </c>
      <c r="E3693">
        <v>0</v>
      </c>
      <c r="F3693">
        <v>6</v>
      </c>
      <c r="G3693">
        <v>1</v>
      </c>
      <c r="H3693" s="3">
        <f>H3692+$H$2*(Table1[[#This Row],[debug'[0']]]-H3692)</f>
        <v>-1.6376571210242219E-2</v>
      </c>
    </row>
    <row r="3694" spans="1:8" x14ac:dyDescent="0.25">
      <c r="A3694">
        <v>7376</v>
      </c>
      <c r="B3694">
        <v>1</v>
      </c>
      <c r="C3694">
        <v>9</v>
      </c>
      <c r="D3694">
        <v>0</v>
      </c>
      <c r="E3694">
        <v>0</v>
      </c>
      <c r="F3694">
        <v>6</v>
      </c>
      <c r="G3694">
        <v>1</v>
      </c>
      <c r="H3694" s="3">
        <f>H3693+$H$2*(Table1[[#This Row],[debug'[0']]]-H3693)</f>
        <v>7.9414663871604174E-2</v>
      </c>
    </row>
    <row r="3695" spans="1:8" x14ac:dyDescent="0.25">
      <c r="A3695">
        <v>7378</v>
      </c>
      <c r="B3695">
        <v>1</v>
      </c>
      <c r="C3695">
        <v>8</v>
      </c>
      <c r="D3695">
        <v>0</v>
      </c>
      <c r="E3695">
        <v>0</v>
      </c>
      <c r="F3695">
        <v>7</v>
      </c>
      <c r="G3695">
        <v>1</v>
      </c>
      <c r="H3695" s="3">
        <f>H3694+$H$2*(Table1[[#This Row],[debug'[0']]]-H3694)</f>
        <v>0.16617778774110792</v>
      </c>
    </row>
    <row r="3696" spans="1:8" x14ac:dyDescent="0.25">
      <c r="A3696">
        <v>7380</v>
      </c>
      <c r="B3696">
        <v>2</v>
      </c>
      <c r="C3696">
        <v>7</v>
      </c>
      <c r="D3696">
        <v>-1</v>
      </c>
      <c r="E3696">
        <v>0</v>
      </c>
      <c r="F3696">
        <v>8</v>
      </c>
      <c r="G3696">
        <v>1</v>
      </c>
      <c r="H3696" s="3">
        <f>H3695+$H$2*(Table1[[#This Row],[debug'[0']]]-H3695)</f>
        <v>0.33901145944177746</v>
      </c>
    </row>
    <row r="3697" spans="1:8" x14ac:dyDescent="0.25">
      <c r="A3697">
        <v>7382</v>
      </c>
      <c r="B3697">
        <v>0</v>
      </c>
      <c r="C3697">
        <v>7</v>
      </c>
      <c r="D3697">
        <v>0</v>
      </c>
      <c r="E3697">
        <v>0</v>
      </c>
      <c r="F3697">
        <v>8</v>
      </c>
      <c r="G3697">
        <v>1</v>
      </c>
      <c r="H3697" s="3">
        <f>H3696+$H$2*(Table1[[#This Row],[debug'[0']]]-H3696)</f>
        <v>0.30706038212782621</v>
      </c>
    </row>
    <row r="3698" spans="1:8" x14ac:dyDescent="0.25">
      <c r="A3698">
        <v>7384</v>
      </c>
      <c r="B3698">
        <v>0</v>
      </c>
      <c r="C3698">
        <v>5</v>
      </c>
      <c r="D3698">
        <v>0</v>
      </c>
      <c r="E3698">
        <v>0</v>
      </c>
      <c r="F3698">
        <v>9</v>
      </c>
      <c r="G3698">
        <v>1</v>
      </c>
      <c r="H3698" s="3">
        <f>H3697+$H$2*(Table1[[#This Row],[debug'[0']]]-H3697)</f>
        <v>0.27812062290678863</v>
      </c>
    </row>
    <row r="3699" spans="1:8" x14ac:dyDescent="0.25">
      <c r="A3699">
        <v>7386</v>
      </c>
      <c r="B3699">
        <v>-1</v>
      </c>
      <c r="C3699">
        <v>4</v>
      </c>
      <c r="D3699">
        <v>-1</v>
      </c>
      <c r="E3699">
        <v>0</v>
      </c>
      <c r="F3699">
        <v>9</v>
      </c>
      <c r="G3699">
        <v>1</v>
      </c>
      <c r="H3699" s="3">
        <f>H3698+$H$2*(Table1[[#This Row],[debug'[0']]]-H3698)</f>
        <v>0.1576605921270213</v>
      </c>
    </row>
    <row r="3700" spans="1:8" x14ac:dyDescent="0.25">
      <c r="A3700">
        <v>7388</v>
      </c>
      <c r="B3700">
        <v>-1</v>
      </c>
      <c r="C3700">
        <v>3</v>
      </c>
      <c r="D3700">
        <v>0</v>
      </c>
      <c r="E3700">
        <v>0</v>
      </c>
      <c r="F3700">
        <v>9</v>
      </c>
      <c r="G3700">
        <v>1</v>
      </c>
      <c r="H3700" s="3">
        <f>H3699+$H$2*(Table1[[#This Row],[debug'[0']]]-H3699)</f>
        <v>4.8553651779721499E-2</v>
      </c>
    </row>
    <row r="3701" spans="1:8" x14ac:dyDescent="0.25">
      <c r="A3701">
        <v>7390</v>
      </c>
      <c r="B3701">
        <v>-1</v>
      </c>
      <c r="C3701">
        <v>2</v>
      </c>
      <c r="D3701">
        <v>-1</v>
      </c>
      <c r="E3701">
        <v>0</v>
      </c>
      <c r="F3701">
        <v>9</v>
      </c>
      <c r="G3701">
        <v>1</v>
      </c>
      <c r="H3701" s="3">
        <f>H3700+$H$2*(Table1[[#This Row],[debug'[0']]]-H3700)</f>
        <v>-5.0270201700056194E-2</v>
      </c>
    </row>
    <row r="3702" spans="1:8" x14ac:dyDescent="0.25">
      <c r="A3702">
        <v>7392</v>
      </c>
      <c r="B3702">
        <v>-3</v>
      </c>
      <c r="C3702">
        <v>-1</v>
      </c>
      <c r="D3702">
        <v>0</v>
      </c>
      <c r="E3702">
        <v>0</v>
      </c>
      <c r="F3702">
        <v>9</v>
      </c>
      <c r="G3702">
        <v>1</v>
      </c>
      <c r="H3702" s="3">
        <f>H3701+$H$2*(Table1[[#This Row],[debug'[0']]]-H3701)</f>
        <v>-0.32827568563247639</v>
      </c>
    </row>
    <row r="3703" spans="1:8" x14ac:dyDescent="0.25">
      <c r="A3703">
        <v>7394</v>
      </c>
      <c r="B3703">
        <v>-2</v>
      </c>
      <c r="C3703">
        <v>-3</v>
      </c>
      <c r="D3703">
        <v>-2</v>
      </c>
      <c r="E3703">
        <v>0</v>
      </c>
      <c r="F3703">
        <v>8</v>
      </c>
      <c r="G3703">
        <v>0</v>
      </c>
      <c r="H3703" s="3">
        <f>H3702+$H$2*(Table1[[#This Row],[debug'[0']]]-H3702)</f>
        <v>-0.48583199037780977</v>
      </c>
    </row>
    <row r="3704" spans="1:8" x14ac:dyDescent="0.25">
      <c r="A3704">
        <v>7396</v>
      </c>
      <c r="B3704">
        <v>-4</v>
      </c>
      <c r="C3704">
        <v>-4</v>
      </c>
      <c r="D3704">
        <v>-1</v>
      </c>
      <c r="E3704">
        <v>0</v>
      </c>
      <c r="F3704">
        <v>8</v>
      </c>
      <c r="G3704">
        <v>0</v>
      </c>
      <c r="H3704" s="3">
        <f>H3703+$H$2*(Table1[[#This Row],[debug'[0']]]-H3703)</f>
        <v>-0.81703452245308994</v>
      </c>
    </row>
    <row r="3705" spans="1:8" x14ac:dyDescent="0.25">
      <c r="A3705">
        <v>7398</v>
      </c>
      <c r="B3705">
        <v>-2</v>
      </c>
      <c r="C3705">
        <v>-9</v>
      </c>
      <c r="D3705">
        <v>0</v>
      </c>
      <c r="E3705">
        <v>0</v>
      </c>
      <c r="F3705">
        <v>7</v>
      </c>
      <c r="G3705">
        <v>0</v>
      </c>
      <c r="H3705" s="3">
        <f>H3704+$H$2*(Table1[[#This Row],[debug'[0']]]-H3704)</f>
        <v>-0.92852639206444132</v>
      </c>
    </row>
    <row r="3706" spans="1:8" x14ac:dyDescent="0.25">
      <c r="A3706">
        <v>7400</v>
      </c>
      <c r="B3706">
        <v>-1</v>
      </c>
      <c r="C3706">
        <v>-11</v>
      </c>
      <c r="D3706">
        <v>0</v>
      </c>
      <c r="E3706">
        <v>0</v>
      </c>
      <c r="F3706">
        <v>7</v>
      </c>
      <c r="G3706">
        <v>0</v>
      </c>
      <c r="H3706" s="3">
        <f>H3705+$H$2*(Table1[[#This Row],[debug'[0']]]-H3705)</f>
        <v>-0.93526262091291856</v>
      </c>
    </row>
    <row r="3707" spans="1:8" x14ac:dyDescent="0.25">
      <c r="A3707">
        <v>7402</v>
      </c>
      <c r="B3707">
        <v>0</v>
      </c>
      <c r="C3707">
        <v>-12</v>
      </c>
      <c r="D3707">
        <v>-1</v>
      </c>
      <c r="E3707">
        <v>0</v>
      </c>
      <c r="F3707">
        <v>6</v>
      </c>
      <c r="G3707">
        <v>0</v>
      </c>
      <c r="H3707" s="3">
        <f>H3706+$H$2*(Table1[[#This Row],[debug'[0']]]-H3706)</f>
        <v>-0.84711619554180373</v>
      </c>
    </row>
    <row r="3708" spans="1:8" x14ac:dyDescent="0.25">
      <c r="A3708">
        <v>7404</v>
      </c>
      <c r="B3708">
        <v>0</v>
      </c>
      <c r="C3708">
        <v>-13</v>
      </c>
      <c r="D3708">
        <v>0</v>
      </c>
      <c r="E3708">
        <v>0</v>
      </c>
      <c r="F3708">
        <v>5</v>
      </c>
      <c r="G3708">
        <v>0</v>
      </c>
      <c r="H3708" s="3">
        <f>H3707+$H$2*(Table1[[#This Row],[debug'[0']]]-H3707)</f>
        <v>-0.76727737504227178</v>
      </c>
    </row>
    <row r="3709" spans="1:8" x14ac:dyDescent="0.25">
      <c r="A3709">
        <v>7406</v>
      </c>
      <c r="B3709">
        <v>0</v>
      </c>
      <c r="C3709">
        <v>-15</v>
      </c>
      <c r="D3709">
        <v>-1</v>
      </c>
      <c r="E3709">
        <v>0</v>
      </c>
      <c r="F3709">
        <v>4</v>
      </c>
      <c r="G3709">
        <v>0</v>
      </c>
      <c r="H3709" s="3">
        <f>H3708+$H$2*(Table1[[#This Row],[debug'[0']]]-H3708)</f>
        <v>-0.69496318610131791</v>
      </c>
    </row>
    <row r="3710" spans="1:8" x14ac:dyDescent="0.25">
      <c r="A3710">
        <v>7408</v>
      </c>
      <c r="B3710">
        <v>0</v>
      </c>
      <c r="C3710">
        <v>-14</v>
      </c>
      <c r="D3710">
        <v>-1</v>
      </c>
      <c r="E3710">
        <v>-1</v>
      </c>
      <c r="F3710">
        <v>3</v>
      </c>
      <c r="G3710">
        <v>0</v>
      </c>
      <c r="H3710" s="3">
        <f>H3709+$H$2*(Table1[[#This Row],[debug'[0']]]-H3709)</f>
        <v>-0.62946444890218023</v>
      </c>
    </row>
    <row r="3711" spans="1:8" x14ac:dyDescent="0.25">
      <c r="A3711">
        <v>7410</v>
      </c>
      <c r="B3711">
        <v>0</v>
      </c>
      <c r="C3711">
        <v>-15</v>
      </c>
      <c r="D3711">
        <v>-1</v>
      </c>
      <c r="E3711">
        <v>-1</v>
      </c>
      <c r="F3711">
        <v>2</v>
      </c>
      <c r="G3711">
        <v>0</v>
      </c>
      <c r="H3711" s="3">
        <f>H3710+$H$2*(Table1[[#This Row],[debug'[0']]]-H3710)</f>
        <v>-0.57013882225116908</v>
      </c>
    </row>
    <row r="3712" spans="1:8" x14ac:dyDescent="0.25">
      <c r="A3712">
        <v>7412</v>
      </c>
      <c r="B3712">
        <v>-1</v>
      </c>
      <c r="C3712">
        <v>-14</v>
      </c>
      <c r="D3712">
        <v>-1</v>
      </c>
      <c r="E3712">
        <v>-1</v>
      </c>
      <c r="F3712">
        <v>1</v>
      </c>
      <c r="G3712">
        <v>0</v>
      </c>
      <c r="H3712" s="3">
        <f>H3711+$H$2*(Table1[[#This Row],[debug'[0']]]-H3711)</f>
        <v>-0.61065228379354453</v>
      </c>
    </row>
    <row r="3713" spans="1:8" x14ac:dyDescent="0.25">
      <c r="A3713">
        <v>7414</v>
      </c>
      <c r="B3713">
        <v>-1</v>
      </c>
      <c r="C3713">
        <v>-14</v>
      </c>
      <c r="D3713">
        <v>-1</v>
      </c>
      <c r="E3713">
        <v>-1</v>
      </c>
      <c r="F3713">
        <v>0</v>
      </c>
      <c r="G3713">
        <v>0</v>
      </c>
      <c r="H3713" s="3">
        <f>H3712+$H$2*(Table1[[#This Row],[debug'[0']]]-H3712)</f>
        <v>-0.64734744154132939</v>
      </c>
    </row>
    <row r="3714" spans="1:8" x14ac:dyDescent="0.25">
      <c r="A3714">
        <v>7416</v>
      </c>
      <c r="B3714">
        <v>-2</v>
      </c>
      <c r="C3714">
        <v>-14</v>
      </c>
      <c r="D3714">
        <v>-2</v>
      </c>
      <c r="E3714">
        <v>-1</v>
      </c>
      <c r="F3714">
        <v>-1</v>
      </c>
      <c r="G3714">
        <v>0</v>
      </c>
      <c r="H3714" s="3">
        <f>H3713+$H$2*(Table1[[#This Row],[debug'[0']]]-H3713)</f>
        <v>-0.77483194175672532</v>
      </c>
    </row>
    <row r="3715" spans="1:8" x14ac:dyDescent="0.25">
      <c r="A3715">
        <v>7418</v>
      </c>
      <c r="B3715">
        <v>-3</v>
      </c>
      <c r="C3715">
        <v>-13</v>
      </c>
      <c r="D3715">
        <v>-2</v>
      </c>
      <c r="E3715">
        <v>-1</v>
      </c>
      <c r="F3715">
        <v>-2</v>
      </c>
      <c r="G3715">
        <v>0</v>
      </c>
      <c r="H3715" s="3">
        <f>H3714+$H$2*(Table1[[#This Row],[debug'[0']]]-H3714)</f>
        <v>-0.98454909050011741</v>
      </c>
    </row>
    <row r="3716" spans="1:8" x14ac:dyDescent="0.25">
      <c r="A3716">
        <v>7420</v>
      </c>
      <c r="B3716">
        <v>-2</v>
      </c>
      <c r="C3716">
        <v>-13</v>
      </c>
      <c r="D3716">
        <v>-2</v>
      </c>
      <c r="E3716">
        <v>-1</v>
      </c>
      <c r="F3716">
        <v>-3</v>
      </c>
      <c r="G3716">
        <v>0</v>
      </c>
      <c r="H3716" s="3">
        <f>H3715+$H$2*(Table1[[#This Row],[debug'[0']]]-H3715)</f>
        <v>-1.0802530840210944</v>
      </c>
    </row>
    <row r="3717" spans="1:8" x14ac:dyDescent="0.25">
      <c r="A3717">
        <v>7422</v>
      </c>
      <c r="B3717">
        <v>-3</v>
      </c>
      <c r="C3717">
        <v>-11</v>
      </c>
      <c r="D3717">
        <v>-2</v>
      </c>
      <c r="E3717">
        <v>-1</v>
      </c>
      <c r="F3717">
        <v>-4</v>
      </c>
      <c r="G3717">
        <v>-1</v>
      </c>
      <c r="H3717" s="3">
        <f>H3716+$H$2*(Table1[[#This Row],[debug'[0']]]-H3716)</f>
        <v>-1.261184968260824</v>
      </c>
    </row>
    <row r="3718" spans="1:8" x14ac:dyDescent="0.25">
      <c r="A3718">
        <v>7424</v>
      </c>
      <c r="B3718">
        <v>-2</v>
      </c>
      <c r="C3718">
        <v>-11</v>
      </c>
      <c r="D3718">
        <v>-2</v>
      </c>
      <c r="E3718">
        <v>-1</v>
      </c>
      <c r="F3718">
        <v>-5</v>
      </c>
      <c r="G3718">
        <v>-1</v>
      </c>
      <c r="H3718" s="3">
        <f>H3717+$H$2*(Table1[[#This Row],[debug'[0']]]-H3717)</f>
        <v>-1.3308166445430292</v>
      </c>
    </row>
    <row r="3719" spans="1:8" x14ac:dyDescent="0.25">
      <c r="A3719">
        <v>7426</v>
      </c>
      <c r="B3719">
        <v>-3</v>
      </c>
      <c r="C3719">
        <v>-9</v>
      </c>
      <c r="D3719">
        <v>-2</v>
      </c>
      <c r="E3719">
        <v>-1</v>
      </c>
      <c r="F3719">
        <v>-6</v>
      </c>
      <c r="G3719">
        <v>-1</v>
      </c>
      <c r="H3719" s="3">
        <f>H3718+$H$2*(Table1[[#This Row],[debug'[0']]]-H3718)</f>
        <v>-1.4881334695529684</v>
      </c>
    </row>
    <row r="3720" spans="1:8" x14ac:dyDescent="0.25">
      <c r="A3720">
        <v>7428</v>
      </c>
      <c r="B3720">
        <v>-1</v>
      </c>
      <c r="C3720">
        <v>-9</v>
      </c>
      <c r="D3720">
        <v>-1</v>
      </c>
      <c r="E3720">
        <v>-1</v>
      </c>
      <c r="F3720">
        <v>-7</v>
      </c>
      <c r="G3720">
        <v>-1</v>
      </c>
      <c r="H3720" s="3">
        <f>H3719+$H$2*(Table1[[#This Row],[debug'[0']]]-H3719)</f>
        <v>-1.4421279738954014</v>
      </c>
    </row>
    <row r="3721" spans="1:8" x14ac:dyDescent="0.25">
      <c r="A3721">
        <v>7430</v>
      </c>
      <c r="B3721">
        <v>-1</v>
      </c>
      <c r="C3721">
        <v>-7</v>
      </c>
      <c r="D3721">
        <v>-1</v>
      </c>
      <c r="E3721">
        <v>-1</v>
      </c>
      <c r="F3721">
        <v>-7</v>
      </c>
      <c r="G3721">
        <v>-1</v>
      </c>
      <c r="H3721" s="3">
        <f>H3720+$H$2*(Table1[[#This Row],[debug'[0']]]-H3720)</f>
        <v>-1.4004583940533113</v>
      </c>
    </row>
    <row r="3722" spans="1:8" x14ac:dyDescent="0.25">
      <c r="A3722">
        <v>7432</v>
      </c>
      <c r="B3722">
        <v>2</v>
      </c>
      <c r="C3722">
        <v>-7</v>
      </c>
      <c r="D3722">
        <v>0</v>
      </c>
      <c r="E3722">
        <v>-1</v>
      </c>
      <c r="F3722">
        <v>-8</v>
      </c>
      <c r="G3722">
        <v>-1</v>
      </c>
      <c r="H3722" s="3">
        <f>H3721+$H$2*(Table1[[#This Row],[debug'[0']]]-H3721)</f>
        <v>-1.0799727407654425</v>
      </c>
    </row>
    <row r="3723" spans="1:8" x14ac:dyDescent="0.25">
      <c r="A3723">
        <v>7434</v>
      </c>
      <c r="B3723">
        <v>2</v>
      </c>
      <c r="C3723">
        <v>-4</v>
      </c>
      <c r="D3723">
        <v>0</v>
      </c>
      <c r="E3723">
        <v>-1</v>
      </c>
      <c r="F3723">
        <v>-8</v>
      </c>
      <c r="G3723">
        <v>-1</v>
      </c>
      <c r="H3723" s="3">
        <f>H3722+$H$2*(Table1[[#This Row],[debug'[0']]]-H3722)</f>
        <v>-0.7896921486960764</v>
      </c>
    </row>
    <row r="3724" spans="1:8" x14ac:dyDescent="0.25">
      <c r="A3724">
        <v>7436</v>
      </c>
      <c r="B3724">
        <v>2</v>
      </c>
      <c r="C3724">
        <v>-1</v>
      </c>
      <c r="D3724">
        <v>0</v>
      </c>
      <c r="E3724">
        <v>-1</v>
      </c>
      <c r="F3724">
        <v>-9</v>
      </c>
      <c r="G3724">
        <v>-1</v>
      </c>
      <c r="H3724" s="3">
        <f>H3723+$H$2*(Table1[[#This Row],[debug'[0']]]-H3723)</f>
        <v>-0.5267698578924549</v>
      </c>
    </row>
    <row r="3725" spans="1:8" x14ac:dyDescent="0.25">
      <c r="A3725">
        <v>7438</v>
      </c>
      <c r="B3725">
        <v>1</v>
      </c>
      <c r="C3725">
        <v>1</v>
      </c>
      <c r="D3725">
        <v>0</v>
      </c>
      <c r="E3725">
        <v>-1</v>
      </c>
      <c r="F3725">
        <v>-9</v>
      </c>
      <c r="G3725">
        <v>-1</v>
      </c>
      <c r="H3725" s="3">
        <f>H3724+$H$2*(Table1[[#This Row],[debug'[0']]]-H3724)</f>
        <v>-0.38287518881413685</v>
      </c>
    </row>
    <row r="3726" spans="1:8" x14ac:dyDescent="0.25">
      <c r="A3726">
        <v>7440</v>
      </c>
      <c r="B3726">
        <v>1</v>
      </c>
      <c r="C3726">
        <v>3</v>
      </c>
      <c r="D3726">
        <v>0</v>
      </c>
      <c r="E3726">
        <v>-1</v>
      </c>
      <c r="F3726">
        <v>-9</v>
      </c>
      <c r="G3726">
        <v>-1</v>
      </c>
      <c r="H3726" s="3">
        <f>H3725+$H$2*(Table1[[#This Row],[debug'[0']]]-H3725)</f>
        <v>-0.25254227279383412</v>
      </c>
    </row>
    <row r="3727" spans="1:8" x14ac:dyDescent="0.25">
      <c r="A3727">
        <v>7442</v>
      </c>
      <c r="B3727">
        <v>-1</v>
      </c>
      <c r="C3727">
        <v>6</v>
      </c>
      <c r="D3727">
        <v>0</v>
      </c>
      <c r="E3727">
        <v>-1</v>
      </c>
      <c r="F3727">
        <v>-9</v>
      </c>
      <c r="G3727">
        <v>-1</v>
      </c>
      <c r="H3727" s="3">
        <f>H3726+$H$2*(Table1[[#This Row],[debug'[0']]]-H3726)</f>
        <v>-0.32298850393362855</v>
      </c>
    </row>
    <row r="3728" spans="1:8" x14ac:dyDescent="0.25">
      <c r="A3728">
        <v>7444</v>
      </c>
      <c r="B3728">
        <v>-1</v>
      </c>
      <c r="C3728">
        <v>7</v>
      </c>
      <c r="D3728">
        <v>0</v>
      </c>
      <c r="E3728">
        <v>-1</v>
      </c>
      <c r="F3728">
        <v>-8</v>
      </c>
      <c r="G3728">
        <v>-1</v>
      </c>
      <c r="H3728" s="3">
        <f>H3727+$H$2*(Table1[[#This Row],[debug'[0']]]-H3727)</f>
        <v>-0.38679533420676698</v>
      </c>
    </row>
    <row r="3729" spans="1:8" x14ac:dyDescent="0.25">
      <c r="A3729">
        <v>7446</v>
      </c>
      <c r="B3729">
        <v>-2</v>
      </c>
      <c r="C3729">
        <v>9</v>
      </c>
      <c r="D3729">
        <v>-1</v>
      </c>
      <c r="E3729">
        <v>-1</v>
      </c>
      <c r="F3729">
        <v>-8</v>
      </c>
      <c r="G3729">
        <v>-1</v>
      </c>
      <c r="H3729" s="3">
        <f>H3728+$H$2*(Table1[[#This Row],[debug'[0']]]-H3728)</f>
        <v>-0.53883629201055094</v>
      </c>
    </row>
    <row r="3730" spans="1:8" x14ac:dyDescent="0.25">
      <c r="A3730">
        <v>7448</v>
      </c>
      <c r="B3730">
        <v>-2</v>
      </c>
      <c r="C3730">
        <v>11</v>
      </c>
      <c r="D3730">
        <v>0</v>
      </c>
      <c r="E3730">
        <v>-1</v>
      </c>
      <c r="F3730">
        <v>-7</v>
      </c>
      <c r="G3730">
        <v>-1</v>
      </c>
      <c r="H3730" s="3">
        <f>H3729+$H$2*(Table1[[#This Row],[debug'[0']]]-H3729)</f>
        <v>-0.67654772713190114</v>
      </c>
    </row>
    <row r="3731" spans="1:8" x14ac:dyDescent="0.25">
      <c r="A3731">
        <v>7450</v>
      </c>
      <c r="B3731">
        <v>-1</v>
      </c>
      <c r="C3731">
        <v>12</v>
      </c>
      <c r="D3731">
        <v>0</v>
      </c>
      <c r="E3731">
        <v>-1</v>
      </c>
      <c r="F3731">
        <v>-6</v>
      </c>
      <c r="G3731">
        <v>-1</v>
      </c>
      <c r="H3731" s="3">
        <f>H3730+$H$2*(Table1[[#This Row],[debug'[0']]]-H3730)</f>
        <v>-0.70703238565878135</v>
      </c>
    </row>
    <row r="3732" spans="1:8" x14ac:dyDescent="0.25">
      <c r="A3732">
        <v>7452</v>
      </c>
      <c r="B3732">
        <v>-2</v>
      </c>
      <c r="C3732">
        <v>13</v>
      </c>
      <c r="D3732">
        <v>1</v>
      </c>
      <c r="E3732">
        <v>-1</v>
      </c>
      <c r="F3732">
        <v>-6</v>
      </c>
      <c r="G3732">
        <v>-1</v>
      </c>
      <c r="H3732" s="3">
        <f>H3731+$H$2*(Table1[[#This Row],[debug'[0']]]-H3731)</f>
        <v>-0.82889171241509818</v>
      </c>
    </row>
    <row r="3733" spans="1:8" x14ac:dyDescent="0.25">
      <c r="A3733">
        <v>7454</v>
      </c>
      <c r="B3733">
        <v>-1</v>
      </c>
      <c r="C3733">
        <v>13</v>
      </c>
      <c r="D3733">
        <v>1</v>
      </c>
      <c r="E3733">
        <v>-1</v>
      </c>
      <c r="F3733">
        <v>-5</v>
      </c>
      <c r="G3733">
        <v>-1</v>
      </c>
      <c r="H3733" s="3">
        <f>H3732+$H$2*(Table1[[#This Row],[debug'[0']]]-H3732)</f>
        <v>-0.84501828859244987</v>
      </c>
    </row>
    <row r="3734" spans="1:8" x14ac:dyDescent="0.25">
      <c r="A3734">
        <v>7456</v>
      </c>
      <c r="B3734">
        <v>-1</v>
      </c>
      <c r="C3734">
        <v>13</v>
      </c>
      <c r="D3734">
        <v>1</v>
      </c>
      <c r="E3734">
        <v>-1</v>
      </c>
      <c r="F3734">
        <v>-4</v>
      </c>
      <c r="G3734">
        <v>-1</v>
      </c>
      <c r="H3734" s="3">
        <f>H3733+$H$2*(Table1[[#This Row],[debug'[0']]]-H3733)</f>
        <v>-0.85962497077241184</v>
      </c>
    </row>
    <row r="3735" spans="1:8" x14ac:dyDescent="0.25">
      <c r="A3735">
        <v>7458</v>
      </c>
      <c r="B3735">
        <v>2</v>
      </c>
      <c r="C3735">
        <v>13</v>
      </c>
      <c r="D3735">
        <v>2</v>
      </c>
      <c r="E3735">
        <v>-1</v>
      </c>
      <c r="F3735">
        <v>-3</v>
      </c>
      <c r="G3735">
        <v>-1</v>
      </c>
      <c r="H3735" s="3">
        <f>H3734+$H$2*(Table1[[#This Row],[debug'[0']]]-H3734)</f>
        <v>-0.5901116667663957</v>
      </c>
    </row>
    <row r="3736" spans="1:8" x14ac:dyDescent="0.25">
      <c r="A3736">
        <v>7460</v>
      </c>
      <c r="B3736">
        <v>2</v>
      </c>
      <c r="C3736">
        <v>13</v>
      </c>
      <c r="D3736">
        <v>2</v>
      </c>
      <c r="E3736">
        <v>-1</v>
      </c>
      <c r="F3736">
        <v>-1</v>
      </c>
      <c r="G3736">
        <v>0</v>
      </c>
      <c r="H3736" s="3">
        <f>H3735+$H$2*(Table1[[#This Row],[debug'[0']]]-H3735)</f>
        <v>-0.34599939323768003</v>
      </c>
    </row>
    <row r="3737" spans="1:8" x14ac:dyDescent="0.25">
      <c r="A3737">
        <v>7462</v>
      </c>
      <c r="B3737">
        <v>3</v>
      </c>
      <c r="C3737">
        <v>13</v>
      </c>
      <c r="D3737">
        <v>3</v>
      </c>
      <c r="E3737">
        <v>0</v>
      </c>
      <c r="F3737">
        <v>0</v>
      </c>
      <c r="G3737">
        <v>0</v>
      </c>
      <c r="H3737" s="3">
        <f>H3736+$H$2*(Table1[[#This Row],[debug'[0']]]-H3736)</f>
        <v>-3.0646379856338002E-2</v>
      </c>
    </row>
    <row r="3738" spans="1:8" x14ac:dyDescent="0.25">
      <c r="A3738">
        <v>7464</v>
      </c>
      <c r="B3738">
        <v>3</v>
      </c>
      <c r="C3738">
        <v>12</v>
      </c>
      <c r="D3738">
        <v>2</v>
      </c>
      <c r="E3738">
        <v>0</v>
      </c>
      <c r="F3738">
        <v>1</v>
      </c>
      <c r="G3738">
        <v>0</v>
      </c>
      <c r="H3738" s="3">
        <f>H3737+$H$2*(Table1[[#This Row],[debug'[0']]]-H3737)</f>
        <v>0.25498531222121718</v>
      </c>
    </row>
    <row r="3739" spans="1:8" x14ac:dyDescent="0.25">
      <c r="A3739">
        <v>7466</v>
      </c>
      <c r="B3739">
        <v>3</v>
      </c>
      <c r="C3739">
        <v>12</v>
      </c>
      <c r="D3739">
        <v>2</v>
      </c>
      <c r="E3739">
        <v>0</v>
      </c>
      <c r="F3739">
        <v>2</v>
      </c>
      <c r="G3739">
        <v>0</v>
      </c>
      <c r="H3739" s="3">
        <f>H3738+$H$2*(Table1[[#This Row],[debug'[0']]]-H3738)</f>
        <v>0.51369685153487432</v>
      </c>
    </row>
    <row r="3740" spans="1:8" x14ac:dyDescent="0.25">
      <c r="A3740">
        <v>7468</v>
      </c>
      <c r="B3740">
        <v>1</v>
      </c>
      <c r="C3740">
        <v>13</v>
      </c>
      <c r="D3740">
        <v>2</v>
      </c>
      <c r="E3740">
        <v>0</v>
      </c>
      <c r="F3740">
        <v>3</v>
      </c>
      <c r="G3740">
        <v>0</v>
      </c>
      <c r="H3740" s="3">
        <f>H3739+$H$2*(Table1[[#This Row],[debug'[0']]]-H3739)</f>
        <v>0.55952984349394308</v>
      </c>
    </row>
    <row r="3741" spans="1:8" x14ac:dyDescent="0.25">
      <c r="A3741">
        <v>7470</v>
      </c>
      <c r="B3741">
        <v>-1</v>
      </c>
      <c r="C3741">
        <v>13</v>
      </c>
      <c r="D3741">
        <v>1</v>
      </c>
      <c r="E3741">
        <v>0</v>
      </c>
      <c r="F3741">
        <v>4</v>
      </c>
      <c r="G3741">
        <v>0</v>
      </c>
      <c r="H3741" s="3">
        <f>H3740+$H$2*(Table1[[#This Row],[debug'[0']]]-H3740)</f>
        <v>0.41254761851270472</v>
      </c>
    </row>
    <row r="3742" spans="1:8" x14ac:dyDescent="0.25">
      <c r="A3742">
        <v>7472</v>
      </c>
      <c r="B3742">
        <v>-3</v>
      </c>
      <c r="C3742">
        <v>11</v>
      </c>
      <c r="D3742">
        <v>0</v>
      </c>
      <c r="E3742">
        <v>0</v>
      </c>
      <c r="F3742">
        <v>5</v>
      </c>
      <c r="G3742">
        <v>0</v>
      </c>
      <c r="H3742" s="3">
        <f>H3741+$H$2*(Table1[[#This Row],[debug'[0']]]-H3741)</f>
        <v>9.0922582662359031E-2</v>
      </c>
    </row>
    <row r="3743" spans="1:8" x14ac:dyDescent="0.25">
      <c r="A3743">
        <v>7474</v>
      </c>
      <c r="B3743">
        <v>-3</v>
      </c>
      <c r="C3743">
        <v>10</v>
      </c>
      <c r="D3743">
        <v>0</v>
      </c>
      <c r="E3743">
        <v>0</v>
      </c>
      <c r="F3743">
        <v>6</v>
      </c>
      <c r="G3743">
        <v>0</v>
      </c>
      <c r="H3743" s="3">
        <f>H3742+$H$2*(Table1[[#This Row],[debug'[0']]]-H3742)</f>
        <v>-0.20039000769284671</v>
      </c>
    </row>
    <row r="3744" spans="1:8" x14ac:dyDescent="0.25">
      <c r="A3744">
        <v>7476</v>
      </c>
      <c r="B3744">
        <v>-4</v>
      </c>
      <c r="C3744">
        <v>9</v>
      </c>
      <c r="D3744">
        <v>0</v>
      </c>
      <c r="E3744">
        <v>0</v>
      </c>
      <c r="F3744">
        <v>7</v>
      </c>
      <c r="G3744">
        <v>0</v>
      </c>
      <c r="H3744" s="3">
        <f>H3743+$H$2*(Table1[[#This Row],[debug'[0']]]-H3743)</f>
        <v>-0.55849481284300229</v>
      </c>
    </row>
    <row r="3745" spans="1:8" x14ac:dyDescent="0.25">
      <c r="A3745">
        <v>7478</v>
      </c>
      <c r="B3745">
        <v>-2</v>
      </c>
      <c r="C3745">
        <v>6</v>
      </c>
      <c r="D3745">
        <v>-1</v>
      </c>
      <c r="E3745">
        <v>0</v>
      </c>
      <c r="F3745">
        <v>7</v>
      </c>
      <c r="G3745">
        <v>1</v>
      </c>
      <c r="H3745" s="3">
        <f>H3744+$H$2*(Table1[[#This Row],[debug'[0']]]-H3744)</f>
        <v>-0.69435347602552233</v>
      </c>
    </row>
    <row r="3746" spans="1:8" x14ac:dyDescent="0.25">
      <c r="A3746">
        <v>7480</v>
      </c>
      <c r="B3746">
        <v>-3</v>
      </c>
      <c r="C3746">
        <v>4</v>
      </c>
      <c r="D3746">
        <v>-1</v>
      </c>
      <c r="E3746">
        <v>0</v>
      </c>
      <c r="F3746">
        <v>8</v>
      </c>
      <c r="G3746">
        <v>1</v>
      </c>
      <c r="H3746" s="3">
        <f>H3745+$H$2*(Table1[[#This Row],[debug'[0']]]-H3745)</f>
        <v>-0.91165554147031413</v>
      </c>
    </row>
    <row r="3747" spans="1:8" x14ac:dyDescent="0.25">
      <c r="A3747">
        <v>7482</v>
      </c>
      <c r="B3747">
        <v>-1</v>
      </c>
      <c r="C3747">
        <v>2</v>
      </c>
      <c r="D3747">
        <v>-1</v>
      </c>
      <c r="E3747">
        <v>0</v>
      </c>
      <c r="F3747">
        <v>8</v>
      </c>
      <c r="G3747">
        <v>1</v>
      </c>
      <c r="H3747" s="3">
        <f>H3746+$H$2*(Table1[[#This Row],[debug'[0']]]-H3746)</f>
        <v>-0.91998181052738104</v>
      </c>
    </row>
    <row r="3748" spans="1:8" x14ac:dyDescent="0.25">
      <c r="A3748">
        <v>7484</v>
      </c>
      <c r="B3748">
        <v>0</v>
      </c>
      <c r="C3748">
        <v>1</v>
      </c>
      <c r="D3748">
        <v>0</v>
      </c>
      <c r="E3748">
        <v>0</v>
      </c>
      <c r="F3748">
        <v>9</v>
      </c>
      <c r="G3748">
        <v>1</v>
      </c>
      <c r="H3748" s="3">
        <f>H3747+$H$2*(Table1[[#This Row],[debug'[0']]]-H3747)</f>
        <v>-0.83327556760570931</v>
      </c>
    </row>
    <row r="3749" spans="1:8" x14ac:dyDescent="0.25">
      <c r="A3749">
        <v>7486</v>
      </c>
      <c r="B3749">
        <v>-1</v>
      </c>
      <c r="C3749">
        <v>-2</v>
      </c>
      <c r="D3749">
        <v>-1</v>
      </c>
      <c r="E3749">
        <v>0</v>
      </c>
      <c r="F3749">
        <v>9</v>
      </c>
      <c r="G3749">
        <v>1</v>
      </c>
      <c r="H3749" s="3">
        <f>H3748+$H$2*(Table1[[#This Row],[debug'[0']]]-H3748)</f>
        <v>-0.84898897516522431</v>
      </c>
    </row>
    <row r="3750" spans="1:8" x14ac:dyDescent="0.25">
      <c r="A3750">
        <v>7488</v>
      </c>
      <c r="B3750">
        <v>0</v>
      </c>
      <c r="C3750">
        <v>-3</v>
      </c>
      <c r="D3750">
        <v>1</v>
      </c>
      <c r="E3750">
        <v>0</v>
      </c>
      <c r="F3750">
        <v>8</v>
      </c>
      <c r="G3750">
        <v>1</v>
      </c>
      <c r="H3750" s="3">
        <f>H3749+$H$2*(Table1[[#This Row],[debug'[0']]]-H3749)</f>
        <v>-0.76897364934449042</v>
      </c>
    </row>
    <row r="3751" spans="1:8" x14ac:dyDescent="0.25">
      <c r="A3751">
        <v>7490</v>
      </c>
      <c r="B3751">
        <v>-1</v>
      </c>
      <c r="C3751">
        <v>-5</v>
      </c>
      <c r="D3751">
        <v>0</v>
      </c>
      <c r="E3751">
        <v>0</v>
      </c>
      <c r="F3751">
        <v>8</v>
      </c>
      <c r="G3751">
        <v>1</v>
      </c>
      <c r="H3751" s="3">
        <f>H3750+$H$2*(Table1[[#This Row],[debug'[0']]]-H3750)</f>
        <v>-0.79074736992464068</v>
      </c>
    </row>
    <row r="3752" spans="1:8" x14ac:dyDescent="0.25">
      <c r="A3752">
        <v>7492</v>
      </c>
      <c r="B3752">
        <v>0</v>
      </c>
      <c r="C3752">
        <v>-6</v>
      </c>
      <c r="D3752">
        <v>0</v>
      </c>
      <c r="E3752">
        <v>0</v>
      </c>
      <c r="F3752">
        <v>8</v>
      </c>
      <c r="G3752">
        <v>0</v>
      </c>
      <c r="H3752" s="3">
        <f>H3751+$H$2*(Table1[[#This Row],[debug'[0']]]-H3751)</f>
        <v>-0.71622118607861962</v>
      </c>
    </row>
    <row r="3753" spans="1:8" x14ac:dyDescent="0.25">
      <c r="A3753">
        <v>7494</v>
      </c>
      <c r="B3753">
        <v>-1</v>
      </c>
      <c r="C3753">
        <v>-7</v>
      </c>
      <c r="D3753">
        <v>0</v>
      </c>
      <c r="E3753">
        <v>0</v>
      </c>
      <c r="F3753">
        <v>7</v>
      </c>
      <c r="G3753">
        <v>0</v>
      </c>
      <c r="H3753" s="3">
        <f>H3752+$H$2*(Table1[[#This Row],[debug'[0']]]-H3752)</f>
        <v>-0.74296670919041463</v>
      </c>
    </row>
    <row r="3754" spans="1:8" x14ac:dyDescent="0.25">
      <c r="A3754">
        <v>7496</v>
      </c>
      <c r="B3754">
        <v>-1</v>
      </c>
      <c r="C3754">
        <v>-7</v>
      </c>
      <c r="D3754">
        <v>-1</v>
      </c>
      <c r="E3754">
        <v>0</v>
      </c>
      <c r="F3754">
        <v>7</v>
      </c>
      <c r="G3754">
        <v>0</v>
      </c>
      <c r="H3754" s="3">
        <f>H3753+$H$2*(Table1[[#This Row],[debug'[0']]]-H3753)</f>
        <v>-0.76719152613447672</v>
      </c>
    </row>
    <row r="3755" spans="1:8" x14ac:dyDescent="0.25">
      <c r="A3755">
        <v>7498</v>
      </c>
      <c r="B3755">
        <v>-3</v>
      </c>
      <c r="C3755">
        <v>-8</v>
      </c>
      <c r="D3755">
        <v>0</v>
      </c>
      <c r="E3755">
        <v>-1</v>
      </c>
      <c r="F3755">
        <v>6</v>
      </c>
      <c r="G3755">
        <v>0</v>
      </c>
      <c r="H3755" s="3">
        <f>H3754+$H$2*(Table1[[#This Row],[debug'[0']]]-H3754)</f>
        <v>-0.97762876708554569</v>
      </c>
    </row>
    <row r="3756" spans="1:8" x14ac:dyDescent="0.25">
      <c r="A3756">
        <v>7500</v>
      </c>
      <c r="B3756">
        <v>-4</v>
      </c>
      <c r="C3756">
        <v>-9</v>
      </c>
      <c r="D3756">
        <v>-3</v>
      </c>
      <c r="E3756">
        <v>-1</v>
      </c>
      <c r="F3756">
        <v>5</v>
      </c>
      <c r="G3756">
        <v>0</v>
      </c>
      <c r="H3756" s="3">
        <f>H3755+$H$2*(Table1[[#This Row],[debug'[0']]]-H3755)</f>
        <v>-1.2624805449379011</v>
      </c>
    </row>
    <row r="3757" spans="1:8" x14ac:dyDescent="0.25">
      <c r="A3757">
        <v>7502</v>
      </c>
      <c r="B3757">
        <v>-6</v>
      </c>
      <c r="C3757">
        <v>-11</v>
      </c>
      <c r="D3757">
        <v>-2</v>
      </c>
      <c r="E3757">
        <v>-1</v>
      </c>
      <c r="F3757">
        <v>4</v>
      </c>
      <c r="G3757">
        <v>0</v>
      </c>
      <c r="H3757" s="3">
        <f>H3756+$H$2*(Table1[[#This Row],[debug'[0']]]-H3756)</f>
        <v>-1.7089812344257553</v>
      </c>
    </row>
    <row r="3758" spans="1:8" x14ac:dyDescent="0.25">
      <c r="A3758">
        <v>7504</v>
      </c>
      <c r="B3758">
        <v>-4</v>
      </c>
      <c r="C3758">
        <v>-12</v>
      </c>
      <c r="D3758">
        <v>-2</v>
      </c>
      <c r="E3758">
        <v>-1</v>
      </c>
      <c r="F3758">
        <v>3</v>
      </c>
      <c r="G3758">
        <v>0</v>
      </c>
      <c r="H3758" s="3">
        <f>H3757+$H$2*(Table1[[#This Row],[debug'[0']]]-H3757)</f>
        <v>-1.9249046661206874</v>
      </c>
    </row>
    <row r="3759" spans="1:8" x14ac:dyDescent="0.25">
      <c r="A3759">
        <v>7506</v>
      </c>
      <c r="B3759">
        <v>-6</v>
      </c>
      <c r="C3759">
        <v>-14</v>
      </c>
      <c r="D3759">
        <v>-1</v>
      </c>
      <c r="E3759">
        <v>-1</v>
      </c>
      <c r="F3759">
        <v>2</v>
      </c>
      <c r="G3759">
        <v>0</v>
      </c>
      <c r="H3759" s="3">
        <f>H3758+$H$2*(Table1[[#This Row],[debug'[0']]]-H3758)</f>
        <v>-2.3089733530284864</v>
      </c>
    </row>
    <row r="3760" spans="1:8" x14ac:dyDescent="0.25">
      <c r="A3760">
        <v>7508</v>
      </c>
      <c r="B3760">
        <v>-3</v>
      </c>
      <c r="C3760">
        <v>-15</v>
      </c>
      <c r="D3760">
        <v>0</v>
      </c>
      <c r="E3760">
        <v>-1</v>
      </c>
      <c r="F3760">
        <v>1</v>
      </c>
      <c r="G3760">
        <v>0</v>
      </c>
      <c r="H3760" s="3">
        <f>H3759+$H$2*(Table1[[#This Row],[debug'[0']]]-H3759)</f>
        <v>-2.3741010801553011</v>
      </c>
    </row>
    <row r="3761" spans="1:8" x14ac:dyDescent="0.25">
      <c r="A3761">
        <v>7510</v>
      </c>
      <c r="B3761">
        <v>-3</v>
      </c>
      <c r="C3761">
        <v>-15</v>
      </c>
      <c r="D3761">
        <v>0</v>
      </c>
      <c r="E3761">
        <v>-1</v>
      </c>
      <c r="F3761">
        <v>0</v>
      </c>
      <c r="G3761">
        <v>0</v>
      </c>
      <c r="H3761" s="3">
        <f>H3760+$H$2*(Table1[[#This Row],[debug'[0']]]-H3760)</f>
        <v>-2.433090663609518</v>
      </c>
    </row>
    <row r="3762" spans="1:8" x14ac:dyDescent="0.25">
      <c r="A3762">
        <v>7512</v>
      </c>
      <c r="B3762">
        <v>-1</v>
      </c>
      <c r="C3762">
        <v>-15</v>
      </c>
      <c r="D3762">
        <v>-1</v>
      </c>
      <c r="E3762">
        <v>-1</v>
      </c>
      <c r="F3762">
        <v>-1</v>
      </c>
      <c r="G3762">
        <v>-1</v>
      </c>
      <c r="H3762" s="3">
        <f>H3761+$H$2*(Table1[[#This Row],[debug'[0']]]-H3761)</f>
        <v>-2.2980250505878046</v>
      </c>
    </row>
    <row r="3763" spans="1:8" x14ac:dyDescent="0.25">
      <c r="A3763">
        <v>7514</v>
      </c>
      <c r="B3763">
        <v>-2</v>
      </c>
      <c r="C3763">
        <v>-12</v>
      </c>
      <c r="D3763">
        <v>1</v>
      </c>
      <c r="E3763">
        <v>-2</v>
      </c>
      <c r="F3763">
        <v>-2</v>
      </c>
      <c r="G3763">
        <v>0</v>
      </c>
      <c r="H3763" s="3">
        <f>H3762+$H$2*(Table1[[#This Row],[debug'[0']]]-H3762)</f>
        <v>-2.2699368513024334</v>
      </c>
    </row>
    <row r="3764" spans="1:8" x14ac:dyDescent="0.25">
      <c r="A3764">
        <v>7516</v>
      </c>
      <c r="B3764">
        <v>-1</v>
      </c>
      <c r="C3764">
        <v>-10</v>
      </c>
      <c r="D3764">
        <v>0</v>
      </c>
      <c r="E3764">
        <v>-2</v>
      </c>
      <c r="F3764">
        <v>-3</v>
      </c>
      <c r="G3764">
        <v>-1</v>
      </c>
      <c r="H3764" s="3">
        <f>H3763+$H$2*(Table1[[#This Row],[debug'[0']]]-H3763)</f>
        <v>-2.1502481228251931</v>
      </c>
    </row>
    <row r="3765" spans="1:8" x14ac:dyDescent="0.25">
      <c r="A3765">
        <v>7518</v>
      </c>
      <c r="B3765">
        <v>-1</v>
      </c>
      <c r="C3765">
        <v>-8</v>
      </c>
      <c r="D3765">
        <v>0</v>
      </c>
      <c r="E3765">
        <v>-2</v>
      </c>
      <c r="F3765">
        <v>-4</v>
      </c>
      <c r="G3765">
        <v>-1</v>
      </c>
      <c r="H3765" s="3">
        <f>H3764+$H$2*(Table1[[#This Row],[debug'[0']]]-H3764)</f>
        <v>-2.0418397912510007</v>
      </c>
    </row>
    <row r="3766" spans="1:8" x14ac:dyDescent="0.25">
      <c r="A3766">
        <v>7520</v>
      </c>
      <c r="B3766">
        <v>-1</v>
      </c>
      <c r="C3766">
        <v>-7</v>
      </c>
      <c r="D3766">
        <v>0</v>
      </c>
      <c r="E3766">
        <v>-2</v>
      </c>
      <c r="F3766">
        <v>-5</v>
      </c>
      <c r="G3766">
        <v>0</v>
      </c>
      <c r="H3766" s="3">
        <f>H3765+$H$2*(Table1[[#This Row],[debug'[0']]]-H3765)</f>
        <v>-1.9436487042186508</v>
      </c>
    </row>
    <row r="3767" spans="1:8" x14ac:dyDescent="0.25">
      <c r="A3767">
        <v>7522</v>
      </c>
      <c r="B3767">
        <v>0</v>
      </c>
      <c r="C3767">
        <v>-5</v>
      </c>
      <c r="D3767">
        <v>-1</v>
      </c>
      <c r="E3767">
        <v>-2</v>
      </c>
      <c r="F3767">
        <v>-6</v>
      </c>
      <c r="G3767">
        <v>-1</v>
      </c>
      <c r="H3767" s="3">
        <f>H3766+$H$2*(Table1[[#This Row],[debug'[0']]]-H3766)</f>
        <v>-1.7604641295086718</v>
      </c>
    </row>
    <row r="3768" spans="1:8" x14ac:dyDescent="0.25">
      <c r="A3768">
        <v>7524</v>
      </c>
      <c r="B3768">
        <v>-2</v>
      </c>
      <c r="C3768">
        <v>-4</v>
      </c>
      <c r="D3768">
        <v>0</v>
      </c>
      <c r="E3768">
        <v>-2</v>
      </c>
      <c r="F3768">
        <v>-6</v>
      </c>
      <c r="G3768">
        <v>-1</v>
      </c>
      <c r="H3768" s="3">
        <f>H3767+$H$2*(Table1[[#This Row],[debug'[0']]]-H3767)</f>
        <v>-1.7830398534388756</v>
      </c>
    </row>
    <row r="3769" spans="1:8" x14ac:dyDescent="0.25">
      <c r="A3769">
        <v>7526</v>
      </c>
      <c r="B3769">
        <v>-1</v>
      </c>
      <c r="C3769">
        <v>-3</v>
      </c>
      <c r="D3769">
        <v>-2</v>
      </c>
      <c r="E3769">
        <v>-2</v>
      </c>
      <c r="F3769">
        <v>-7</v>
      </c>
      <c r="G3769">
        <v>-1</v>
      </c>
      <c r="H3769" s="3">
        <f>H3768+$H$2*(Table1[[#This Row],[debug'[0']]]-H3768)</f>
        <v>-1.7092400859079275</v>
      </c>
    </row>
    <row r="3770" spans="1:8" x14ac:dyDescent="0.25">
      <c r="A3770">
        <v>7528</v>
      </c>
      <c r="B3770">
        <v>-3</v>
      </c>
      <c r="C3770">
        <v>-2</v>
      </c>
      <c r="D3770">
        <v>-2</v>
      </c>
      <c r="E3770">
        <v>-2</v>
      </c>
      <c r="F3770">
        <v>-7</v>
      </c>
      <c r="G3770">
        <v>-1</v>
      </c>
      <c r="H3770" s="3">
        <f>H3769+$H$2*(Table1[[#This Row],[debug'[0']]]-H3769)</f>
        <v>-1.8308913418177228</v>
      </c>
    </row>
    <row r="3771" spans="1:8" x14ac:dyDescent="0.25">
      <c r="A3771">
        <v>7530</v>
      </c>
      <c r="B3771">
        <v>-2</v>
      </c>
      <c r="C3771">
        <v>-2</v>
      </c>
      <c r="D3771">
        <v>-1</v>
      </c>
      <c r="E3771">
        <v>-2</v>
      </c>
      <c r="F3771">
        <v>-8</v>
      </c>
      <c r="G3771">
        <v>-1</v>
      </c>
      <c r="H3771" s="3">
        <f>H3770+$H$2*(Table1[[#This Row],[debug'[0']]]-H3770)</f>
        <v>-1.8468294573638389</v>
      </c>
    </row>
    <row r="3772" spans="1:8" x14ac:dyDescent="0.25">
      <c r="A3772">
        <v>7532</v>
      </c>
      <c r="B3772">
        <v>-2</v>
      </c>
      <c r="C3772">
        <v>-2</v>
      </c>
      <c r="D3772">
        <v>-1</v>
      </c>
      <c r="E3772">
        <v>-2</v>
      </c>
      <c r="F3772">
        <v>-8</v>
      </c>
      <c r="G3772">
        <v>-1</v>
      </c>
      <c r="H3772" s="3">
        <f>H3771+$H$2*(Table1[[#This Row],[debug'[0']]]-H3771)</f>
        <v>-1.8612654409086027</v>
      </c>
    </row>
    <row r="3773" spans="1:8" x14ac:dyDescent="0.25">
      <c r="A3773">
        <v>7534</v>
      </c>
      <c r="B3773">
        <v>-3</v>
      </c>
      <c r="C3773">
        <v>-1</v>
      </c>
      <c r="D3773">
        <v>0</v>
      </c>
      <c r="E3773">
        <v>-2</v>
      </c>
      <c r="F3773">
        <v>-8</v>
      </c>
      <c r="G3773">
        <v>-1</v>
      </c>
      <c r="H3773" s="3">
        <f>H3772+$H$2*(Table1[[#This Row],[debug'[0']]]-H3772)</f>
        <v>-1.968588644665513</v>
      </c>
    </row>
    <row r="3774" spans="1:8" x14ac:dyDescent="0.25">
      <c r="A3774">
        <v>7536</v>
      </c>
      <c r="B3774">
        <v>-3</v>
      </c>
      <c r="C3774">
        <v>-1</v>
      </c>
      <c r="D3774">
        <v>0</v>
      </c>
      <c r="E3774">
        <v>-2</v>
      </c>
      <c r="F3774">
        <v>-8</v>
      </c>
      <c r="G3774">
        <v>-1</v>
      </c>
      <c r="H3774" s="3">
        <f>H3773+$H$2*(Table1[[#This Row],[debug'[0']]]-H3773)</f>
        <v>-2.0657968747679503</v>
      </c>
    </row>
    <row r="3775" spans="1:8" x14ac:dyDescent="0.25">
      <c r="A3775">
        <v>7538</v>
      </c>
      <c r="B3775">
        <v>-2</v>
      </c>
      <c r="C3775">
        <v>1</v>
      </c>
      <c r="D3775">
        <v>1</v>
      </c>
      <c r="E3775">
        <v>-2</v>
      </c>
      <c r="F3775">
        <v>-7</v>
      </c>
      <c r="G3775">
        <v>-1</v>
      </c>
      <c r="H3775" s="3">
        <f>H3774+$H$2*(Table1[[#This Row],[debug'[0']]]-H3774)</f>
        <v>-2.0595956654159453</v>
      </c>
    </row>
    <row r="3776" spans="1:8" x14ac:dyDescent="0.25">
      <c r="A3776">
        <v>7540</v>
      </c>
      <c r="B3776">
        <v>-2</v>
      </c>
      <c r="C3776">
        <v>2</v>
      </c>
      <c r="D3776">
        <v>0</v>
      </c>
      <c r="E3776">
        <v>-2</v>
      </c>
      <c r="F3776">
        <v>-7</v>
      </c>
      <c r="G3776">
        <v>-1</v>
      </c>
      <c r="H3776" s="3">
        <f>H3775+$H$2*(Table1[[#This Row],[debug'[0']]]-H3775)</f>
        <v>-2.0539789062762495</v>
      </c>
    </row>
    <row r="3777" spans="1:8" x14ac:dyDescent="0.25">
      <c r="A3777">
        <v>7542</v>
      </c>
      <c r="B3777">
        <v>-1</v>
      </c>
      <c r="C3777">
        <v>3</v>
      </c>
      <c r="D3777">
        <v>1</v>
      </c>
      <c r="E3777">
        <v>-2</v>
      </c>
      <c r="F3777">
        <v>-6</v>
      </c>
      <c r="G3777">
        <v>-1</v>
      </c>
      <c r="H3777" s="3">
        <f>H3776+$H$2*(Table1[[#This Row],[debug'[0']]]-H3776)</f>
        <v>-1.9546437346063674</v>
      </c>
    </row>
    <row r="3778" spans="1:8" x14ac:dyDescent="0.25">
      <c r="A3778">
        <v>7544</v>
      </c>
      <c r="B3778">
        <v>1</v>
      </c>
      <c r="C3778">
        <v>8</v>
      </c>
      <c r="D3778">
        <v>0</v>
      </c>
      <c r="E3778">
        <v>-2</v>
      </c>
      <c r="F3778">
        <v>-6</v>
      </c>
      <c r="G3778">
        <v>-1</v>
      </c>
      <c r="H3778" s="3">
        <f>H3777+$H$2*(Table1[[#This Row],[debug'[0']]]-H3777)</f>
        <v>-1.6761751230879331</v>
      </c>
    </row>
    <row r="3779" spans="1:8" x14ac:dyDescent="0.25">
      <c r="A3779">
        <v>7546</v>
      </c>
      <c r="B3779">
        <v>1</v>
      </c>
      <c r="C3779">
        <v>10</v>
      </c>
      <c r="D3779">
        <v>0</v>
      </c>
      <c r="E3779">
        <v>-2</v>
      </c>
      <c r="F3779">
        <v>-5</v>
      </c>
      <c r="G3779">
        <v>-1</v>
      </c>
      <c r="H3779" s="3">
        <f>H3778+$H$2*(Table1[[#This Row],[debug'[0']]]-H3778)</f>
        <v>-1.4239515598955488</v>
      </c>
    </row>
    <row r="3780" spans="1:8" x14ac:dyDescent="0.25">
      <c r="A3780">
        <v>7548</v>
      </c>
      <c r="B3780">
        <v>1</v>
      </c>
      <c r="C3780">
        <v>10</v>
      </c>
      <c r="D3780">
        <v>-1</v>
      </c>
      <c r="E3780">
        <v>-2</v>
      </c>
      <c r="F3780">
        <v>-4</v>
      </c>
      <c r="G3780">
        <v>0</v>
      </c>
      <c r="H3780" s="3">
        <f>H3779+$H$2*(Table1[[#This Row],[debug'[0']]]-H3779)</f>
        <v>-1.1954995074987875</v>
      </c>
    </row>
    <row r="3781" spans="1:8" x14ac:dyDescent="0.25">
      <c r="A3781">
        <v>7550</v>
      </c>
      <c r="B3781">
        <v>1</v>
      </c>
      <c r="C3781">
        <v>11</v>
      </c>
      <c r="D3781">
        <v>0</v>
      </c>
      <c r="E3781">
        <v>-2</v>
      </c>
      <c r="F3781">
        <v>-3</v>
      </c>
      <c r="G3781">
        <v>0</v>
      </c>
      <c r="H3781" s="3">
        <f>H3780+$H$2*(Table1[[#This Row],[debug'[0']]]-H3780)</f>
        <v>-0.98857855378724158</v>
      </c>
    </row>
    <row r="3782" spans="1:8" x14ac:dyDescent="0.25">
      <c r="A3782">
        <v>7552</v>
      </c>
      <c r="B3782">
        <v>0</v>
      </c>
      <c r="C3782">
        <v>11</v>
      </c>
      <c r="D3782">
        <v>0</v>
      </c>
      <c r="E3782">
        <v>-2</v>
      </c>
      <c r="F3782">
        <v>-3</v>
      </c>
      <c r="G3782">
        <v>0</v>
      </c>
      <c r="H3782" s="3">
        <f>H3781+$H$2*(Table1[[#This Row],[debug'[0']]]-H3781)</f>
        <v>-0.89540722012500895</v>
      </c>
    </row>
    <row r="3783" spans="1:8" x14ac:dyDescent="0.25">
      <c r="A3783">
        <v>7554</v>
      </c>
      <c r="B3783">
        <v>0</v>
      </c>
      <c r="C3783">
        <v>10</v>
      </c>
      <c r="D3783">
        <v>0</v>
      </c>
      <c r="E3783">
        <v>-2</v>
      </c>
      <c r="F3783">
        <v>-2</v>
      </c>
      <c r="G3783">
        <v>0</v>
      </c>
      <c r="H3783" s="3">
        <f>H3782+$H$2*(Table1[[#This Row],[debug'[0']]]-H3782)</f>
        <v>-0.81101707778352938</v>
      </c>
    </row>
    <row r="3784" spans="1:8" x14ac:dyDescent="0.25">
      <c r="A3784">
        <v>7556</v>
      </c>
      <c r="B3784">
        <v>1</v>
      </c>
      <c r="C3784">
        <v>10</v>
      </c>
      <c r="D3784">
        <v>2</v>
      </c>
      <c r="E3784">
        <v>-1</v>
      </c>
      <c r="F3784">
        <v>-1</v>
      </c>
      <c r="G3784">
        <v>0</v>
      </c>
      <c r="H3784" s="3">
        <f>H3783+$H$2*(Table1[[#This Row],[debug'[0']]]-H3783)</f>
        <v>-0.64033273937081769</v>
      </c>
    </row>
    <row r="3785" spans="1:8" x14ac:dyDescent="0.25">
      <c r="A3785">
        <v>7558</v>
      </c>
      <c r="B3785">
        <v>0</v>
      </c>
      <c r="C3785">
        <v>9</v>
      </c>
      <c r="D3785">
        <v>1</v>
      </c>
      <c r="E3785">
        <v>-1</v>
      </c>
      <c r="F3785">
        <v>0</v>
      </c>
      <c r="G3785">
        <v>0</v>
      </c>
      <c r="H3785" s="3">
        <f>H3784+$H$2*(Table1[[#This Row],[debug'[0']]]-H3784)</f>
        <v>-0.57998280047500606</v>
      </c>
    </row>
    <row r="3786" spans="1:8" x14ac:dyDescent="0.25">
      <c r="A3786">
        <v>7560</v>
      </c>
      <c r="B3786">
        <v>0</v>
      </c>
      <c r="C3786">
        <v>8</v>
      </c>
      <c r="D3786">
        <v>1</v>
      </c>
      <c r="E3786">
        <v>-1</v>
      </c>
      <c r="F3786">
        <v>1</v>
      </c>
      <c r="G3786">
        <v>0</v>
      </c>
      <c r="H3786" s="3">
        <f>H3785+$H$2*(Table1[[#This Row],[debug'[0']]]-H3785)</f>
        <v>-0.52532070931958463</v>
      </c>
    </row>
    <row r="3787" spans="1:8" x14ac:dyDescent="0.25">
      <c r="A3787">
        <v>7562</v>
      </c>
      <c r="B3787">
        <v>0</v>
      </c>
      <c r="C3787">
        <v>7</v>
      </c>
      <c r="D3787">
        <v>1</v>
      </c>
      <c r="E3787">
        <v>-1</v>
      </c>
      <c r="F3787">
        <v>2</v>
      </c>
      <c r="G3787">
        <v>0</v>
      </c>
      <c r="H3787" s="3">
        <f>H3786+$H$2*(Table1[[#This Row],[debug'[0']]]-H3786)</f>
        <v>-0.47581039888427507</v>
      </c>
    </row>
    <row r="3788" spans="1:8" x14ac:dyDescent="0.25">
      <c r="A3788">
        <v>7564</v>
      </c>
      <c r="B3788">
        <v>-1</v>
      </c>
      <c r="C3788">
        <v>7</v>
      </c>
      <c r="D3788">
        <v>1</v>
      </c>
      <c r="E3788">
        <v>-1</v>
      </c>
      <c r="F3788">
        <v>3</v>
      </c>
      <c r="G3788">
        <v>0</v>
      </c>
      <c r="H3788" s="3">
        <f>H3787+$H$2*(Table1[[#This Row],[debug'[0']]]-H3787)</f>
        <v>-0.52521410488287479</v>
      </c>
    </row>
    <row r="3789" spans="1:8" x14ac:dyDescent="0.25">
      <c r="A3789">
        <v>7566</v>
      </c>
      <c r="B3789">
        <v>-1</v>
      </c>
      <c r="C3789">
        <v>6</v>
      </c>
      <c r="D3789">
        <v>1</v>
      </c>
      <c r="E3789">
        <v>-1</v>
      </c>
      <c r="F3789">
        <v>4</v>
      </c>
      <c r="G3789">
        <v>0</v>
      </c>
      <c r="H3789" s="3">
        <f>H3788+$H$2*(Table1[[#This Row],[debug'[0']]]-H3788)</f>
        <v>-0.56996162128671524</v>
      </c>
    </row>
    <row r="3790" spans="1:8" x14ac:dyDescent="0.25">
      <c r="A3790">
        <v>7568</v>
      </c>
      <c r="B3790">
        <v>1</v>
      </c>
      <c r="C3790">
        <v>5</v>
      </c>
      <c r="D3790">
        <v>0</v>
      </c>
      <c r="E3790">
        <v>-1</v>
      </c>
      <c r="F3790">
        <v>4</v>
      </c>
      <c r="G3790">
        <v>0</v>
      </c>
      <c r="H3790" s="3">
        <f>H3789+$H$2*(Table1[[#This Row],[debug'[0']]]-H3789)</f>
        <v>-0.42199622441114726</v>
      </c>
    </row>
    <row r="3791" spans="1:8" x14ac:dyDescent="0.25">
      <c r="A3791">
        <v>7570</v>
      </c>
      <c r="B3791">
        <v>1</v>
      </c>
      <c r="C3791">
        <v>6</v>
      </c>
      <c r="D3791">
        <v>1</v>
      </c>
      <c r="E3791">
        <v>0</v>
      </c>
      <c r="F3791">
        <v>5</v>
      </c>
      <c r="G3791">
        <v>0</v>
      </c>
      <c r="H3791" s="3">
        <f>H3790+$H$2*(Table1[[#This Row],[debug'[0']]]-H3790)</f>
        <v>-0.28797623764987279</v>
      </c>
    </row>
    <row r="3792" spans="1:8" x14ac:dyDescent="0.25">
      <c r="A3792">
        <v>7572</v>
      </c>
      <c r="B3792">
        <v>2</v>
      </c>
      <c r="C3792">
        <v>6</v>
      </c>
      <c r="D3792">
        <v>1</v>
      </c>
      <c r="E3792">
        <v>0</v>
      </c>
      <c r="F3792">
        <v>5</v>
      </c>
      <c r="G3792">
        <v>0</v>
      </c>
      <c r="H3792" s="3">
        <f>H3791+$H$2*(Table1[[#This Row],[debug'[0']]]-H3791)</f>
        <v>-7.2339557456207154E-2</v>
      </c>
    </row>
    <row r="3793" spans="1:8" x14ac:dyDescent="0.25">
      <c r="A3793">
        <v>7574</v>
      </c>
      <c r="B3793">
        <v>1</v>
      </c>
      <c r="C3793">
        <v>7</v>
      </c>
      <c r="D3793">
        <v>0</v>
      </c>
      <c r="E3793">
        <v>0</v>
      </c>
      <c r="F3793">
        <v>6</v>
      </c>
      <c r="G3793">
        <v>0</v>
      </c>
      <c r="H3793" s="3">
        <f>H3792+$H$2*(Table1[[#This Row],[debug'[0']]]-H3792)</f>
        <v>2.872606481953735E-2</v>
      </c>
    </row>
    <row r="3794" spans="1:8" x14ac:dyDescent="0.25">
      <c r="A3794">
        <v>7576</v>
      </c>
      <c r="B3794">
        <v>1</v>
      </c>
      <c r="C3794">
        <v>7</v>
      </c>
      <c r="D3794">
        <v>-1</v>
      </c>
      <c r="E3794">
        <v>0</v>
      </c>
      <c r="F3794">
        <v>6</v>
      </c>
      <c r="G3794">
        <v>0</v>
      </c>
      <c r="H3794" s="3">
        <f>H3793+$H$2*(Table1[[#This Row],[debug'[0']]]-H3793)</f>
        <v>0.12026647660112307</v>
      </c>
    </row>
    <row r="3795" spans="1:8" x14ac:dyDescent="0.25">
      <c r="A3795">
        <v>7578</v>
      </c>
      <c r="B3795">
        <v>-1</v>
      </c>
      <c r="C3795">
        <v>6</v>
      </c>
      <c r="D3795">
        <v>-1</v>
      </c>
      <c r="E3795">
        <v>0</v>
      </c>
      <c r="F3795">
        <v>6</v>
      </c>
      <c r="G3795">
        <v>0</v>
      </c>
      <c r="H3795" s="3">
        <f>H3794+$H$2*(Table1[[#This Row],[debug'[0']]]-H3794)</f>
        <v>1.4683848612532774E-2</v>
      </c>
    </row>
    <row r="3796" spans="1:8" x14ac:dyDescent="0.25">
      <c r="A3796">
        <v>7580</v>
      </c>
      <c r="B3796">
        <v>-1</v>
      </c>
      <c r="C3796">
        <v>3</v>
      </c>
      <c r="D3796">
        <v>-2</v>
      </c>
      <c r="E3796">
        <v>0</v>
      </c>
      <c r="F3796">
        <v>6</v>
      </c>
      <c r="G3796">
        <v>0</v>
      </c>
      <c r="H3796" s="3">
        <f>H3795+$H$2*(Table1[[#This Row],[debug'[0']]]-H3795)</f>
        <v>-8.0947851122987732E-2</v>
      </c>
    </row>
    <row r="3797" spans="1:8" x14ac:dyDescent="0.25">
      <c r="A3797">
        <v>7582</v>
      </c>
      <c r="B3797">
        <v>-2</v>
      </c>
      <c r="C3797">
        <v>2</v>
      </c>
      <c r="D3797">
        <v>-1</v>
      </c>
      <c r="E3797">
        <v>0</v>
      </c>
      <c r="F3797">
        <v>6</v>
      </c>
      <c r="G3797">
        <v>0</v>
      </c>
      <c r="H3797" s="3">
        <f>H3796+$H$2*(Table1[[#This Row],[debug'[0']]]-H3796)</f>
        <v>-0.26181425510601958</v>
      </c>
    </row>
    <row r="3798" spans="1:8" x14ac:dyDescent="0.25">
      <c r="A3798">
        <v>7584</v>
      </c>
      <c r="B3798">
        <v>-1</v>
      </c>
      <c r="C3798">
        <v>0</v>
      </c>
      <c r="D3798">
        <v>-1</v>
      </c>
      <c r="E3798">
        <v>0</v>
      </c>
      <c r="F3798">
        <v>6</v>
      </c>
      <c r="G3798">
        <v>0</v>
      </c>
      <c r="H3798" s="3">
        <f>H3797+$H$2*(Table1[[#This Row],[debug'[0']]]-H3797)</f>
        <v>-0.33138662250032869</v>
      </c>
    </row>
    <row r="3799" spans="1:8" x14ac:dyDescent="0.25">
      <c r="A3799">
        <v>7586</v>
      </c>
      <c r="B3799">
        <v>-1</v>
      </c>
      <c r="C3799">
        <v>-1</v>
      </c>
      <c r="D3799">
        <v>-2</v>
      </c>
      <c r="E3799">
        <v>0</v>
      </c>
      <c r="F3799">
        <v>6</v>
      </c>
      <c r="G3799">
        <v>0</v>
      </c>
      <c r="H3799" s="3">
        <f>H3798+$H$2*(Table1[[#This Row],[debug'[0']]]-H3798)</f>
        <v>-0.39440194874567347</v>
      </c>
    </row>
    <row r="3800" spans="1:8" x14ac:dyDescent="0.25">
      <c r="A3800">
        <v>7588</v>
      </c>
      <c r="B3800">
        <v>-2</v>
      </c>
      <c r="C3800">
        <v>-2</v>
      </c>
      <c r="D3800">
        <v>-1</v>
      </c>
      <c r="E3800">
        <v>0</v>
      </c>
      <c r="F3800">
        <v>6</v>
      </c>
      <c r="G3800">
        <v>0</v>
      </c>
      <c r="H3800" s="3">
        <f>H3799+$H$2*(Table1[[#This Row],[debug'[0']]]-H3799)</f>
        <v>-0.54572600001883387</v>
      </c>
    </row>
    <row r="3801" spans="1:8" x14ac:dyDescent="0.25">
      <c r="A3801">
        <v>7590</v>
      </c>
      <c r="B3801">
        <v>-1</v>
      </c>
      <c r="C3801">
        <v>-5</v>
      </c>
      <c r="D3801">
        <v>-2</v>
      </c>
      <c r="E3801">
        <v>0</v>
      </c>
      <c r="F3801">
        <v>5</v>
      </c>
      <c r="G3801">
        <v>0</v>
      </c>
      <c r="H3801" s="3">
        <f>H3800+$H$2*(Table1[[#This Row],[debug'[0']]]-H3800)</f>
        <v>-0.58854031585056432</v>
      </c>
    </row>
    <row r="3802" spans="1:8" x14ac:dyDescent="0.25">
      <c r="A3802">
        <v>7592</v>
      </c>
      <c r="B3802">
        <v>-1</v>
      </c>
      <c r="C3802">
        <v>-6</v>
      </c>
      <c r="D3802">
        <v>-1</v>
      </c>
      <c r="E3802">
        <v>0</v>
      </c>
      <c r="F3802">
        <v>5</v>
      </c>
      <c r="G3802">
        <v>0</v>
      </c>
      <c r="H3802" s="3">
        <f>H3801+$H$2*(Table1[[#This Row],[debug'[0']]]-H3801)</f>
        <v>-0.6273194774797316</v>
      </c>
    </row>
    <row r="3803" spans="1:8" x14ac:dyDescent="0.25">
      <c r="A3803">
        <v>7594</v>
      </c>
      <c r="B3803">
        <v>-1</v>
      </c>
      <c r="C3803">
        <v>-7</v>
      </c>
      <c r="D3803">
        <v>-1</v>
      </c>
      <c r="E3803">
        <v>0</v>
      </c>
      <c r="F3803">
        <v>4</v>
      </c>
      <c r="G3803">
        <v>0</v>
      </c>
      <c r="H3803" s="3">
        <f>H3802+$H$2*(Table1[[#This Row],[debug'[0']]]-H3802)</f>
        <v>-0.662443789230302</v>
      </c>
    </row>
    <row r="3804" spans="1:8" x14ac:dyDescent="0.25">
      <c r="A3804">
        <v>7596</v>
      </c>
      <c r="B3804">
        <v>0</v>
      </c>
      <c r="C3804">
        <v>-8</v>
      </c>
      <c r="D3804">
        <v>-2</v>
      </c>
      <c r="E3804">
        <v>0</v>
      </c>
      <c r="F3804">
        <v>4</v>
      </c>
      <c r="G3804">
        <v>0</v>
      </c>
      <c r="H3804" s="3">
        <f>H3803+$H$2*(Table1[[#This Row],[debug'[0']]]-H3803)</f>
        <v>-0.60000993298043892</v>
      </c>
    </row>
    <row r="3805" spans="1:8" x14ac:dyDescent="0.25">
      <c r="A3805">
        <v>7598</v>
      </c>
      <c r="B3805">
        <v>-2</v>
      </c>
      <c r="C3805">
        <v>-8</v>
      </c>
      <c r="D3805">
        <v>-1</v>
      </c>
      <c r="E3805">
        <v>0</v>
      </c>
      <c r="F3805">
        <v>3</v>
      </c>
      <c r="G3805">
        <v>0</v>
      </c>
      <c r="H3805" s="3">
        <f>H3804+$H$2*(Table1[[#This Row],[debug'[0']]]-H3804)</f>
        <v>-0.73195588826985891</v>
      </c>
    </row>
    <row r="3806" spans="1:8" x14ac:dyDescent="0.25">
      <c r="A3806">
        <v>7600</v>
      </c>
      <c r="B3806">
        <v>-1</v>
      </c>
      <c r="C3806">
        <v>-7</v>
      </c>
      <c r="D3806">
        <v>-2</v>
      </c>
      <c r="E3806">
        <v>0</v>
      </c>
      <c r="F3806">
        <v>2</v>
      </c>
      <c r="G3806">
        <v>0</v>
      </c>
      <c r="H3806" s="3">
        <f>H3805+$H$2*(Table1[[#This Row],[debug'[0']]]-H3805)</f>
        <v>-0.75721845063734128</v>
      </c>
    </row>
    <row r="3807" spans="1:8" x14ac:dyDescent="0.25">
      <c r="A3807">
        <v>7602</v>
      </c>
      <c r="B3807">
        <v>0</v>
      </c>
      <c r="C3807">
        <v>-7</v>
      </c>
      <c r="D3807">
        <v>-1</v>
      </c>
      <c r="E3807">
        <v>0</v>
      </c>
      <c r="F3807">
        <v>2</v>
      </c>
      <c r="G3807">
        <v>0</v>
      </c>
      <c r="H3807" s="3">
        <f>H3806+$H$2*(Table1[[#This Row],[debug'[0']]]-H3806)</f>
        <v>-0.68585229298679373</v>
      </c>
    </row>
    <row r="3808" spans="1:8" x14ac:dyDescent="0.25">
      <c r="A3808">
        <v>7604</v>
      </c>
      <c r="B3808">
        <v>-1</v>
      </c>
      <c r="C3808">
        <v>-7</v>
      </c>
      <c r="D3808">
        <v>-1</v>
      </c>
      <c r="E3808">
        <v>-1</v>
      </c>
      <c r="F3808">
        <v>1</v>
      </c>
      <c r="G3808">
        <v>0</v>
      </c>
      <c r="H3808" s="3">
        <f>H3807+$H$2*(Table1[[#This Row],[debug'[0']]]-H3807)</f>
        <v>-0.71546001684163674</v>
      </c>
    </row>
    <row r="3809" spans="1:8" x14ac:dyDescent="0.25">
      <c r="A3809">
        <v>7606</v>
      </c>
      <c r="B3809">
        <v>0</v>
      </c>
      <c r="C3809">
        <v>-6</v>
      </c>
      <c r="D3809">
        <v>-1</v>
      </c>
      <c r="E3809">
        <v>-1</v>
      </c>
      <c r="F3809">
        <v>0</v>
      </c>
      <c r="G3809">
        <v>-1</v>
      </c>
      <c r="H3809" s="3">
        <f>H3808+$H$2*(Table1[[#This Row],[debug'[0']]]-H3808)</f>
        <v>-0.64802949885622929</v>
      </c>
    </row>
    <row r="3810" spans="1:8" x14ac:dyDescent="0.25">
      <c r="A3810">
        <v>7608</v>
      </c>
      <c r="B3810">
        <v>-2</v>
      </c>
      <c r="C3810">
        <v>-6</v>
      </c>
      <c r="D3810">
        <v>0</v>
      </c>
      <c r="E3810">
        <v>-1</v>
      </c>
      <c r="F3810">
        <v>-1</v>
      </c>
      <c r="G3810">
        <v>-1</v>
      </c>
      <c r="H3810" s="3">
        <f>H3809+$H$2*(Table1[[#This Row],[debug'[0']]]-H3809)</f>
        <v>-0.77544971668413076</v>
      </c>
    </row>
    <row r="3811" spans="1:8" x14ac:dyDescent="0.25">
      <c r="A3811">
        <v>7610</v>
      </c>
      <c r="B3811">
        <v>-3</v>
      </c>
      <c r="C3811">
        <v>-6</v>
      </c>
      <c r="D3811">
        <v>-1</v>
      </c>
      <c r="E3811">
        <v>-1</v>
      </c>
      <c r="F3811">
        <v>-1</v>
      </c>
      <c r="G3811">
        <v>-1</v>
      </c>
      <c r="H3811" s="3">
        <f>H3810+$H$2*(Table1[[#This Row],[debug'[0']]]-H3810)</f>
        <v>-0.98510864151231758</v>
      </c>
    </row>
    <row r="3812" spans="1:8" x14ac:dyDescent="0.25">
      <c r="A3812">
        <v>7612</v>
      </c>
      <c r="B3812">
        <v>-3</v>
      </c>
      <c r="C3812">
        <v>-5</v>
      </c>
      <c r="D3812">
        <v>0</v>
      </c>
      <c r="E3812">
        <v>-1</v>
      </c>
      <c r="F3812">
        <v>-2</v>
      </c>
      <c r="G3812">
        <v>-1</v>
      </c>
      <c r="H3812" s="3">
        <f>H3811+$H$2*(Table1[[#This Row],[debug'[0']]]-H3811)</f>
        <v>-1.1750076782005114</v>
      </c>
    </row>
    <row r="3813" spans="1:8" x14ac:dyDescent="0.25">
      <c r="A3813">
        <v>7614</v>
      </c>
      <c r="B3813">
        <v>-2</v>
      </c>
      <c r="C3813">
        <v>-5</v>
      </c>
      <c r="D3813">
        <v>0</v>
      </c>
      <c r="E3813">
        <v>-1</v>
      </c>
      <c r="F3813">
        <v>-3</v>
      </c>
      <c r="G3813">
        <v>-1</v>
      </c>
      <c r="H3813" s="3">
        <f>H3812+$H$2*(Table1[[#This Row],[debug'[0']]]-H3812)</f>
        <v>-1.2527613727235092</v>
      </c>
    </row>
    <row r="3814" spans="1:8" x14ac:dyDescent="0.25">
      <c r="A3814">
        <v>7616</v>
      </c>
      <c r="B3814">
        <v>-1</v>
      </c>
      <c r="C3814">
        <v>-6</v>
      </c>
      <c r="D3814">
        <v>0</v>
      </c>
      <c r="E3814">
        <v>-1</v>
      </c>
      <c r="F3814">
        <v>-3</v>
      </c>
      <c r="G3814">
        <v>-1</v>
      </c>
      <c r="H3814" s="3">
        <f>H3813+$H$2*(Table1[[#This Row],[debug'[0']]]-H3813)</f>
        <v>-1.2289391745737257</v>
      </c>
    </row>
    <row r="3815" spans="1:8" x14ac:dyDescent="0.25">
      <c r="A3815">
        <v>7618</v>
      </c>
      <c r="B3815">
        <v>-1</v>
      </c>
      <c r="C3815">
        <v>-6</v>
      </c>
      <c r="D3815">
        <v>0</v>
      </c>
      <c r="E3815">
        <v>-1</v>
      </c>
      <c r="F3815">
        <v>-4</v>
      </c>
      <c r="G3815">
        <v>-1</v>
      </c>
      <c r="H3815" s="3">
        <f>H3814+$H$2*(Table1[[#This Row],[debug'[0']]]-H3814)</f>
        <v>-1.2073621657049338</v>
      </c>
    </row>
    <row r="3816" spans="1:8" x14ac:dyDescent="0.25">
      <c r="A3816">
        <v>7620</v>
      </c>
      <c r="B3816">
        <v>-1</v>
      </c>
      <c r="C3816">
        <v>-7</v>
      </c>
      <c r="D3816">
        <v>-1</v>
      </c>
      <c r="E3816">
        <v>-1</v>
      </c>
      <c r="F3816">
        <v>-4</v>
      </c>
      <c r="G3816">
        <v>-1</v>
      </c>
      <c r="H3816" s="3">
        <f>H3815+$H$2*(Table1[[#This Row],[debug'[0']]]-H3815)</f>
        <v>-1.1878187420126012</v>
      </c>
    </row>
    <row r="3817" spans="1:8" x14ac:dyDescent="0.25">
      <c r="A3817">
        <v>7622</v>
      </c>
      <c r="B3817">
        <v>-2</v>
      </c>
      <c r="C3817">
        <v>-6</v>
      </c>
      <c r="D3817">
        <v>-1</v>
      </c>
      <c r="E3817">
        <v>-1</v>
      </c>
      <c r="F3817">
        <v>-5</v>
      </c>
      <c r="G3817">
        <v>-1</v>
      </c>
      <c r="H3817" s="3">
        <f>H3816+$H$2*(Table1[[#This Row],[debug'[0']]]-H3816)</f>
        <v>-1.2643650222168969</v>
      </c>
    </row>
    <row r="3818" spans="1:8" x14ac:dyDescent="0.25">
      <c r="A3818">
        <v>7624</v>
      </c>
      <c r="B3818">
        <v>-1</v>
      </c>
      <c r="C3818">
        <v>-6</v>
      </c>
      <c r="D3818">
        <v>0</v>
      </c>
      <c r="E3818">
        <v>-1</v>
      </c>
      <c r="F3818">
        <v>-5</v>
      </c>
      <c r="G3818">
        <v>-1</v>
      </c>
      <c r="H3818" s="3">
        <f>H3817+$H$2*(Table1[[#This Row],[debug'[0']]]-H3817)</f>
        <v>-1.2394492058670157</v>
      </c>
    </row>
    <row r="3819" spans="1:8" x14ac:dyDescent="0.25">
      <c r="A3819">
        <v>7626</v>
      </c>
      <c r="B3819">
        <v>-1</v>
      </c>
      <c r="C3819">
        <v>-6</v>
      </c>
      <c r="D3819">
        <v>0</v>
      </c>
      <c r="E3819">
        <v>-1</v>
      </c>
      <c r="F3819">
        <v>-5</v>
      </c>
      <c r="G3819">
        <v>-1</v>
      </c>
      <c r="H3819" s="3">
        <f>H3818+$H$2*(Table1[[#This Row],[debug'[0']]]-H3818)</f>
        <v>-1.216881649885224</v>
      </c>
    </row>
    <row r="3820" spans="1:8" x14ac:dyDescent="0.25">
      <c r="A3820">
        <v>7628</v>
      </c>
      <c r="B3820">
        <v>-1</v>
      </c>
      <c r="C3820">
        <v>-4</v>
      </c>
      <c r="D3820">
        <v>-1</v>
      </c>
      <c r="E3820">
        <v>-1</v>
      </c>
      <c r="F3820">
        <v>-5</v>
      </c>
      <c r="G3820">
        <v>-1</v>
      </c>
      <c r="H3820" s="3">
        <f>H3819+$H$2*(Table1[[#This Row],[debug'[0']]]-H3819)</f>
        <v>-1.1964410359458884</v>
      </c>
    </row>
    <row r="3821" spans="1:8" x14ac:dyDescent="0.25">
      <c r="A3821">
        <v>7630</v>
      </c>
      <c r="B3821">
        <v>0</v>
      </c>
      <c r="C3821">
        <v>-3</v>
      </c>
      <c r="D3821">
        <v>0</v>
      </c>
      <c r="E3821">
        <v>-1</v>
      </c>
      <c r="F3821">
        <v>-5</v>
      </c>
      <c r="G3821">
        <v>-1</v>
      </c>
      <c r="H3821" s="3">
        <f>H3820+$H$2*(Table1[[#This Row],[debug'[0']]]-H3820)</f>
        <v>-1.0836791248764595</v>
      </c>
    </row>
    <row r="3822" spans="1:8" x14ac:dyDescent="0.25">
      <c r="A3822">
        <v>7632</v>
      </c>
      <c r="B3822">
        <v>-1</v>
      </c>
      <c r="C3822">
        <v>-2</v>
      </c>
      <c r="D3822">
        <v>1</v>
      </c>
      <c r="E3822">
        <v>-1</v>
      </c>
      <c r="F3822">
        <v>-5</v>
      </c>
      <c r="G3822">
        <v>-1</v>
      </c>
      <c r="H3822" s="3">
        <f>H3821+$H$2*(Table1[[#This Row],[debug'[0']]]-H3821)</f>
        <v>-1.0757925531573382</v>
      </c>
    </row>
    <row r="3823" spans="1:8" x14ac:dyDescent="0.25">
      <c r="A3823">
        <v>7634</v>
      </c>
      <c r="B3823">
        <v>1</v>
      </c>
      <c r="C3823">
        <v>0</v>
      </c>
      <c r="D3823">
        <v>0</v>
      </c>
      <c r="E3823">
        <v>-1</v>
      </c>
      <c r="F3823">
        <v>-5</v>
      </c>
      <c r="G3823">
        <v>-1</v>
      </c>
      <c r="H3823" s="3">
        <f>H3822+$H$2*(Table1[[#This Row],[debug'[0']]]-H3822)</f>
        <v>-0.88015371409607335</v>
      </c>
    </row>
    <row r="3824" spans="1:8" x14ac:dyDescent="0.25">
      <c r="A3824">
        <v>7636</v>
      </c>
      <c r="B3824">
        <v>0</v>
      </c>
      <c r="C3824">
        <v>0</v>
      </c>
      <c r="D3824">
        <v>1</v>
      </c>
      <c r="E3824">
        <v>-1</v>
      </c>
      <c r="F3824">
        <v>-5</v>
      </c>
      <c r="G3824">
        <v>-1</v>
      </c>
      <c r="H3824" s="3">
        <f>H3823+$H$2*(Table1[[#This Row],[debug'[0']]]-H3823)</f>
        <v>-0.79720118082905356</v>
      </c>
    </row>
    <row r="3825" spans="1:8" x14ac:dyDescent="0.25">
      <c r="A3825">
        <v>7638</v>
      </c>
      <c r="B3825">
        <v>1</v>
      </c>
      <c r="C3825">
        <v>1</v>
      </c>
      <c r="D3825">
        <v>1</v>
      </c>
      <c r="E3825">
        <v>-1</v>
      </c>
      <c r="F3825">
        <v>-5</v>
      </c>
      <c r="G3825">
        <v>0</v>
      </c>
      <c r="H3825" s="3">
        <f>H3824+$H$2*(Table1[[#This Row],[debug'[0']]]-H3824)</f>
        <v>-0.62781896002758986</v>
      </c>
    </row>
    <row r="3826" spans="1:8" x14ac:dyDescent="0.25">
      <c r="A3826">
        <v>7640</v>
      </c>
      <c r="B3826">
        <v>1</v>
      </c>
      <c r="C3826">
        <v>2</v>
      </c>
      <c r="D3826">
        <v>1</v>
      </c>
      <c r="E3826">
        <v>-1</v>
      </c>
      <c r="F3826">
        <v>-5</v>
      </c>
      <c r="G3826">
        <v>0</v>
      </c>
      <c r="H3826" s="3">
        <f>H3825+$H$2*(Table1[[#This Row],[debug'[0']]]-H3825)</f>
        <v>-0.47440063744168426</v>
      </c>
    </row>
    <row r="3827" spans="1:8" x14ac:dyDescent="0.25">
      <c r="A3827">
        <v>7642</v>
      </c>
      <c r="B3827">
        <v>0</v>
      </c>
      <c r="C3827">
        <v>3</v>
      </c>
      <c r="D3827">
        <v>1</v>
      </c>
      <c r="E3827">
        <v>-1</v>
      </c>
      <c r="F3827">
        <v>-4</v>
      </c>
      <c r="G3827">
        <v>0</v>
      </c>
      <c r="H3827" s="3">
        <f>H3826+$H$2*(Table1[[#This Row],[debug'[0']]]-H3826)</f>
        <v>-0.42968943071833093</v>
      </c>
    </row>
    <row r="3828" spans="1:8" x14ac:dyDescent="0.25">
      <c r="A3828">
        <v>7644</v>
      </c>
      <c r="B3828">
        <v>1</v>
      </c>
      <c r="C3828">
        <v>4</v>
      </c>
      <c r="D3828">
        <v>0</v>
      </c>
      <c r="E3828">
        <v>-1</v>
      </c>
      <c r="F3828">
        <v>-4</v>
      </c>
      <c r="G3828">
        <v>0</v>
      </c>
      <c r="H3828" s="3">
        <f>H3827+$H$2*(Table1[[#This Row],[debug'[0']]]-H3827)</f>
        <v>-0.29494437634454052</v>
      </c>
    </row>
    <row r="3829" spans="1:8" x14ac:dyDescent="0.25">
      <c r="A3829">
        <v>7646</v>
      </c>
      <c r="B3829">
        <v>1</v>
      </c>
      <c r="C3829">
        <v>4</v>
      </c>
      <c r="D3829">
        <v>0</v>
      </c>
      <c r="E3829">
        <v>-1</v>
      </c>
      <c r="F3829">
        <v>-3</v>
      </c>
      <c r="G3829">
        <v>0</v>
      </c>
      <c r="H3829" s="3">
        <f>H3828+$H$2*(Table1[[#This Row],[debug'[0']]]-H3828)</f>
        <v>-0.17289874415859779</v>
      </c>
    </row>
    <row r="3830" spans="1:8" x14ac:dyDescent="0.25">
      <c r="A3830">
        <v>7648</v>
      </c>
      <c r="B3830">
        <v>1</v>
      </c>
      <c r="C3830">
        <v>4</v>
      </c>
      <c r="D3830">
        <v>0</v>
      </c>
      <c r="E3830">
        <v>-1</v>
      </c>
      <c r="F3830">
        <v>-3</v>
      </c>
      <c r="G3830">
        <v>0</v>
      </c>
      <c r="H3830" s="3">
        <f>H3829+$H$2*(Table1[[#This Row],[debug'[0']]]-H3829)</f>
        <v>-6.2355641816997445E-2</v>
      </c>
    </row>
    <row r="3831" spans="1:8" x14ac:dyDescent="0.25">
      <c r="A3831">
        <v>7650</v>
      </c>
      <c r="B3831">
        <v>3</v>
      </c>
      <c r="C3831">
        <v>4</v>
      </c>
      <c r="D3831">
        <v>0</v>
      </c>
      <c r="E3831">
        <v>0</v>
      </c>
      <c r="F3831">
        <v>-3</v>
      </c>
      <c r="G3831">
        <v>0</v>
      </c>
      <c r="H3831" s="3">
        <f>H3830+$H$2*(Table1[[#This Row],[debug'[0']]]-H3830)</f>
        <v>0.22626457779334863</v>
      </c>
    </row>
    <row r="3832" spans="1:8" x14ac:dyDescent="0.25">
      <c r="A3832">
        <v>7652</v>
      </c>
      <c r="B3832">
        <v>1</v>
      </c>
      <c r="C3832">
        <v>4</v>
      </c>
      <c r="D3832">
        <v>0</v>
      </c>
      <c r="E3832">
        <v>0</v>
      </c>
      <c r="F3832">
        <v>-2</v>
      </c>
      <c r="G3832">
        <v>0</v>
      </c>
      <c r="H3832" s="3">
        <f>H3831+$H$2*(Table1[[#This Row],[debug'[0']]]-H3831)</f>
        <v>0.29918742334014703</v>
      </c>
    </row>
    <row r="3833" spans="1:8" x14ac:dyDescent="0.25">
      <c r="A3833">
        <v>7654</v>
      </c>
      <c r="B3833">
        <v>3</v>
      </c>
      <c r="C3833">
        <v>4</v>
      </c>
      <c r="D3833">
        <v>1</v>
      </c>
      <c r="E3833">
        <v>0</v>
      </c>
      <c r="F3833">
        <v>-1</v>
      </c>
      <c r="G3833">
        <v>0</v>
      </c>
      <c r="H3833" s="3">
        <f>H3832+$H$2*(Table1[[#This Row],[debug'[0']]]-H3832)</f>
        <v>0.5537330118268724</v>
      </c>
    </row>
    <row r="3834" spans="1:8" x14ac:dyDescent="0.25">
      <c r="A3834">
        <v>7656</v>
      </c>
      <c r="B3834">
        <v>1</v>
      </c>
      <c r="C3834">
        <v>6</v>
      </c>
      <c r="D3834">
        <v>1</v>
      </c>
      <c r="E3834">
        <v>0</v>
      </c>
      <c r="F3834">
        <v>-1</v>
      </c>
      <c r="G3834">
        <v>0</v>
      </c>
      <c r="H3834" s="3">
        <f>H3833+$H$2*(Table1[[#This Row],[debug'[0']]]-H3833)</f>
        <v>0.5957926845744026</v>
      </c>
    </row>
    <row r="3835" spans="1:8" x14ac:dyDescent="0.25">
      <c r="A3835">
        <v>7658</v>
      </c>
      <c r="B3835">
        <v>3</v>
      </c>
      <c r="C3835">
        <v>7</v>
      </c>
      <c r="D3835">
        <v>1</v>
      </c>
      <c r="E3835">
        <v>0</v>
      </c>
      <c r="F3835">
        <v>0</v>
      </c>
      <c r="G3835">
        <v>0</v>
      </c>
      <c r="H3835" s="3">
        <f>H3834+$H$2*(Table1[[#This Row],[debug'[0']]]-H3834)</f>
        <v>0.82238388576983945</v>
      </c>
    </row>
    <row r="3836" spans="1:8" x14ac:dyDescent="0.25">
      <c r="A3836">
        <v>7660</v>
      </c>
      <c r="B3836">
        <v>3</v>
      </c>
      <c r="C3836">
        <v>8</v>
      </c>
      <c r="D3836">
        <v>2</v>
      </c>
      <c r="E3836">
        <v>0</v>
      </c>
      <c r="F3836">
        <v>1</v>
      </c>
      <c r="G3836">
        <v>0</v>
      </c>
      <c r="H3836" s="3">
        <f>H3835+$H$2*(Table1[[#This Row],[debug'[0']]]-H3835)</f>
        <v>1.0276193693739661</v>
      </c>
    </row>
    <row r="3837" spans="1:8" x14ac:dyDescent="0.25">
      <c r="A3837">
        <v>7662</v>
      </c>
      <c r="B3837">
        <v>2</v>
      </c>
      <c r="C3837">
        <v>9</v>
      </c>
      <c r="D3837">
        <v>1</v>
      </c>
      <c r="E3837">
        <v>1</v>
      </c>
      <c r="F3837">
        <v>1</v>
      </c>
      <c r="G3837">
        <v>0</v>
      </c>
      <c r="H3837" s="3">
        <f>H3836+$H$2*(Table1[[#This Row],[debug'[0']]]-H3836)</f>
        <v>1.119264084743999</v>
      </c>
    </row>
    <row r="3838" spans="1:8" x14ac:dyDescent="0.25">
      <c r="A3838">
        <v>7664</v>
      </c>
      <c r="B3838">
        <v>3</v>
      </c>
      <c r="C3838">
        <v>9</v>
      </c>
      <c r="D3838">
        <v>1</v>
      </c>
      <c r="E3838">
        <v>1</v>
      </c>
      <c r="F3838">
        <v>2</v>
      </c>
      <c r="G3838">
        <v>0</v>
      </c>
      <c r="H3838" s="3">
        <f>H3837+$H$2*(Table1[[#This Row],[debug'[0']]]-H3837)</f>
        <v>1.2965192687853209</v>
      </c>
    </row>
    <row r="3839" spans="1:8" x14ac:dyDescent="0.25">
      <c r="A3839">
        <v>7666</v>
      </c>
      <c r="B3839">
        <v>1</v>
      </c>
      <c r="C3839">
        <v>9</v>
      </c>
      <c r="D3839">
        <v>1</v>
      </c>
      <c r="E3839">
        <v>1</v>
      </c>
      <c r="F3839">
        <v>2</v>
      </c>
      <c r="G3839">
        <v>0</v>
      </c>
      <c r="H3839" s="3">
        <f>H3838+$H$2*(Table1[[#This Row],[debug'[0']]]-H3838)</f>
        <v>1.2685729860914075</v>
      </c>
    </row>
    <row r="3840" spans="1:8" x14ac:dyDescent="0.25">
      <c r="A3840">
        <v>7668</v>
      </c>
      <c r="B3840">
        <v>1</v>
      </c>
      <c r="C3840">
        <v>8</v>
      </c>
      <c r="D3840">
        <v>0</v>
      </c>
      <c r="E3840">
        <v>1</v>
      </c>
      <c r="F3840">
        <v>3</v>
      </c>
      <c r="G3840">
        <v>0</v>
      </c>
      <c r="H3840" s="3">
        <f>H3839+$H$2*(Table1[[#This Row],[debug'[0']]]-H3839)</f>
        <v>1.2432605784896842</v>
      </c>
    </row>
    <row r="3841" spans="1:8" x14ac:dyDescent="0.25">
      <c r="A3841">
        <v>7670</v>
      </c>
      <c r="B3841">
        <v>0</v>
      </c>
      <c r="C3841">
        <v>7</v>
      </c>
      <c r="D3841">
        <v>0</v>
      </c>
      <c r="E3841">
        <v>1</v>
      </c>
      <c r="F3841">
        <v>3</v>
      </c>
      <c r="G3841">
        <v>0</v>
      </c>
      <c r="H3841" s="3">
        <f>H3840+$H$2*(Table1[[#This Row],[debug'[0']]]-H3840)</f>
        <v>1.1260860294932546</v>
      </c>
    </row>
    <row r="3842" spans="1:8" x14ac:dyDescent="0.25">
      <c r="A3842">
        <v>7672</v>
      </c>
      <c r="B3842">
        <v>-1</v>
      </c>
      <c r="C3842">
        <v>5</v>
      </c>
      <c r="D3842">
        <v>-1</v>
      </c>
      <c r="E3842">
        <v>1</v>
      </c>
      <c r="F3842">
        <v>4</v>
      </c>
      <c r="G3842">
        <v>0</v>
      </c>
      <c r="H3842" s="3">
        <f>H3841+$H$2*(Table1[[#This Row],[debug'[0']]]-H3841)</f>
        <v>0.92570714195857762</v>
      </c>
    </row>
    <row r="3843" spans="1:8" x14ac:dyDescent="0.25">
      <c r="A3843">
        <v>7674</v>
      </c>
      <c r="B3843">
        <v>-1</v>
      </c>
      <c r="C3843">
        <v>5</v>
      </c>
      <c r="D3843">
        <v>-1</v>
      </c>
      <c r="E3843">
        <v>1</v>
      </c>
      <c r="F3843">
        <v>4</v>
      </c>
      <c r="G3843">
        <v>0</v>
      </c>
      <c r="H3843" s="3">
        <f>H3842+$H$2*(Table1[[#This Row],[debug'[0']]]-H3842)</f>
        <v>0.74421351965430371</v>
      </c>
    </row>
    <row r="3844" spans="1:8" x14ac:dyDescent="0.25">
      <c r="A3844">
        <v>7676</v>
      </c>
      <c r="B3844">
        <v>-1</v>
      </c>
      <c r="C3844">
        <v>3</v>
      </c>
      <c r="D3844">
        <v>-1</v>
      </c>
      <c r="E3844">
        <v>1</v>
      </c>
      <c r="F3844">
        <v>5</v>
      </c>
      <c r="G3844">
        <v>0</v>
      </c>
      <c r="H3844" s="3">
        <f>H3843+$H$2*(Table1[[#This Row],[debug'[0']]]-H3843)</f>
        <v>0.57982526826516501</v>
      </c>
    </row>
    <row r="3845" spans="1:8" x14ac:dyDescent="0.25">
      <c r="A3845">
        <v>7678</v>
      </c>
      <c r="B3845">
        <v>0</v>
      </c>
      <c r="C3845">
        <v>2</v>
      </c>
      <c r="D3845">
        <v>-2</v>
      </c>
      <c r="E3845">
        <v>1</v>
      </c>
      <c r="F3845">
        <v>5</v>
      </c>
      <c r="G3845">
        <v>0</v>
      </c>
      <c r="H3845" s="3">
        <f>H3844+$H$2*(Table1[[#This Row],[debug'[0']]]-H3844)</f>
        <v>0.52517802417073778</v>
      </c>
    </row>
    <row r="3846" spans="1:8" x14ac:dyDescent="0.25">
      <c r="A3846">
        <v>7680</v>
      </c>
      <c r="B3846">
        <v>0</v>
      </c>
      <c r="C3846">
        <v>2</v>
      </c>
      <c r="D3846">
        <v>-1</v>
      </c>
      <c r="E3846">
        <v>1</v>
      </c>
      <c r="F3846">
        <v>5</v>
      </c>
      <c r="G3846">
        <v>0</v>
      </c>
      <c r="H3846" s="3">
        <f>H3845+$H$2*(Table1[[#This Row],[debug'[0']]]-H3845)</f>
        <v>0.47568116149389</v>
      </c>
    </row>
    <row r="3847" spans="1:8" x14ac:dyDescent="0.25">
      <c r="A3847">
        <v>7682</v>
      </c>
      <c r="B3847">
        <v>1</v>
      </c>
      <c r="C3847">
        <v>2</v>
      </c>
      <c r="D3847">
        <v>-1</v>
      </c>
      <c r="E3847">
        <v>1</v>
      </c>
      <c r="F3847">
        <v>5</v>
      </c>
      <c r="G3847">
        <v>0</v>
      </c>
      <c r="H3847" s="3">
        <f>H3846+$H$2*(Table1[[#This Row],[debug'[0']]]-H3846)</f>
        <v>0.52509704782957589</v>
      </c>
    </row>
    <row r="3848" spans="1:8" x14ac:dyDescent="0.25">
      <c r="A3848">
        <v>7684</v>
      </c>
      <c r="B3848">
        <v>0</v>
      </c>
      <c r="C3848">
        <v>4</v>
      </c>
      <c r="D3848">
        <v>-1</v>
      </c>
      <c r="E3848">
        <v>1</v>
      </c>
      <c r="F3848">
        <v>5</v>
      </c>
      <c r="G3848">
        <v>0</v>
      </c>
      <c r="H3848" s="3">
        <f>H3847+$H$2*(Table1[[#This Row],[debug'[0']]]-H3847)</f>
        <v>0.47560781699308341</v>
      </c>
    </row>
    <row r="3849" spans="1:8" x14ac:dyDescent="0.25">
      <c r="A3849">
        <v>7686</v>
      </c>
      <c r="B3849">
        <v>1</v>
      </c>
      <c r="C3849">
        <v>4</v>
      </c>
      <c r="D3849">
        <v>0</v>
      </c>
      <c r="E3849">
        <v>1</v>
      </c>
      <c r="F3849">
        <v>5</v>
      </c>
      <c r="G3849">
        <v>0</v>
      </c>
      <c r="H3849" s="3">
        <f>H3848+$H$2*(Table1[[#This Row],[debug'[0']]]-H3848)</f>
        <v>0.52503061588511668</v>
      </c>
    </row>
    <row r="3850" spans="1:8" x14ac:dyDescent="0.25">
      <c r="A3850">
        <v>7688</v>
      </c>
      <c r="B3850">
        <v>-1</v>
      </c>
      <c r="C3850">
        <v>4</v>
      </c>
      <c r="D3850">
        <v>0</v>
      </c>
      <c r="E3850">
        <v>1</v>
      </c>
      <c r="F3850">
        <v>5</v>
      </c>
      <c r="G3850">
        <v>0</v>
      </c>
      <c r="H3850" s="3">
        <f>H3849+$H$2*(Table1[[#This Row],[debug'[0']]]-H3849)</f>
        <v>0.38129986650419068</v>
      </c>
    </row>
    <row r="3851" spans="1:8" x14ac:dyDescent="0.25">
      <c r="A3851">
        <v>7690</v>
      </c>
      <c r="B3851">
        <v>-4</v>
      </c>
      <c r="C3851">
        <v>1</v>
      </c>
      <c r="D3851">
        <v>-1</v>
      </c>
      <c r="E3851">
        <v>1</v>
      </c>
      <c r="F3851">
        <v>5</v>
      </c>
      <c r="G3851">
        <v>0</v>
      </c>
      <c r="H3851" s="3">
        <f>H3850+$H$2*(Table1[[#This Row],[debug'[0']]]-H3850)</f>
        <v>-3.1627917709314501E-2</v>
      </c>
    </row>
    <row r="3852" spans="1:8" x14ac:dyDescent="0.25">
      <c r="A3852">
        <v>7692</v>
      </c>
      <c r="B3852">
        <v>-4</v>
      </c>
      <c r="C3852">
        <v>-1</v>
      </c>
      <c r="D3852">
        <v>-1</v>
      </c>
      <c r="E3852">
        <v>0</v>
      </c>
      <c r="F3852">
        <v>5</v>
      </c>
      <c r="G3852">
        <v>0</v>
      </c>
      <c r="H3852" s="3">
        <f>H3851+$H$2*(Table1[[#This Row],[debug'[0']]]-H3851)</f>
        <v>-0.40563817512237188</v>
      </c>
    </row>
    <row r="3853" spans="1:8" x14ac:dyDescent="0.25">
      <c r="A3853">
        <v>7694</v>
      </c>
      <c r="B3853">
        <v>-4</v>
      </c>
      <c r="C3853">
        <v>-3</v>
      </c>
      <c r="D3853">
        <v>-2</v>
      </c>
      <c r="E3853">
        <v>0</v>
      </c>
      <c r="F3853">
        <v>5</v>
      </c>
      <c r="G3853">
        <v>0</v>
      </c>
      <c r="H3853" s="3">
        <f>H3852+$H$2*(Table1[[#This Row],[debug'[0']]]-H3852)</f>
        <v>-0.74439879622374661</v>
      </c>
    </row>
    <row r="3854" spans="1:8" x14ac:dyDescent="0.25">
      <c r="A3854">
        <v>7696</v>
      </c>
      <c r="B3854">
        <v>-4</v>
      </c>
      <c r="C3854">
        <v>-5</v>
      </c>
      <c r="D3854">
        <v>-2</v>
      </c>
      <c r="E3854">
        <v>0</v>
      </c>
      <c r="F3854">
        <v>4</v>
      </c>
      <c r="G3854">
        <v>0</v>
      </c>
      <c r="H3854" s="3">
        <f>H3853+$H$2*(Table1[[#This Row],[debug'[0']]]-H3853)</f>
        <v>-1.0512319809677935</v>
      </c>
    </row>
    <row r="3855" spans="1:8" x14ac:dyDescent="0.25">
      <c r="A3855">
        <v>7698</v>
      </c>
      <c r="B3855">
        <v>-3</v>
      </c>
      <c r="C3855">
        <v>-7</v>
      </c>
      <c r="D3855">
        <v>-1</v>
      </c>
      <c r="E3855">
        <v>0</v>
      </c>
      <c r="F3855">
        <v>4</v>
      </c>
      <c r="G3855">
        <v>0</v>
      </c>
      <c r="H3855" s="3">
        <f>H3854+$H$2*(Table1[[#This Row],[debug'[0']]]-H3854)</f>
        <v>-1.2348990397320629</v>
      </c>
    </row>
    <row r="3856" spans="1:8" x14ac:dyDescent="0.25">
      <c r="A3856">
        <v>7700</v>
      </c>
      <c r="B3856">
        <v>-4</v>
      </c>
      <c r="C3856">
        <v>-9</v>
      </c>
      <c r="D3856">
        <v>-1</v>
      </c>
      <c r="E3856">
        <v>0</v>
      </c>
      <c r="F3856">
        <v>3</v>
      </c>
      <c r="G3856">
        <v>-1</v>
      </c>
      <c r="H3856" s="3">
        <f>H3855+$H$2*(Table1[[#This Row],[debug'[0']]]-H3855)</f>
        <v>-1.495503665628418</v>
      </c>
    </row>
    <row r="3857" spans="1:8" x14ac:dyDescent="0.25">
      <c r="A3857">
        <v>7702</v>
      </c>
      <c r="B3857">
        <v>-4</v>
      </c>
      <c r="C3857">
        <v>-9</v>
      </c>
      <c r="D3857">
        <v>-1</v>
      </c>
      <c r="E3857">
        <v>-1</v>
      </c>
      <c r="F3857">
        <v>3</v>
      </c>
      <c r="G3857">
        <v>-1</v>
      </c>
      <c r="H3857" s="3">
        <f>H3856+$H$2*(Table1[[#This Row],[debug'[0']]]-H3856)</f>
        <v>-1.7315468841785477</v>
      </c>
    </row>
    <row r="3858" spans="1:8" x14ac:dyDescent="0.25">
      <c r="A3858">
        <v>7704</v>
      </c>
      <c r="B3858">
        <v>-3</v>
      </c>
      <c r="C3858">
        <v>-9</v>
      </c>
      <c r="D3858">
        <v>0</v>
      </c>
      <c r="E3858">
        <v>-1</v>
      </c>
      <c r="F3858">
        <v>2</v>
      </c>
      <c r="G3858">
        <v>-1</v>
      </c>
      <c r="H3858" s="3">
        <f>H3857+$H$2*(Table1[[#This Row],[debug'[0']]]-H3857)</f>
        <v>-1.8510957738811804</v>
      </c>
    </row>
    <row r="3859" spans="1:8" x14ac:dyDescent="0.25">
      <c r="A3859">
        <v>7706</v>
      </c>
      <c r="B3859">
        <v>-2</v>
      </c>
      <c r="C3859">
        <v>-10</v>
      </c>
      <c r="D3859">
        <v>0</v>
      </c>
      <c r="E3859">
        <v>-1</v>
      </c>
      <c r="F3859">
        <v>1</v>
      </c>
      <c r="G3859">
        <v>-1</v>
      </c>
      <c r="H3859" s="3">
        <f>H3858+$H$2*(Table1[[#This Row],[debug'[0']]]-H3858)</f>
        <v>-1.8651296665670811</v>
      </c>
    </row>
    <row r="3860" spans="1:8" x14ac:dyDescent="0.25">
      <c r="A3860">
        <v>7708</v>
      </c>
      <c r="B3860">
        <v>-2</v>
      </c>
      <c r="C3860">
        <v>-8</v>
      </c>
      <c r="D3860">
        <v>1</v>
      </c>
      <c r="E3860">
        <v>-1</v>
      </c>
      <c r="F3860">
        <v>1</v>
      </c>
      <c r="G3860">
        <v>-1</v>
      </c>
      <c r="H3860" s="3">
        <f>H3859+$H$2*(Table1[[#This Row],[debug'[0']]]-H3859)</f>
        <v>-1.877840896028083</v>
      </c>
    </row>
    <row r="3861" spans="1:8" x14ac:dyDescent="0.25">
      <c r="A3861">
        <v>7710</v>
      </c>
      <c r="B3861">
        <v>-1</v>
      </c>
      <c r="C3861">
        <v>-7</v>
      </c>
      <c r="D3861">
        <v>0</v>
      </c>
      <c r="E3861">
        <v>-1</v>
      </c>
      <c r="F3861">
        <v>0</v>
      </c>
      <c r="G3861">
        <v>-1</v>
      </c>
      <c r="H3861" s="3">
        <f>H3860+$H$2*(Table1[[#This Row],[debug'[0']]]-H3860)</f>
        <v>-1.7951063407286079</v>
      </c>
    </row>
    <row r="3862" spans="1:8" x14ac:dyDescent="0.25">
      <c r="A3862">
        <v>7712</v>
      </c>
      <c r="B3862">
        <v>-1</v>
      </c>
      <c r="C3862">
        <v>-5</v>
      </c>
      <c r="D3862">
        <v>-1</v>
      </c>
      <c r="E3862">
        <v>-1</v>
      </c>
      <c r="F3862">
        <v>0</v>
      </c>
      <c r="G3862">
        <v>-1</v>
      </c>
      <c r="H3862" s="3">
        <f>H3861+$H$2*(Table1[[#This Row],[debug'[0']]]-H3861)</f>
        <v>-1.7201693335629382</v>
      </c>
    </row>
    <row r="3863" spans="1:8" x14ac:dyDescent="0.25">
      <c r="A3863">
        <v>7714</v>
      </c>
      <c r="B3863">
        <v>-1</v>
      </c>
      <c r="C3863">
        <v>-5</v>
      </c>
      <c r="D3863">
        <v>-1</v>
      </c>
      <c r="E3863">
        <v>-2</v>
      </c>
      <c r="F3863">
        <v>-1</v>
      </c>
      <c r="G3863">
        <v>-1</v>
      </c>
      <c r="H3863" s="3">
        <f>H3862+$H$2*(Table1[[#This Row],[debug'[0']]]-H3862)</f>
        <v>-1.6522949729330787</v>
      </c>
    </row>
    <row r="3864" spans="1:8" x14ac:dyDescent="0.25">
      <c r="A3864">
        <v>7716</v>
      </c>
      <c r="B3864">
        <v>-2</v>
      </c>
      <c r="C3864">
        <v>-4</v>
      </c>
      <c r="D3864">
        <v>-2</v>
      </c>
      <c r="E3864">
        <v>-2</v>
      </c>
      <c r="F3864">
        <v>-2</v>
      </c>
      <c r="G3864">
        <v>-1</v>
      </c>
      <c r="H3864" s="3">
        <f>H3863+$H$2*(Table1[[#This Row],[debug'[0']]]-H3863)</f>
        <v>-1.6850653996925691</v>
      </c>
    </row>
    <row r="3865" spans="1:8" x14ac:dyDescent="0.25">
      <c r="A3865">
        <v>7718</v>
      </c>
      <c r="B3865">
        <v>-3</v>
      </c>
      <c r="C3865">
        <v>-6</v>
      </c>
      <c r="D3865">
        <v>-2</v>
      </c>
      <c r="E3865">
        <v>-2</v>
      </c>
      <c r="F3865">
        <v>-3</v>
      </c>
      <c r="G3865">
        <v>-1</v>
      </c>
      <c r="H3865" s="3">
        <f>H3864+$H$2*(Table1[[#This Row],[debug'[0']]]-H3864)</f>
        <v>-1.8089950661008747</v>
      </c>
    </row>
    <row r="3866" spans="1:8" x14ac:dyDescent="0.25">
      <c r="A3866">
        <v>7720</v>
      </c>
      <c r="B3866">
        <v>-3</v>
      </c>
      <c r="C3866">
        <v>-7</v>
      </c>
      <c r="D3866">
        <v>-1</v>
      </c>
      <c r="E3866">
        <v>-2</v>
      </c>
      <c r="F3866">
        <v>-3</v>
      </c>
      <c r="G3866">
        <v>-1</v>
      </c>
      <c r="H3866" s="3">
        <f>H3865+$H$2*(Table1[[#This Row],[debug'[0']]]-H3865)</f>
        <v>-1.9212446366226754</v>
      </c>
    </row>
    <row r="3867" spans="1:8" x14ac:dyDescent="0.25">
      <c r="A3867">
        <v>7722</v>
      </c>
      <c r="B3867">
        <v>-2</v>
      </c>
      <c r="C3867">
        <v>-9</v>
      </c>
      <c r="D3867">
        <v>-1</v>
      </c>
      <c r="E3867">
        <v>-2</v>
      </c>
      <c r="F3867">
        <v>-4</v>
      </c>
      <c r="G3867">
        <v>-1</v>
      </c>
      <c r="H3867" s="3">
        <f>H3866+$H$2*(Table1[[#This Row],[debug'[0']]]-H3866)</f>
        <v>-1.9286671547531853</v>
      </c>
    </row>
    <row r="3868" spans="1:8" x14ac:dyDescent="0.25">
      <c r="A3868">
        <v>7724</v>
      </c>
      <c r="B3868">
        <v>0</v>
      </c>
      <c r="C3868">
        <v>-9</v>
      </c>
      <c r="D3868">
        <v>0</v>
      </c>
      <c r="E3868">
        <v>-2</v>
      </c>
      <c r="F3868">
        <v>-4</v>
      </c>
      <c r="G3868">
        <v>-1</v>
      </c>
      <c r="H3868" s="3">
        <f>H3867+$H$2*(Table1[[#This Row],[debug'[0']]]-H3867)</f>
        <v>-1.7468945578154091</v>
      </c>
    </row>
    <row r="3869" spans="1:8" x14ac:dyDescent="0.25">
      <c r="A3869">
        <v>7726</v>
      </c>
      <c r="B3869">
        <v>-1</v>
      </c>
      <c r="C3869">
        <v>-9</v>
      </c>
      <c r="D3869">
        <v>0</v>
      </c>
      <c r="E3869">
        <v>-2</v>
      </c>
      <c r="F3869">
        <v>-5</v>
      </c>
      <c r="G3869">
        <v>-1</v>
      </c>
      <c r="H3869" s="3">
        <f>H3868+$H$2*(Table1[[#This Row],[debug'[0']]]-H3868)</f>
        <v>-1.6765014041402366</v>
      </c>
    </row>
    <row r="3870" spans="1:8" x14ac:dyDescent="0.25">
      <c r="A3870">
        <v>7728</v>
      </c>
      <c r="B3870">
        <v>0</v>
      </c>
      <c r="C3870">
        <v>-7</v>
      </c>
      <c r="D3870">
        <v>0</v>
      </c>
      <c r="E3870">
        <v>-2</v>
      </c>
      <c r="F3870">
        <v>-5</v>
      </c>
      <c r="G3870">
        <v>-1</v>
      </c>
      <c r="H3870" s="3">
        <f>H3869+$H$2*(Table1[[#This Row],[debug'[0']]]-H3869)</f>
        <v>-1.5184948692908384</v>
      </c>
    </row>
    <row r="3871" spans="1:8" x14ac:dyDescent="0.25">
      <c r="A3871">
        <v>7730</v>
      </c>
      <c r="B3871">
        <v>0</v>
      </c>
      <c r="C3871">
        <v>-5</v>
      </c>
      <c r="D3871">
        <v>-1</v>
      </c>
      <c r="E3871">
        <v>-2</v>
      </c>
      <c r="F3871">
        <v>-5</v>
      </c>
      <c r="G3871">
        <v>-1</v>
      </c>
      <c r="H3871" s="3">
        <f>H3870+$H$2*(Table1[[#This Row],[debug'[0']]]-H3870)</f>
        <v>-1.3753800995145018</v>
      </c>
    </row>
    <row r="3872" spans="1:8" x14ac:dyDescent="0.25">
      <c r="A3872">
        <v>7732</v>
      </c>
      <c r="B3872">
        <v>-1</v>
      </c>
      <c r="C3872">
        <v>-2</v>
      </c>
      <c r="D3872">
        <v>-1</v>
      </c>
      <c r="E3872">
        <v>-2</v>
      </c>
      <c r="F3872">
        <v>-5</v>
      </c>
      <c r="G3872">
        <v>-1</v>
      </c>
      <c r="H3872" s="3">
        <f>H3871+$H$2*(Table1[[#This Row],[debug'[0']]]-H3871)</f>
        <v>-1.3400013586263448</v>
      </c>
    </row>
    <row r="3873" spans="1:8" x14ac:dyDescent="0.25">
      <c r="A3873">
        <v>7734</v>
      </c>
      <c r="B3873">
        <v>-1</v>
      </c>
      <c r="C3873">
        <v>-1</v>
      </c>
      <c r="D3873">
        <v>-1</v>
      </c>
      <c r="E3873">
        <v>-2</v>
      </c>
      <c r="F3873">
        <v>-6</v>
      </c>
      <c r="G3873">
        <v>-1</v>
      </c>
      <c r="H3873" s="3">
        <f>H3872+$H$2*(Table1[[#This Row],[debug'[0']]]-H3872)</f>
        <v>-1.3079569855122126</v>
      </c>
    </row>
    <row r="3874" spans="1:8" x14ac:dyDescent="0.25">
      <c r="A3874">
        <v>7736</v>
      </c>
      <c r="B3874">
        <v>0</v>
      </c>
      <c r="C3874">
        <v>1</v>
      </c>
      <c r="D3874">
        <v>-1</v>
      </c>
      <c r="E3874">
        <v>-2</v>
      </c>
      <c r="F3874">
        <v>-6</v>
      </c>
      <c r="G3874">
        <v>-1</v>
      </c>
      <c r="H3874" s="3">
        <f>H3873+$H$2*(Table1[[#This Row],[debug'[0']]]-H3873)</f>
        <v>-1.184684943805314</v>
      </c>
    </row>
    <row r="3875" spans="1:8" x14ac:dyDescent="0.25">
      <c r="A3875">
        <v>7738</v>
      </c>
      <c r="B3875">
        <v>-1</v>
      </c>
      <c r="C3875">
        <v>2</v>
      </c>
      <c r="D3875">
        <v>-1</v>
      </c>
      <c r="E3875">
        <v>-2</v>
      </c>
      <c r="F3875">
        <v>-6</v>
      </c>
      <c r="G3875">
        <v>-1</v>
      </c>
      <c r="H3875" s="3">
        <f>H3874+$H$2*(Table1[[#This Row],[debug'[0']]]-H3874)</f>
        <v>-1.1672787979246915</v>
      </c>
    </row>
    <row r="3876" spans="1:8" x14ac:dyDescent="0.25">
      <c r="A3876">
        <v>7740</v>
      </c>
      <c r="B3876">
        <v>0</v>
      </c>
      <c r="C3876">
        <v>3</v>
      </c>
      <c r="D3876">
        <v>-1</v>
      </c>
      <c r="E3876">
        <v>-2</v>
      </c>
      <c r="F3876">
        <v>-6</v>
      </c>
      <c r="G3876">
        <v>-1</v>
      </c>
      <c r="H3876" s="3">
        <f>H3875+$H$2*(Table1[[#This Row],[debug'[0']]]-H3875)</f>
        <v>-1.0572653630371514</v>
      </c>
    </row>
    <row r="3877" spans="1:8" x14ac:dyDescent="0.25">
      <c r="A3877">
        <v>7742</v>
      </c>
      <c r="B3877">
        <v>0</v>
      </c>
      <c r="C3877">
        <v>4</v>
      </c>
      <c r="D3877">
        <v>0</v>
      </c>
      <c r="E3877">
        <v>-1</v>
      </c>
      <c r="F3877">
        <v>-5</v>
      </c>
      <c r="G3877">
        <v>-1</v>
      </c>
      <c r="H3877" s="3">
        <f>H3876+$H$2*(Table1[[#This Row],[debug'[0']]]-H3876)</f>
        <v>-0.95762045011477759</v>
      </c>
    </row>
    <row r="3878" spans="1:8" x14ac:dyDescent="0.25">
      <c r="A3878">
        <v>7744</v>
      </c>
      <c r="B3878">
        <v>0</v>
      </c>
      <c r="C3878">
        <v>4</v>
      </c>
      <c r="D3878">
        <v>0</v>
      </c>
      <c r="E3878">
        <v>-1</v>
      </c>
      <c r="F3878">
        <v>-5</v>
      </c>
      <c r="G3878">
        <v>-1</v>
      </c>
      <c r="H3878" s="3">
        <f>H3877+$H$2*(Table1[[#This Row],[debug'[0']]]-H3877)</f>
        <v>-0.86736684898453953</v>
      </c>
    </row>
    <row r="3879" spans="1:8" x14ac:dyDescent="0.25">
      <c r="A3879">
        <v>7746</v>
      </c>
      <c r="B3879">
        <v>1</v>
      </c>
      <c r="C3879">
        <v>3</v>
      </c>
      <c r="D3879">
        <v>1</v>
      </c>
      <c r="E3879">
        <v>-1</v>
      </c>
      <c r="F3879">
        <v>-5</v>
      </c>
      <c r="G3879">
        <v>-1</v>
      </c>
      <c r="H3879" s="3">
        <f>H3878+$H$2*(Table1[[#This Row],[debug'[0']]]-H3878)</f>
        <v>-0.69137166975473097</v>
      </c>
    </row>
    <row r="3880" spans="1:8" x14ac:dyDescent="0.25">
      <c r="A3880">
        <v>7748</v>
      </c>
      <c r="B3880">
        <v>-1</v>
      </c>
      <c r="C3880">
        <v>5</v>
      </c>
      <c r="D3880">
        <v>1</v>
      </c>
      <c r="E3880">
        <v>-1</v>
      </c>
      <c r="F3880">
        <v>-4</v>
      </c>
      <c r="G3880">
        <v>-1</v>
      </c>
      <c r="H3880" s="3">
        <f>H3879+$H$2*(Table1[[#This Row],[debug'[0']]]-H3879)</f>
        <v>-0.72045920460437762</v>
      </c>
    </row>
    <row r="3881" spans="1:8" x14ac:dyDescent="0.25">
      <c r="A3881">
        <v>7750</v>
      </c>
      <c r="B3881">
        <v>0</v>
      </c>
      <c r="C3881">
        <v>6</v>
      </c>
      <c r="D3881">
        <v>1</v>
      </c>
      <c r="E3881">
        <v>-1</v>
      </c>
      <c r="F3881">
        <v>-3</v>
      </c>
      <c r="G3881">
        <v>-1</v>
      </c>
      <c r="H3881" s="3">
        <f>H3880+$H$2*(Table1[[#This Row],[debug'[0']]]-H3880)</f>
        <v>-0.65255752427248992</v>
      </c>
    </row>
    <row r="3882" spans="1:8" x14ac:dyDescent="0.25">
      <c r="A3882">
        <v>7752</v>
      </c>
      <c r="B3882">
        <v>0</v>
      </c>
      <c r="C3882">
        <v>6</v>
      </c>
      <c r="D3882">
        <v>0</v>
      </c>
      <c r="E3882">
        <v>-1</v>
      </c>
      <c r="F3882">
        <v>-3</v>
      </c>
      <c r="G3882">
        <v>-1</v>
      </c>
      <c r="H3882" s="3">
        <f>H3881+$H$2*(Table1[[#This Row],[debug'[0']]]-H3881)</f>
        <v>-0.59105542654351395</v>
      </c>
    </row>
    <row r="3883" spans="1:8" x14ac:dyDescent="0.25">
      <c r="A3883">
        <v>7754</v>
      </c>
      <c r="B3883">
        <v>0</v>
      </c>
      <c r="C3883">
        <v>8</v>
      </c>
      <c r="D3883">
        <v>-1</v>
      </c>
      <c r="E3883">
        <v>-1</v>
      </c>
      <c r="F3883">
        <v>-2</v>
      </c>
      <c r="G3883">
        <v>-1</v>
      </c>
      <c r="H3883" s="3">
        <f>H3882+$H$2*(Table1[[#This Row],[debug'[0']]]-H3882)</f>
        <v>-0.53534976496670938</v>
      </c>
    </row>
    <row r="3884" spans="1:8" x14ac:dyDescent="0.25">
      <c r="A3884">
        <v>7756</v>
      </c>
      <c r="B3884">
        <v>1</v>
      </c>
      <c r="C3884">
        <v>8</v>
      </c>
      <c r="D3884">
        <v>-1</v>
      </c>
      <c r="E3884">
        <v>-1</v>
      </c>
      <c r="F3884">
        <v>-2</v>
      </c>
      <c r="G3884">
        <v>-1</v>
      </c>
      <c r="H3884" s="3">
        <f>H3883+$H$2*(Table1[[#This Row],[debug'[0']]]-H3883)</f>
        <v>-0.3906464586974025</v>
      </c>
    </row>
    <row r="3885" spans="1:8" x14ac:dyDescent="0.25">
      <c r="A3885">
        <v>7758</v>
      </c>
      <c r="B3885">
        <v>0</v>
      </c>
      <c r="C3885">
        <v>9</v>
      </c>
      <c r="D3885">
        <v>-2</v>
      </c>
      <c r="E3885">
        <v>-1</v>
      </c>
      <c r="F3885">
        <v>-1</v>
      </c>
      <c r="G3885">
        <v>-1</v>
      </c>
      <c r="H3885" s="3">
        <f>H3884+$H$2*(Table1[[#This Row],[debug'[0']]]-H3884)</f>
        <v>-0.35382889735356365</v>
      </c>
    </row>
    <row r="3886" spans="1:8" x14ac:dyDescent="0.25">
      <c r="A3886">
        <v>7760</v>
      </c>
      <c r="B3886">
        <v>0</v>
      </c>
      <c r="C3886">
        <v>8</v>
      </c>
      <c r="D3886">
        <v>-2</v>
      </c>
      <c r="E3886">
        <v>-1</v>
      </c>
      <c r="F3886">
        <v>0</v>
      </c>
      <c r="G3886">
        <v>-1</v>
      </c>
      <c r="H3886" s="3">
        <f>H3885+$H$2*(Table1[[#This Row],[debug'[0']]]-H3885)</f>
        <v>-0.32048130941695169</v>
      </c>
    </row>
    <row r="3887" spans="1:8" x14ac:dyDescent="0.25">
      <c r="A3887">
        <v>7762</v>
      </c>
      <c r="B3887">
        <v>0</v>
      </c>
      <c r="C3887">
        <v>8</v>
      </c>
      <c r="D3887">
        <v>-2</v>
      </c>
      <c r="E3887">
        <v>-1</v>
      </c>
      <c r="F3887">
        <v>1</v>
      </c>
      <c r="G3887">
        <v>-1</v>
      </c>
      <c r="H3887" s="3">
        <f>H3886+$H$2*(Table1[[#This Row],[debug'[0']]]-H3886)</f>
        <v>-0.29027665759863769</v>
      </c>
    </row>
    <row r="3888" spans="1:8" x14ac:dyDescent="0.25">
      <c r="A3888">
        <v>7764</v>
      </c>
      <c r="B3888">
        <v>-1</v>
      </c>
      <c r="C3888">
        <v>8</v>
      </c>
      <c r="D3888">
        <v>0</v>
      </c>
      <c r="E3888">
        <v>-1</v>
      </c>
      <c r="F3888">
        <v>1</v>
      </c>
      <c r="G3888">
        <v>0</v>
      </c>
      <c r="H3888" s="3">
        <f>H3887+$H$2*(Table1[[#This Row],[debug'[0']]]-H3887)</f>
        <v>-0.35716650675571709</v>
      </c>
    </row>
    <row r="3889" spans="1:8" x14ac:dyDescent="0.25">
      <c r="A3889">
        <v>7766</v>
      </c>
      <c r="B3889">
        <v>-1</v>
      </c>
      <c r="C3889">
        <v>7</v>
      </c>
      <c r="D3889">
        <v>1</v>
      </c>
      <c r="E3889">
        <v>0</v>
      </c>
      <c r="F3889">
        <v>2</v>
      </c>
      <c r="G3889">
        <v>0</v>
      </c>
      <c r="H3889" s="3">
        <f>H3888+$H$2*(Table1[[#This Row],[debug'[0']]]-H3888)</f>
        <v>-0.41775213615144818</v>
      </c>
    </row>
    <row r="3890" spans="1:8" x14ac:dyDescent="0.25">
      <c r="A3890">
        <v>7768</v>
      </c>
      <c r="B3890">
        <v>-2</v>
      </c>
      <c r="C3890">
        <v>7</v>
      </c>
      <c r="D3890">
        <v>1</v>
      </c>
      <c r="E3890">
        <v>0</v>
      </c>
      <c r="F3890">
        <v>3</v>
      </c>
      <c r="G3890">
        <v>0</v>
      </c>
      <c r="H3890" s="3">
        <f>H3889+$H$2*(Table1[[#This Row],[debug'[0']]]-H3889)</f>
        <v>-0.56687548410819077</v>
      </c>
    </row>
    <row r="3891" spans="1:8" x14ac:dyDescent="0.25">
      <c r="A3891">
        <v>7770</v>
      </c>
      <c r="B3891">
        <v>0</v>
      </c>
      <c r="C3891">
        <v>6</v>
      </c>
      <c r="D3891">
        <v>1</v>
      </c>
      <c r="E3891">
        <v>0</v>
      </c>
      <c r="F3891">
        <v>3</v>
      </c>
      <c r="G3891">
        <v>0</v>
      </c>
      <c r="H3891" s="3">
        <f>H3890+$H$2*(Table1[[#This Row],[debug'[0']]]-H3890)</f>
        <v>-0.51344872841695732</v>
      </c>
    </row>
    <row r="3892" spans="1:8" x14ac:dyDescent="0.25">
      <c r="A3892">
        <v>7772</v>
      </c>
      <c r="B3892">
        <v>0</v>
      </c>
      <c r="C3892">
        <v>6</v>
      </c>
      <c r="D3892">
        <v>1</v>
      </c>
      <c r="E3892">
        <v>0</v>
      </c>
      <c r="F3892">
        <v>4</v>
      </c>
      <c r="G3892">
        <v>0</v>
      </c>
      <c r="H3892" s="3">
        <f>H3891+$H$2*(Table1[[#This Row],[debug'[0']]]-H3891)</f>
        <v>-0.4650573258212653</v>
      </c>
    </row>
    <row r="3893" spans="1:8" x14ac:dyDescent="0.25">
      <c r="A3893">
        <v>7774</v>
      </c>
      <c r="B3893">
        <v>0</v>
      </c>
      <c r="C3893">
        <v>7</v>
      </c>
      <c r="D3893">
        <v>1</v>
      </c>
      <c r="E3893">
        <v>0</v>
      </c>
      <c r="F3893">
        <v>4</v>
      </c>
      <c r="G3893">
        <v>0</v>
      </c>
      <c r="H3893" s="3">
        <f>H3892+$H$2*(Table1[[#This Row],[debug'[0']]]-H3892)</f>
        <v>-0.42122670547231922</v>
      </c>
    </row>
    <row r="3894" spans="1:8" x14ac:dyDescent="0.25">
      <c r="A3894">
        <v>7776</v>
      </c>
      <c r="B3894">
        <v>1</v>
      </c>
      <c r="C3894">
        <v>6</v>
      </c>
      <c r="D3894">
        <v>-1</v>
      </c>
      <c r="E3894">
        <v>0</v>
      </c>
      <c r="F3894">
        <v>5</v>
      </c>
      <c r="G3894">
        <v>0</v>
      </c>
      <c r="H3894" s="3">
        <f>H3893+$H$2*(Table1[[#This Row],[debug'[0']]]-H3893)</f>
        <v>-0.28727924416239536</v>
      </c>
    </row>
    <row r="3895" spans="1:8" x14ac:dyDescent="0.25">
      <c r="A3895">
        <v>7778</v>
      </c>
      <c r="B3895">
        <v>-1</v>
      </c>
      <c r="C3895">
        <v>6</v>
      </c>
      <c r="D3895">
        <v>-2</v>
      </c>
      <c r="E3895">
        <v>0</v>
      </c>
      <c r="F3895">
        <v>5</v>
      </c>
      <c r="G3895">
        <v>0</v>
      </c>
      <c r="H3895" s="3">
        <f>H3894+$H$2*(Table1[[#This Row],[debug'[0']]]-H3894)</f>
        <v>-0.35445159288040684</v>
      </c>
    </row>
    <row r="3896" spans="1:8" x14ac:dyDescent="0.25">
      <c r="A3896">
        <v>7780</v>
      </c>
      <c r="B3896">
        <v>-1</v>
      </c>
      <c r="C3896">
        <v>5</v>
      </c>
      <c r="D3896">
        <v>-3</v>
      </c>
      <c r="E3896">
        <v>0</v>
      </c>
      <c r="F3896">
        <v>5</v>
      </c>
      <c r="G3896">
        <v>0</v>
      </c>
      <c r="H3896" s="3">
        <f>H3895+$H$2*(Table1[[#This Row],[debug'[0']]]-H3895)</f>
        <v>-0.41529309688071203</v>
      </c>
    </row>
    <row r="3897" spans="1:8" x14ac:dyDescent="0.25">
      <c r="A3897">
        <v>7782</v>
      </c>
      <c r="B3897">
        <v>-3</v>
      </c>
      <c r="C3897">
        <v>4</v>
      </c>
      <c r="D3897">
        <v>-4</v>
      </c>
      <c r="E3897">
        <v>-1</v>
      </c>
      <c r="F3897">
        <v>6</v>
      </c>
      <c r="G3897">
        <v>-1</v>
      </c>
      <c r="H3897" s="3">
        <f>H3896+$H$2*(Table1[[#This Row],[debug'[0']]]-H3896)</f>
        <v>-0.65889598343638345</v>
      </c>
    </row>
    <row r="3898" spans="1:8" x14ac:dyDescent="0.25">
      <c r="A3898">
        <v>7784</v>
      </c>
      <c r="B3898">
        <v>-3</v>
      </c>
      <c r="C3898">
        <v>1</v>
      </c>
      <c r="D3898">
        <v>-3</v>
      </c>
      <c r="E3898">
        <v>-1</v>
      </c>
      <c r="F3898">
        <v>6</v>
      </c>
      <c r="G3898">
        <v>0</v>
      </c>
      <c r="H3898" s="3">
        <f>H3897+$H$2*(Table1[[#This Row],[debug'[0']]]-H3897)</f>
        <v>-0.87953983882815789</v>
      </c>
    </row>
    <row r="3899" spans="1:8" x14ac:dyDescent="0.25">
      <c r="A3899">
        <v>7786</v>
      </c>
      <c r="B3899">
        <v>-1</v>
      </c>
      <c r="C3899">
        <v>0</v>
      </c>
      <c r="D3899">
        <v>-2</v>
      </c>
      <c r="E3899">
        <v>0</v>
      </c>
      <c r="F3899">
        <v>6</v>
      </c>
      <c r="G3899">
        <v>0</v>
      </c>
      <c r="H3899" s="3">
        <f>H3898+$H$2*(Table1[[#This Row],[debug'[0']]]-H3898)</f>
        <v>-0.89089294154978893</v>
      </c>
    </row>
    <row r="3900" spans="1:8" x14ac:dyDescent="0.25">
      <c r="A3900">
        <v>7788</v>
      </c>
      <c r="B3900">
        <v>-1</v>
      </c>
      <c r="C3900">
        <v>-2</v>
      </c>
      <c r="D3900">
        <v>-1</v>
      </c>
      <c r="E3900">
        <v>0</v>
      </c>
      <c r="F3900">
        <v>5</v>
      </c>
      <c r="G3900">
        <v>-1</v>
      </c>
      <c r="H3900" s="3">
        <f>H3899+$H$2*(Table1[[#This Row],[debug'[0']]]-H3899)</f>
        <v>-0.90117603954824821</v>
      </c>
    </row>
    <row r="3901" spans="1:8" x14ac:dyDescent="0.25">
      <c r="A3901">
        <v>7790</v>
      </c>
      <c r="B3901">
        <v>0</v>
      </c>
      <c r="C3901">
        <v>-4</v>
      </c>
      <c r="D3901">
        <v>0</v>
      </c>
      <c r="E3901">
        <v>0</v>
      </c>
      <c r="F3901">
        <v>5</v>
      </c>
      <c r="G3901">
        <v>-1</v>
      </c>
      <c r="H3901" s="3">
        <f>H3900+$H$2*(Table1[[#This Row],[debug'[0']]]-H3900)</f>
        <v>-0.81624219878517057</v>
      </c>
    </row>
    <row r="3902" spans="1:8" x14ac:dyDescent="0.25">
      <c r="A3902">
        <v>7792</v>
      </c>
      <c r="B3902">
        <v>-1</v>
      </c>
      <c r="C3902">
        <v>-4</v>
      </c>
      <c r="D3902">
        <v>1</v>
      </c>
      <c r="E3902">
        <v>-1</v>
      </c>
      <c r="F3902">
        <v>5</v>
      </c>
      <c r="G3902">
        <v>-1</v>
      </c>
      <c r="H3902" s="3">
        <f>H3901+$H$2*(Table1[[#This Row],[debug'[0']]]-H3901)</f>
        <v>-0.83356096353526021</v>
      </c>
    </row>
    <row r="3903" spans="1:8" x14ac:dyDescent="0.25">
      <c r="A3903">
        <v>7794</v>
      </c>
      <c r="B3903">
        <v>-1</v>
      </c>
      <c r="C3903">
        <v>-4</v>
      </c>
      <c r="D3903">
        <v>2</v>
      </c>
      <c r="E3903">
        <v>-1</v>
      </c>
      <c r="F3903">
        <v>5</v>
      </c>
      <c r="G3903">
        <v>-1</v>
      </c>
      <c r="H3903" s="3">
        <f>H3902+$H$2*(Table1[[#This Row],[debug'[0']]]-H3902)</f>
        <v>-0.84924747316210591</v>
      </c>
    </row>
    <row r="3904" spans="1:8" x14ac:dyDescent="0.25">
      <c r="A3904">
        <v>7796</v>
      </c>
      <c r="B3904">
        <v>-2</v>
      </c>
      <c r="C3904">
        <v>-4</v>
      </c>
      <c r="D3904">
        <v>1</v>
      </c>
      <c r="E3904">
        <v>-1</v>
      </c>
      <c r="F3904">
        <v>4</v>
      </c>
      <c r="G3904">
        <v>-1</v>
      </c>
      <c r="H3904" s="3">
        <f>H3903+$H$2*(Table1[[#This Row],[debug'[0']]]-H3903)</f>
        <v>-0.95770334369452048</v>
      </c>
    </row>
    <row r="3905" spans="1:8" x14ac:dyDescent="0.25">
      <c r="A3905">
        <v>7798</v>
      </c>
      <c r="B3905">
        <v>-3</v>
      </c>
      <c r="C3905">
        <v>-3</v>
      </c>
      <c r="D3905">
        <v>0</v>
      </c>
      <c r="E3905">
        <v>-1</v>
      </c>
      <c r="F3905">
        <v>4</v>
      </c>
      <c r="G3905">
        <v>-1</v>
      </c>
      <c r="H3905" s="3">
        <f>H3904+$H$2*(Table1[[#This Row],[debug'[0']]]-H3904)</f>
        <v>-1.1501852688515293</v>
      </c>
    </row>
    <row r="3906" spans="1:8" x14ac:dyDescent="0.25">
      <c r="A3906">
        <v>7800</v>
      </c>
      <c r="B3906">
        <v>-3</v>
      </c>
      <c r="C3906">
        <v>-4</v>
      </c>
      <c r="D3906">
        <v>-1</v>
      </c>
      <c r="E3906">
        <v>-1</v>
      </c>
      <c r="F3906">
        <v>3</v>
      </c>
      <c r="G3906">
        <v>-1</v>
      </c>
      <c r="H3906" s="3">
        <f>H3905+$H$2*(Table1[[#This Row],[debug'[0']]]-H3905)</f>
        <v>-1.3245261999478757</v>
      </c>
    </row>
    <row r="3907" spans="1:8" x14ac:dyDescent="0.25">
      <c r="A3907">
        <v>7802</v>
      </c>
      <c r="B3907">
        <v>-3</v>
      </c>
      <c r="C3907">
        <v>-6</v>
      </c>
      <c r="D3907">
        <v>-2</v>
      </c>
      <c r="E3907">
        <v>-1</v>
      </c>
      <c r="F3907">
        <v>2</v>
      </c>
      <c r="G3907">
        <v>-1</v>
      </c>
      <c r="H3907" s="3">
        <f>H3906+$H$2*(Table1[[#This Row],[debug'[0']]]-H3906)</f>
        <v>-1.4824358853936535</v>
      </c>
    </row>
    <row r="3908" spans="1:8" x14ac:dyDescent="0.25">
      <c r="A3908">
        <v>7804</v>
      </c>
      <c r="B3908">
        <v>-2</v>
      </c>
      <c r="C3908">
        <v>-8</v>
      </c>
      <c r="D3908">
        <v>-1</v>
      </c>
      <c r="E3908">
        <v>-1</v>
      </c>
      <c r="F3908">
        <v>2</v>
      </c>
      <c r="G3908">
        <v>-1</v>
      </c>
      <c r="H3908" s="3">
        <f>H3907+$H$2*(Table1[[#This Row],[debug'[0']]]-H3907)</f>
        <v>-1.5312151539999235</v>
      </c>
    </row>
    <row r="3909" spans="1:8" x14ac:dyDescent="0.25">
      <c r="A3909">
        <v>7806</v>
      </c>
      <c r="B3909">
        <v>-3</v>
      </c>
      <c r="C3909">
        <v>-9</v>
      </c>
      <c r="D3909">
        <v>-1</v>
      </c>
      <c r="E3909">
        <v>-1</v>
      </c>
      <c r="F3909">
        <v>1</v>
      </c>
      <c r="G3909">
        <v>-1</v>
      </c>
      <c r="H3909" s="3">
        <f>H3908+$H$2*(Table1[[#This Row],[debug'[0']]]-H3908)</f>
        <v>-1.6696448644568591</v>
      </c>
    </row>
    <row r="3910" spans="1:8" x14ac:dyDescent="0.25">
      <c r="A3910">
        <v>7808</v>
      </c>
      <c r="B3910">
        <v>-3</v>
      </c>
      <c r="C3910">
        <v>-10</v>
      </c>
      <c r="D3910">
        <v>-1</v>
      </c>
      <c r="E3910">
        <v>-1</v>
      </c>
      <c r="F3910">
        <v>0</v>
      </c>
      <c r="G3910">
        <v>-1</v>
      </c>
      <c r="H3910" s="3">
        <f>H3909+$H$2*(Table1[[#This Row],[debug'[0']]]-H3909)</f>
        <v>-1.7950278820714927</v>
      </c>
    </row>
    <row r="3911" spans="1:8" x14ac:dyDescent="0.25">
      <c r="A3911">
        <v>7810</v>
      </c>
      <c r="B3911">
        <v>-2</v>
      </c>
      <c r="C3911">
        <v>-12</v>
      </c>
      <c r="D3911">
        <v>1</v>
      </c>
      <c r="E3911">
        <v>-1</v>
      </c>
      <c r="F3911">
        <v>-1</v>
      </c>
      <c r="G3911">
        <v>-1</v>
      </c>
      <c r="H3911" s="3">
        <f>H3910+$H$2*(Table1[[#This Row],[debug'[0']]]-H3910)</f>
        <v>-1.8143460490677408</v>
      </c>
    </row>
    <row r="3912" spans="1:8" x14ac:dyDescent="0.25">
      <c r="A3912">
        <v>7812</v>
      </c>
      <c r="B3912">
        <v>-3</v>
      </c>
      <c r="C3912">
        <v>-11</v>
      </c>
      <c r="D3912">
        <v>1</v>
      </c>
      <c r="E3912">
        <v>-2</v>
      </c>
      <c r="F3912">
        <v>-1</v>
      </c>
      <c r="G3912">
        <v>-1</v>
      </c>
      <c r="H3912" s="3">
        <f>H3911+$H$2*(Table1[[#This Row],[debug'[0']]]-H3911)</f>
        <v>-1.9260913013261958</v>
      </c>
    </row>
    <row r="3913" spans="1:8" x14ac:dyDescent="0.25">
      <c r="A3913">
        <v>7814</v>
      </c>
      <c r="B3913">
        <v>-3</v>
      </c>
      <c r="C3913">
        <v>-11</v>
      </c>
      <c r="D3913">
        <v>1</v>
      </c>
      <c r="E3913">
        <v>-2</v>
      </c>
      <c r="F3913">
        <v>-2</v>
      </c>
      <c r="G3913">
        <v>-1</v>
      </c>
      <c r="H3913" s="3">
        <f>H3912+$H$2*(Table1[[#This Row],[debug'[0']]]-H3912)</f>
        <v>-2.0273048116775896</v>
      </c>
    </row>
    <row r="3914" spans="1:8" x14ac:dyDescent="0.25">
      <c r="A3914">
        <v>7816</v>
      </c>
      <c r="B3914">
        <v>-2</v>
      </c>
      <c r="C3914">
        <v>-9</v>
      </c>
      <c r="D3914">
        <v>1</v>
      </c>
      <c r="E3914">
        <v>-2</v>
      </c>
      <c r="F3914">
        <v>-3</v>
      </c>
      <c r="G3914">
        <v>-1</v>
      </c>
      <c r="H3914" s="3">
        <f>H3913+$H$2*(Table1[[#This Row],[debug'[0']]]-H3913)</f>
        <v>-2.0247313938043705</v>
      </c>
    </row>
    <row r="3915" spans="1:8" x14ac:dyDescent="0.25">
      <c r="A3915">
        <v>7818</v>
      </c>
      <c r="B3915">
        <v>-3</v>
      </c>
      <c r="C3915">
        <v>-5</v>
      </c>
      <c r="D3915">
        <v>0</v>
      </c>
      <c r="E3915">
        <v>-2</v>
      </c>
      <c r="F3915">
        <v>-3</v>
      </c>
      <c r="G3915">
        <v>0</v>
      </c>
      <c r="H3915" s="3">
        <f>H3914+$H$2*(Table1[[#This Row],[debug'[0']]]-H3914)</f>
        <v>-2.1166482944593987</v>
      </c>
    </row>
    <row r="3916" spans="1:8" x14ac:dyDescent="0.25">
      <c r="A3916">
        <v>7820</v>
      </c>
      <c r="B3916">
        <v>-3</v>
      </c>
      <c r="C3916">
        <v>-3</v>
      </c>
      <c r="D3916">
        <v>-1</v>
      </c>
      <c r="E3916">
        <v>-2</v>
      </c>
      <c r="F3916">
        <v>-4</v>
      </c>
      <c r="G3916">
        <v>0</v>
      </c>
      <c r="H3916" s="3">
        <f>H3915+$H$2*(Table1[[#This Row],[debug'[0']]]-H3915)</f>
        <v>-2.1999022313192698</v>
      </c>
    </row>
    <row r="3917" spans="1:8" x14ac:dyDescent="0.25">
      <c r="A3917">
        <v>7822</v>
      </c>
      <c r="B3917">
        <v>-4</v>
      </c>
      <c r="C3917">
        <v>-3</v>
      </c>
      <c r="D3917">
        <v>-2</v>
      </c>
      <c r="E3917">
        <v>-2</v>
      </c>
      <c r="F3917">
        <v>-5</v>
      </c>
      <c r="G3917">
        <v>0</v>
      </c>
      <c r="H3917" s="3">
        <f>H3916+$H$2*(Table1[[#This Row],[debug'[0']]]-H3916)</f>
        <v>-2.3695574490941924</v>
      </c>
    </row>
    <row r="3918" spans="1:8" x14ac:dyDescent="0.25">
      <c r="A3918">
        <v>7824</v>
      </c>
      <c r="B3918">
        <v>-5</v>
      </c>
      <c r="C3918">
        <v>-3</v>
      </c>
      <c r="D3918">
        <v>-3</v>
      </c>
      <c r="E3918">
        <v>-2</v>
      </c>
      <c r="F3918">
        <v>-5</v>
      </c>
      <c r="G3918">
        <v>0</v>
      </c>
      <c r="H3918" s="3">
        <f>H3917+$H$2*(Table1[[#This Row],[debug'[0']]]-H3917)</f>
        <v>-2.617470818902663</v>
      </c>
    </row>
    <row r="3919" spans="1:8" x14ac:dyDescent="0.25">
      <c r="A3919">
        <v>7826</v>
      </c>
      <c r="B3919">
        <v>-3</v>
      </c>
      <c r="C3919">
        <v>-3</v>
      </c>
      <c r="D3919">
        <v>-4</v>
      </c>
      <c r="E3919">
        <v>-2</v>
      </c>
      <c r="F3919">
        <v>-5</v>
      </c>
      <c r="G3919">
        <v>-1</v>
      </c>
      <c r="H3919" s="3">
        <f>H3918+$H$2*(Table1[[#This Row],[debug'[0']]]-H3918)</f>
        <v>-2.6535233448562363</v>
      </c>
    </row>
    <row r="3920" spans="1:8" x14ac:dyDescent="0.25">
      <c r="A3920">
        <v>7828</v>
      </c>
      <c r="B3920">
        <v>-4</v>
      </c>
      <c r="C3920">
        <v>-3</v>
      </c>
      <c r="D3920">
        <v>-4</v>
      </c>
      <c r="E3920">
        <v>-2</v>
      </c>
      <c r="F3920">
        <v>-6</v>
      </c>
      <c r="G3920">
        <v>-1</v>
      </c>
      <c r="H3920" s="3">
        <f>H3919+$H$2*(Table1[[#This Row],[debug'[0']]]-H3919)</f>
        <v>-2.7804257798971306</v>
      </c>
    </row>
    <row r="3921" spans="1:8" x14ac:dyDescent="0.25">
      <c r="A3921">
        <v>7830</v>
      </c>
      <c r="B3921">
        <v>-3</v>
      </c>
      <c r="C3921">
        <v>-3</v>
      </c>
      <c r="D3921">
        <v>-3</v>
      </c>
      <c r="E3921">
        <v>-2</v>
      </c>
      <c r="F3921">
        <v>-6</v>
      </c>
      <c r="G3921">
        <v>-1</v>
      </c>
      <c r="H3921" s="3">
        <f>H3920+$H$2*(Table1[[#This Row],[debug'[0']]]-H3920)</f>
        <v>-2.8011201626009172</v>
      </c>
    </row>
    <row r="3922" spans="1:8" x14ac:dyDescent="0.25">
      <c r="A3922">
        <v>7832</v>
      </c>
      <c r="B3922">
        <v>-3</v>
      </c>
      <c r="C3922">
        <v>-4</v>
      </c>
      <c r="D3922">
        <v>-1</v>
      </c>
      <c r="E3922">
        <v>-3</v>
      </c>
      <c r="F3922">
        <v>-6</v>
      </c>
      <c r="G3922">
        <v>-1</v>
      </c>
      <c r="H3922" s="3">
        <f>H3921+$H$2*(Table1[[#This Row],[debug'[0']]]-H3921)</f>
        <v>-2.8198641456845199</v>
      </c>
    </row>
    <row r="3923" spans="1:8" x14ac:dyDescent="0.25">
      <c r="A3923">
        <v>7834</v>
      </c>
      <c r="B3923">
        <v>-3</v>
      </c>
      <c r="C3923">
        <v>-3</v>
      </c>
      <c r="D3923">
        <v>0</v>
      </c>
      <c r="E3923">
        <v>-3</v>
      </c>
      <c r="F3923">
        <v>-6</v>
      </c>
      <c r="G3923">
        <v>-1</v>
      </c>
      <c r="H3923" s="3">
        <f>H3922+$H$2*(Table1[[#This Row],[debug'[0']]]-H3922)</f>
        <v>-2.836841549981489</v>
      </c>
    </row>
    <row r="3924" spans="1:8" x14ac:dyDescent="0.25">
      <c r="A3924">
        <v>7836</v>
      </c>
      <c r="B3924">
        <v>-1</v>
      </c>
      <c r="C3924">
        <v>-2</v>
      </c>
      <c r="D3924">
        <v>0</v>
      </c>
      <c r="E3924">
        <v>-3</v>
      </c>
      <c r="F3924">
        <v>-6</v>
      </c>
      <c r="G3924">
        <v>-1</v>
      </c>
      <c r="H3924" s="3">
        <f>H3923+$H$2*(Table1[[#This Row],[debug'[0']]]-H3923)</f>
        <v>-2.6637233124045787</v>
      </c>
    </row>
    <row r="3925" spans="1:8" x14ac:dyDescent="0.25">
      <c r="A3925">
        <v>7838</v>
      </c>
      <c r="B3925">
        <v>-1</v>
      </c>
      <c r="C3925">
        <v>2</v>
      </c>
      <c r="D3925">
        <v>-1</v>
      </c>
      <c r="E3925">
        <v>-3</v>
      </c>
      <c r="F3925">
        <v>-5</v>
      </c>
      <c r="G3925">
        <v>-1</v>
      </c>
      <c r="H3925" s="3">
        <f>H3924+$H$2*(Table1[[#This Row],[debug'[0']]]-H3924)</f>
        <v>-2.5069210843288898</v>
      </c>
    </row>
    <row r="3926" spans="1:8" x14ac:dyDescent="0.25">
      <c r="A3926">
        <v>7840</v>
      </c>
      <c r="B3926">
        <v>-1</v>
      </c>
      <c r="C3926">
        <v>4</v>
      </c>
      <c r="D3926">
        <v>-1</v>
      </c>
      <c r="E3926">
        <v>-3</v>
      </c>
      <c r="F3926">
        <v>-5</v>
      </c>
      <c r="G3926">
        <v>-1</v>
      </c>
      <c r="H3926" s="3">
        <f>H3925+$H$2*(Table1[[#This Row],[debug'[0']]]-H3925)</f>
        <v>-2.3648971180868736</v>
      </c>
    </row>
    <row r="3927" spans="1:8" x14ac:dyDescent="0.25">
      <c r="A3927">
        <v>7842</v>
      </c>
      <c r="B3927">
        <v>-3</v>
      </c>
      <c r="C3927">
        <v>7</v>
      </c>
      <c r="D3927">
        <v>-3</v>
      </c>
      <c r="E3927">
        <v>-3</v>
      </c>
      <c r="F3927">
        <v>-4</v>
      </c>
      <c r="G3927">
        <v>-1</v>
      </c>
      <c r="H3927" s="3">
        <f>H3926+$H$2*(Table1[[#This Row],[debug'[0']]]-H3926)</f>
        <v>-2.4247541545296332</v>
      </c>
    </row>
    <row r="3928" spans="1:8" x14ac:dyDescent="0.25">
      <c r="A3928">
        <v>7844</v>
      </c>
      <c r="B3928">
        <v>-3</v>
      </c>
      <c r="C3928">
        <v>7</v>
      </c>
      <c r="D3928">
        <v>-4</v>
      </c>
      <c r="E3928">
        <v>-3</v>
      </c>
      <c r="F3928">
        <v>-4</v>
      </c>
      <c r="G3928">
        <v>-1</v>
      </c>
      <c r="H3928" s="3">
        <f>H3927+$H$2*(Table1[[#This Row],[debug'[0']]]-H3927)</f>
        <v>-2.4789697981937659</v>
      </c>
    </row>
    <row r="3929" spans="1:8" x14ac:dyDescent="0.25">
      <c r="A3929">
        <v>7846</v>
      </c>
      <c r="B3929">
        <v>-3</v>
      </c>
      <c r="C3929">
        <v>8</v>
      </c>
      <c r="D3929">
        <v>-3</v>
      </c>
      <c r="E3929">
        <v>-3</v>
      </c>
      <c r="F3929">
        <v>-3</v>
      </c>
      <c r="G3929">
        <v>-1</v>
      </c>
      <c r="H3929" s="3">
        <f>H3928+$H$2*(Table1[[#This Row],[debug'[0']]]-H3928)</f>
        <v>-2.5280757378225522</v>
      </c>
    </row>
    <row r="3930" spans="1:8" x14ac:dyDescent="0.25">
      <c r="A3930">
        <v>7848</v>
      </c>
      <c r="B3930">
        <v>-2</v>
      </c>
      <c r="C3930">
        <v>7</v>
      </c>
      <c r="D3930">
        <v>-4</v>
      </c>
      <c r="E3930">
        <v>-3</v>
      </c>
      <c r="F3930">
        <v>-3</v>
      </c>
      <c r="G3930">
        <v>-1</v>
      </c>
      <c r="H3930" s="3">
        <f>H3929+$H$2*(Table1[[#This Row],[debug'[0']]]-H3929)</f>
        <v>-2.4783057720680821</v>
      </c>
    </row>
    <row r="3931" spans="1:8" x14ac:dyDescent="0.25">
      <c r="A3931">
        <v>7850</v>
      </c>
      <c r="B3931">
        <v>0</v>
      </c>
      <c r="C3931">
        <v>6</v>
      </c>
      <c r="D3931">
        <v>-2</v>
      </c>
      <c r="E3931">
        <v>-2</v>
      </c>
      <c r="F3931">
        <v>-2</v>
      </c>
      <c r="G3931">
        <v>-1</v>
      </c>
      <c r="H3931" s="3">
        <f>H3930+$H$2*(Table1[[#This Row],[debug'[0']]]-H3930)</f>
        <v>-2.2447309558617343</v>
      </c>
    </row>
    <row r="3932" spans="1:8" x14ac:dyDescent="0.25">
      <c r="A3932">
        <v>7852</v>
      </c>
      <c r="B3932">
        <v>0</v>
      </c>
      <c r="C3932">
        <v>6</v>
      </c>
      <c r="D3932">
        <v>0</v>
      </c>
      <c r="E3932">
        <v>-2</v>
      </c>
      <c r="F3932">
        <v>-1</v>
      </c>
      <c r="G3932">
        <v>-1</v>
      </c>
      <c r="H3932" s="3">
        <f>H3931+$H$2*(Table1[[#This Row],[debug'[0']]]-H3931)</f>
        <v>-2.0331700474551098</v>
      </c>
    </row>
    <row r="3933" spans="1:8" x14ac:dyDescent="0.25">
      <c r="A3933">
        <v>7854</v>
      </c>
      <c r="B3933">
        <v>0</v>
      </c>
      <c r="C3933">
        <v>6</v>
      </c>
      <c r="D3933">
        <v>1</v>
      </c>
      <c r="E3933">
        <v>-2</v>
      </c>
      <c r="F3933">
        <v>-1</v>
      </c>
      <c r="G3933">
        <v>-2</v>
      </c>
      <c r="H3933" s="3">
        <f>H3932+$H$2*(Table1[[#This Row],[debug'[0']]]-H3932)</f>
        <v>-1.8415482849175961</v>
      </c>
    </row>
    <row r="3934" spans="1:8" x14ac:dyDescent="0.25">
      <c r="A3934">
        <v>7856</v>
      </c>
      <c r="B3934">
        <v>0</v>
      </c>
      <c r="C3934">
        <v>6</v>
      </c>
      <c r="D3934">
        <v>1</v>
      </c>
      <c r="E3934">
        <v>-2</v>
      </c>
      <c r="F3934">
        <v>0</v>
      </c>
      <c r="G3934">
        <v>-2</v>
      </c>
      <c r="H3934" s="3">
        <f>H3933+$H$2*(Table1[[#This Row],[debug'[0']]]-H3933)</f>
        <v>-1.6679864480237561</v>
      </c>
    </row>
    <row r="3935" spans="1:8" x14ac:dyDescent="0.25">
      <c r="A3935">
        <v>7858</v>
      </c>
      <c r="B3935">
        <v>1</v>
      </c>
      <c r="C3935">
        <v>6</v>
      </c>
      <c r="D3935">
        <v>1</v>
      </c>
      <c r="E3935">
        <v>-2</v>
      </c>
      <c r="F3935">
        <v>1</v>
      </c>
      <c r="G3935">
        <v>-2</v>
      </c>
      <c r="H3935" s="3">
        <f>H3934+$H$2*(Table1[[#This Row],[debug'[0']]]-H3934)</f>
        <v>-1.4165346492740993</v>
      </c>
    </row>
    <row r="3936" spans="1:8" x14ac:dyDescent="0.25">
      <c r="A3936">
        <v>7860</v>
      </c>
      <c r="B3936">
        <v>1</v>
      </c>
      <c r="C3936">
        <v>6</v>
      </c>
      <c r="D3936">
        <v>1</v>
      </c>
      <c r="E3936">
        <v>-2</v>
      </c>
      <c r="F3936">
        <v>2</v>
      </c>
      <c r="G3936">
        <v>-1</v>
      </c>
      <c r="H3936" s="3">
        <f>H3935+$H$2*(Table1[[#This Row],[debug'[0']]]-H3935)</f>
        <v>-1.1887816242349585</v>
      </c>
    </row>
    <row r="3937" spans="1:8" x14ac:dyDescent="0.25">
      <c r="A3937">
        <v>7862</v>
      </c>
      <c r="B3937">
        <v>2</v>
      </c>
      <c r="C3937">
        <v>7</v>
      </c>
      <c r="D3937">
        <v>0</v>
      </c>
      <c r="E3937">
        <v>-2</v>
      </c>
      <c r="F3937">
        <v>2</v>
      </c>
      <c r="G3937">
        <v>-1</v>
      </c>
      <c r="H3937" s="3">
        <f>H3936+$H$2*(Table1[[#This Row],[debug'[0']]]-H3936)</f>
        <v>-0.88824603649699829</v>
      </c>
    </row>
    <row r="3938" spans="1:8" x14ac:dyDescent="0.25">
      <c r="A3938">
        <v>7864</v>
      </c>
      <c r="B3938">
        <v>1</v>
      </c>
      <c r="C3938">
        <v>8</v>
      </c>
      <c r="D3938">
        <v>0</v>
      </c>
      <c r="E3938">
        <v>-1</v>
      </c>
      <c r="F3938">
        <v>3</v>
      </c>
      <c r="G3938">
        <v>-1</v>
      </c>
      <c r="H3938" s="3">
        <f>H3937+$H$2*(Table1[[#This Row],[debug'[0']]]-H3937)</f>
        <v>-0.7102830402041278</v>
      </c>
    </row>
    <row r="3939" spans="1:8" x14ac:dyDescent="0.25">
      <c r="A3939">
        <v>7866</v>
      </c>
      <c r="B3939">
        <v>-1</v>
      </c>
      <c r="C3939">
        <v>8</v>
      </c>
      <c r="D3939">
        <v>0</v>
      </c>
      <c r="E3939">
        <v>-1</v>
      </c>
      <c r="F3939">
        <v>4</v>
      </c>
      <c r="G3939">
        <v>-1</v>
      </c>
      <c r="H3939" s="3">
        <f>H3938+$H$2*(Table1[[#This Row],[debug'[0']]]-H3938)</f>
        <v>-0.73758822037958027</v>
      </c>
    </row>
    <row r="3940" spans="1:8" x14ac:dyDescent="0.25">
      <c r="A3940">
        <v>7868</v>
      </c>
      <c r="B3940">
        <v>-1</v>
      </c>
      <c r="C3940">
        <v>6</v>
      </c>
      <c r="D3940">
        <v>-1</v>
      </c>
      <c r="E3940">
        <v>-1</v>
      </c>
      <c r="F3940">
        <v>4</v>
      </c>
      <c r="G3940">
        <v>-1</v>
      </c>
      <c r="H3940" s="3">
        <f>H3939+$H$2*(Table1[[#This Row],[debug'[0']]]-H3939)</f>
        <v>-0.76231994795170832</v>
      </c>
    </row>
    <row r="3941" spans="1:8" x14ac:dyDescent="0.25">
      <c r="A3941">
        <v>7870</v>
      </c>
      <c r="B3941">
        <v>-2</v>
      </c>
      <c r="C3941">
        <v>5</v>
      </c>
      <c r="D3941">
        <v>-1</v>
      </c>
      <c r="E3941">
        <v>-1</v>
      </c>
      <c r="F3941">
        <v>4</v>
      </c>
      <c r="G3941">
        <v>-1</v>
      </c>
      <c r="H3941" s="3">
        <f>H3940+$H$2*(Table1[[#This Row],[debug'[0']]]-H3940)</f>
        <v>-0.8789685447219947</v>
      </c>
    </row>
    <row r="3942" spans="1:8" x14ac:dyDescent="0.25">
      <c r="A3942">
        <v>7872</v>
      </c>
      <c r="B3942">
        <v>0</v>
      </c>
      <c r="C3942">
        <v>3</v>
      </c>
      <c r="D3942">
        <v>0</v>
      </c>
      <c r="E3942">
        <v>-1</v>
      </c>
      <c r="F3942">
        <v>5</v>
      </c>
      <c r="G3942">
        <v>-1</v>
      </c>
      <c r="H3942" s="3">
        <f>H3941+$H$2*(Table1[[#This Row],[debug'[0']]]-H3941)</f>
        <v>-0.7961277110369408</v>
      </c>
    </row>
    <row r="3943" spans="1:8" x14ac:dyDescent="0.25">
      <c r="A3943">
        <v>7874</v>
      </c>
      <c r="B3943">
        <v>1</v>
      </c>
      <c r="C3943">
        <v>1</v>
      </c>
      <c r="D3943">
        <v>1</v>
      </c>
      <c r="E3943">
        <v>-1</v>
      </c>
      <c r="F3943">
        <v>5</v>
      </c>
      <c r="G3943">
        <v>-1</v>
      </c>
      <c r="H3943" s="3">
        <f>H3942+$H$2*(Table1[[#This Row],[debug'[0']]]-H3942)</f>
        <v>-0.62684666237985964</v>
      </c>
    </row>
    <row r="3944" spans="1:8" x14ac:dyDescent="0.25">
      <c r="A3944">
        <v>7876</v>
      </c>
      <c r="B3944">
        <v>1</v>
      </c>
      <c r="C3944">
        <v>0</v>
      </c>
      <c r="D3944">
        <v>2</v>
      </c>
      <c r="E3944">
        <v>0</v>
      </c>
      <c r="F3944">
        <v>5</v>
      </c>
      <c r="G3944">
        <v>-1</v>
      </c>
      <c r="H3944" s="3">
        <f>H3943+$H$2*(Table1[[#This Row],[debug'[0']]]-H3943)</f>
        <v>-0.47351997668837043</v>
      </c>
    </row>
    <row r="3945" spans="1:8" x14ac:dyDescent="0.25">
      <c r="A3945">
        <v>7878</v>
      </c>
      <c r="B3945">
        <v>0</v>
      </c>
      <c r="C3945">
        <v>1</v>
      </c>
      <c r="D3945">
        <v>1</v>
      </c>
      <c r="E3945">
        <v>0</v>
      </c>
      <c r="F3945">
        <v>5</v>
      </c>
      <c r="G3945">
        <v>0</v>
      </c>
      <c r="H3945" s="3">
        <f>H3944+$H$2*(Table1[[#This Row],[debug'[0']]]-H3944)</f>
        <v>-0.4288917702856046</v>
      </c>
    </row>
    <row r="3946" spans="1:8" x14ac:dyDescent="0.25">
      <c r="A3946">
        <v>7880</v>
      </c>
      <c r="B3946">
        <v>0</v>
      </c>
      <c r="C3946">
        <v>1</v>
      </c>
      <c r="D3946">
        <v>0</v>
      </c>
      <c r="E3946">
        <v>0</v>
      </c>
      <c r="F3946">
        <v>5</v>
      </c>
      <c r="G3946">
        <v>0</v>
      </c>
      <c r="H3946" s="3">
        <f>H3945+$H$2*(Table1[[#This Row],[debug'[0']]]-H3945)</f>
        <v>-0.38846967324417331</v>
      </c>
    </row>
    <row r="3947" spans="1:8" x14ac:dyDescent="0.25">
      <c r="A3947">
        <v>7882</v>
      </c>
      <c r="B3947">
        <v>-2</v>
      </c>
      <c r="C3947">
        <v>1</v>
      </c>
      <c r="D3947">
        <v>1</v>
      </c>
      <c r="E3947">
        <v>0</v>
      </c>
      <c r="F3947">
        <v>5</v>
      </c>
      <c r="G3947">
        <v>0</v>
      </c>
      <c r="H3947" s="3">
        <f>H3946+$H$2*(Table1[[#This Row],[debug'[0']]]-H3946)</f>
        <v>-0.54035282831137121</v>
      </c>
    </row>
    <row r="3948" spans="1:8" x14ac:dyDescent="0.25">
      <c r="A3948">
        <v>7884</v>
      </c>
      <c r="B3948">
        <v>-3</v>
      </c>
      <c r="C3948">
        <v>1</v>
      </c>
      <c r="D3948">
        <v>-1</v>
      </c>
      <c r="E3948">
        <v>0</v>
      </c>
      <c r="F3948">
        <v>5</v>
      </c>
      <c r="G3948">
        <v>0</v>
      </c>
      <c r="H3948" s="3">
        <f>H3947+$H$2*(Table1[[#This Row],[debug'[0']]]-H3947)</f>
        <v>-0.77216911286136847</v>
      </c>
    </row>
    <row r="3949" spans="1:8" x14ac:dyDescent="0.25">
      <c r="A3949">
        <v>7886</v>
      </c>
      <c r="B3949">
        <v>-4</v>
      </c>
      <c r="C3949">
        <v>1</v>
      </c>
      <c r="D3949">
        <v>-1</v>
      </c>
      <c r="E3949">
        <v>0</v>
      </c>
      <c r="F3949">
        <v>4</v>
      </c>
      <c r="G3949">
        <v>0</v>
      </c>
      <c r="H3949" s="3">
        <f>H3948+$H$2*(Table1[[#This Row],[debug'[0']]]-H3948)</f>
        <v>-1.076385006923317</v>
      </c>
    </row>
    <row r="3950" spans="1:8" x14ac:dyDescent="0.25">
      <c r="A3950">
        <v>7888</v>
      </c>
      <c r="B3950">
        <v>-3</v>
      </c>
      <c r="C3950">
        <v>-1</v>
      </c>
      <c r="D3950">
        <v>-2</v>
      </c>
      <c r="E3950">
        <v>0</v>
      </c>
      <c r="F3950">
        <v>4</v>
      </c>
      <c r="G3950">
        <v>0</v>
      </c>
      <c r="H3950" s="3">
        <f>H3949+$H$2*(Table1[[#This Row],[debug'[0']]]-H3949)</f>
        <v>-1.2576814488408636</v>
      </c>
    </row>
    <row r="3951" spans="1:8" x14ac:dyDescent="0.25">
      <c r="A3951">
        <v>7890</v>
      </c>
      <c r="B3951">
        <v>-3</v>
      </c>
      <c r="C3951">
        <v>-3</v>
      </c>
      <c r="D3951">
        <v>-3</v>
      </c>
      <c r="E3951">
        <v>-1</v>
      </c>
      <c r="F3951">
        <v>4</v>
      </c>
      <c r="G3951">
        <v>0</v>
      </c>
      <c r="H3951" s="3">
        <f>H3950+$H$2*(Table1[[#This Row],[debug'[0']]]-H3950)</f>
        <v>-1.4218911036569062</v>
      </c>
    </row>
    <row r="3952" spans="1:8" x14ac:dyDescent="0.25">
      <c r="A3952">
        <v>7892</v>
      </c>
      <c r="B3952">
        <v>0</v>
      </c>
      <c r="C3952">
        <v>-5</v>
      </c>
      <c r="D3952">
        <v>-3</v>
      </c>
      <c r="E3952">
        <v>0</v>
      </c>
      <c r="F3952">
        <v>3</v>
      </c>
      <c r="G3952">
        <v>0</v>
      </c>
      <c r="H3952" s="3">
        <f>H3951+$H$2*(Table1[[#This Row],[debug'[0']]]-H3951)</f>
        <v>-1.2878810242933096</v>
      </c>
    </row>
    <row r="3953" spans="1:8" x14ac:dyDescent="0.25">
      <c r="A3953">
        <v>7894</v>
      </c>
      <c r="B3953">
        <v>0</v>
      </c>
      <c r="C3953">
        <v>-5</v>
      </c>
      <c r="D3953">
        <v>-3</v>
      </c>
      <c r="E3953">
        <v>-1</v>
      </c>
      <c r="F3953">
        <v>3</v>
      </c>
      <c r="G3953">
        <v>0</v>
      </c>
      <c r="H3953" s="3">
        <f>H3952+$H$2*(Table1[[#This Row],[debug'[0']]]-H3952)</f>
        <v>-1.1665010973547829</v>
      </c>
    </row>
    <row r="3954" spans="1:8" x14ac:dyDescent="0.25">
      <c r="A3954">
        <v>7896</v>
      </c>
      <c r="B3954">
        <v>1</v>
      </c>
      <c r="C3954">
        <v>-8</v>
      </c>
      <c r="D3954">
        <v>-2</v>
      </c>
      <c r="E3954">
        <v>-1</v>
      </c>
      <c r="F3954">
        <v>2</v>
      </c>
      <c r="G3954">
        <v>0</v>
      </c>
      <c r="H3954" s="3">
        <f>H3953+$H$2*(Table1[[#This Row],[debug'[0']]]-H3953)</f>
        <v>-0.96231317941146255</v>
      </c>
    </row>
    <row r="3955" spans="1:8" x14ac:dyDescent="0.25">
      <c r="A3955">
        <v>7898</v>
      </c>
      <c r="B3955">
        <v>1</v>
      </c>
      <c r="C3955">
        <v>-7</v>
      </c>
      <c r="D3955">
        <v>-2</v>
      </c>
      <c r="E3955">
        <v>-1</v>
      </c>
      <c r="F3955">
        <v>1</v>
      </c>
      <c r="G3955">
        <v>0</v>
      </c>
      <c r="H3955" s="3">
        <f>H3954+$H$2*(Table1[[#This Row],[debug'[0']]]-H3954)</f>
        <v>-0.77736951935701815</v>
      </c>
    </row>
    <row r="3956" spans="1:8" x14ac:dyDescent="0.25">
      <c r="A3956">
        <v>7900</v>
      </c>
      <c r="B3956">
        <v>0</v>
      </c>
      <c r="C3956">
        <v>-7</v>
      </c>
      <c r="D3956">
        <v>-1</v>
      </c>
      <c r="E3956">
        <v>-1</v>
      </c>
      <c r="F3956">
        <v>1</v>
      </c>
      <c r="G3956">
        <v>-1</v>
      </c>
      <c r="H3956" s="3">
        <f>H3955+$H$2*(Table1[[#This Row],[debug'[0']]]-H3955)</f>
        <v>-0.70410416822291899</v>
      </c>
    </row>
    <row r="3957" spans="1:8" x14ac:dyDescent="0.25">
      <c r="A3957">
        <v>7902</v>
      </c>
      <c r="B3957">
        <v>0</v>
      </c>
      <c r="C3957">
        <v>-6</v>
      </c>
      <c r="D3957">
        <v>0</v>
      </c>
      <c r="E3957">
        <v>-1</v>
      </c>
      <c r="F3957">
        <v>0</v>
      </c>
      <c r="G3957">
        <v>-1</v>
      </c>
      <c r="H3957" s="3">
        <f>H3956+$H$2*(Table1[[#This Row],[debug'[0']]]-H3956)</f>
        <v>-0.63774391375538675</v>
      </c>
    </row>
    <row r="3958" spans="1:8" x14ac:dyDescent="0.25">
      <c r="A3958">
        <v>7904</v>
      </c>
      <c r="B3958">
        <v>-2</v>
      </c>
      <c r="C3958">
        <v>-5</v>
      </c>
      <c r="D3958">
        <v>0</v>
      </c>
      <c r="E3958">
        <v>-1</v>
      </c>
      <c r="F3958">
        <v>0</v>
      </c>
      <c r="G3958">
        <v>-1</v>
      </c>
      <c r="H3958" s="3">
        <f>H3957+$H$2*(Table1[[#This Row],[debug'[0']]]-H3957)</f>
        <v>-0.76613352514100852</v>
      </c>
    </row>
    <row r="3959" spans="1:8" x14ac:dyDescent="0.25">
      <c r="A3959">
        <v>7906</v>
      </c>
      <c r="B3959">
        <v>-4</v>
      </c>
      <c r="C3959">
        <v>-4</v>
      </c>
      <c r="D3959">
        <v>-2</v>
      </c>
      <c r="E3959">
        <v>-1</v>
      </c>
      <c r="F3959">
        <v>-1</v>
      </c>
      <c r="G3959">
        <v>-1</v>
      </c>
      <c r="H3959" s="3">
        <f>H3958+$H$2*(Table1[[#This Row],[debug'[0']]]-H3958)</f>
        <v>-1.0709182599442284</v>
      </c>
    </row>
    <row r="3960" spans="1:8" x14ac:dyDescent="0.25">
      <c r="A3960">
        <v>7908</v>
      </c>
      <c r="B3960">
        <v>-4</v>
      </c>
      <c r="C3960">
        <v>-3</v>
      </c>
      <c r="D3960">
        <v>-3</v>
      </c>
      <c r="E3960">
        <v>-1</v>
      </c>
      <c r="F3960">
        <v>-2</v>
      </c>
      <c r="G3960">
        <v>-1</v>
      </c>
      <c r="H3960" s="3">
        <f>H3959+$H$2*(Table1[[#This Row],[debug'[0']]]-H3959)</f>
        <v>-1.3469777102339249</v>
      </c>
    </row>
    <row r="3961" spans="1:8" x14ac:dyDescent="0.25">
      <c r="A3961">
        <v>7910</v>
      </c>
      <c r="B3961">
        <v>-5</v>
      </c>
      <c r="C3961">
        <v>-2</v>
      </c>
      <c r="D3961">
        <v>-3</v>
      </c>
      <c r="E3961">
        <v>-1</v>
      </c>
      <c r="F3961">
        <v>-2</v>
      </c>
      <c r="G3961">
        <v>-1</v>
      </c>
      <c r="H3961" s="3">
        <f>H3960+$H$2*(Table1[[#This Row],[debug'[0']]]-H3960)</f>
        <v>-1.6912669499017907</v>
      </c>
    </row>
    <row r="3962" spans="1:8" x14ac:dyDescent="0.25">
      <c r="A3962">
        <v>7912</v>
      </c>
      <c r="B3962">
        <v>-1</v>
      </c>
      <c r="C3962">
        <v>-4</v>
      </c>
      <c r="D3962">
        <v>-3</v>
      </c>
      <c r="E3962">
        <v>-1</v>
      </c>
      <c r="F3962">
        <v>-3</v>
      </c>
      <c r="G3962">
        <v>-1</v>
      </c>
      <c r="H3962" s="3">
        <f>H3961+$H$2*(Table1[[#This Row],[debug'[0']]]-H3961)</f>
        <v>-1.626116574757364</v>
      </c>
    </row>
    <row r="3963" spans="1:8" x14ac:dyDescent="0.25">
      <c r="A3963">
        <v>7914</v>
      </c>
      <c r="B3963">
        <v>-1</v>
      </c>
      <c r="C3963">
        <v>-5</v>
      </c>
      <c r="D3963">
        <v>-2</v>
      </c>
      <c r="E3963">
        <v>-1</v>
      </c>
      <c r="F3963">
        <v>-3</v>
      </c>
      <c r="G3963">
        <v>-1</v>
      </c>
      <c r="H3963" s="3">
        <f>H3962+$H$2*(Table1[[#This Row],[debug'[0']]]-H3962)</f>
        <v>-1.5671064778109078</v>
      </c>
    </row>
    <row r="3964" spans="1:8" x14ac:dyDescent="0.25">
      <c r="A3964">
        <v>7916</v>
      </c>
      <c r="B3964">
        <v>-1</v>
      </c>
      <c r="C3964">
        <v>-5</v>
      </c>
      <c r="D3964">
        <v>-1</v>
      </c>
      <c r="E3964">
        <v>-2</v>
      </c>
      <c r="F3964">
        <v>-3</v>
      </c>
      <c r="G3964">
        <v>-1</v>
      </c>
      <c r="H3964" s="3">
        <f>H3963+$H$2*(Table1[[#This Row],[debug'[0']]]-H3963)</f>
        <v>-1.5136579514760899</v>
      </c>
    </row>
    <row r="3965" spans="1:8" x14ac:dyDescent="0.25">
      <c r="A3965">
        <v>7918</v>
      </c>
      <c r="B3965">
        <v>-1</v>
      </c>
      <c r="C3965">
        <v>-6</v>
      </c>
      <c r="D3965">
        <v>1</v>
      </c>
      <c r="E3965">
        <v>-2</v>
      </c>
      <c r="F3965">
        <v>-4</v>
      </c>
      <c r="G3965">
        <v>-1</v>
      </c>
      <c r="H3965" s="3">
        <f>H3964+$H$2*(Table1[[#This Row],[debug'[0']]]-H3964)</f>
        <v>-1.4652468300716319</v>
      </c>
    </row>
    <row r="3966" spans="1:8" x14ac:dyDescent="0.25">
      <c r="A3966">
        <v>7920</v>
      </c>
      <c r="B3966">
        <v>-1</v>
      </c>
      <c r="C3966">
        <v>-5</v>
      </c>
      <c r="D3966">
        <v>2</v>
      </c>
      <c r="E3966">
        <v>-2</v>
      </c>
      <c r="F3966">
        <v>-4</v>
      </c>
      <c r="G3966">
        <v>-1</v>
      </c>
      <c r="H3966" s="3">
        <f>H3965+$H$2*(Table1[[#This Row],[debug'[0']]]-H3965)</f>
        <v>-1.4213983493678626</v>
      </c>
    </row>
    <row r="3967" spans="1:8" x14ac:dyDescent="0.25">
      <c r="A3967">
        <v>7922</v>
      </c>
      <c r="B3967">
        <v>-1</v>
      </c>
      <c r="C3967">
        <v>-4</v>
      </c>
      <c r="D3967">
        <v>3</v>
      </c>
      <c r="E3967">
        <v>-1</v>
      </c>
      <c r="F3967">
        <v>-4</v>
      </c>
      <c r="G3967">
        <v>-1</v>
      </c>
      <c r="H3967" s="3">
        <f>H3966+$H$2*(Table1[[#This Row],[debug'[0']]]-H3966)</f>
        <v>-1.3816824906095944</v>
      </c>
    </row>
    <row r="3968" spans="1:8" x14ac:dyDescent="0.25">
      <c r="A3968">
        <v>7924</v>
      </c>
      <c r="B3968">
        <v>-1</v>
      </c>
      <c r="C3968">
        <v>-2</v>
      </c>
      <c r="D3968">
        <v>2</v>
      </c>
      <c r="E3968">
        <v>-1</v>
      </c>
      <c r="F3968">
        <v>-4</v>
      </c>
      <c r="G3968">
        <v>-1</v>
      </c>
      <c r="H3968" s="3">
        <f>H3967+$H$2*(Table1[[#This Row],[debug'[0']]]-H3967)</f>
        <v>-1.3457097633545057</v>
      </c>
    </row>
    <row r="3969" spans="1:8" x14ac:dyDescent="0.25">
      <c r="A3969">
        <v>7926</v>
      </c>
      <c r="B3969">
        <v>-1</v>
      </c>
      <c r="C3969">
        <v>-1</v>
      </c>
      <c r="D3969">
        <v>2</v>
      </c>
      <c r="E3969">
        <v>-1</v>
      </c>
      <c r="F3969">
        <v>-4</v>
      </c>
      <c r="G3969">
        <v>-1</v>
      </c>
      <c r="H3969" s="3">
        <f>H3968+$H$2*(Table1[[#This Row],[debug'[0']]]-H3968)</f>
        <v>-1.3131273857696422</v>
      </c>
    </row>
    <row r="3970" spans="1:8" x14ac:dyDescent="0.25">
      <c r="A3970">
        <v>7928</v>
      </c>
      <c r="B3970">
        <v>-3</v>
      </c>
      <c r="C3970">
        <v>0</v>
      </c>
      <c r="D3970">
        <v>1</v>
      </c>
      <c r="E3970">
        <v>-2</v>
      </c>
      <c r="F3970">
        <v>-4</v>
      </c>
      <c r="G3970">
        <v>-1</v>
      </c>
      <c r="H3970" s="3">
        <f>H3969+$H$2*(Table1[[#This Row],[debug'[0']]]-H3969)</f>
        <v>-1.4721113841418791</v>
      </c>
    </row>
    <row r="3971" spans="1:8" x14ac:dyDescent="0.25">
      <c r="A3971">
        <v>7930</v>
      </c>
      <c r="B3971">
        <v>-3</v>
      </c>
      <c r="C3971">
        <v>-1</v>
      </c>
      <c r="D3971">
        <v>0</v>
      </c>
      <c r="E3971">
        <v>-2</v>
      </c>
      <c r="F3971">
        <v>-4</v>
      </c>
      <c r="G3971">
        <v>-1</v>
      </c>
      <c r="H3971" s="3">
        <f>H3970+$H$2*(Table1[[#This Row],[debug'[0']]]-H3970)</f>
        <v>-1.6161114936743797</v>
      </c>
    </row>
    <row r="3972" spans="1:8" x14ac:dyDescent="0.25">
      <c r="A3972">
        <v>7932</v>
      </c>
      <c r="B3972">
        <v>-3</v>
      </c>
      <c r="C3972">
        <v>-1</v>
      </c>
      <c r="D3972">
        <v>1</v>
      </c>
      <c r="E3972">
        <v>-2</v>
      </c>
      <c r="F3972">
        <v>-4</v>
      </c>
      <c r="G3972">
        <v>0</v>
      </c>
      <c r="H3972" s="3">
        <f>H3971+$H$2*(Table1[[#This Row],[debug'[0']]]-H3971)</f>
        <v>-1.7465399126201773</v>
      </c>
    </row>
    <row r="3973" spans="1:8" x14ac:dyDescent="0.25">
      <c r="A3973">
        <v>7934</v>
      </c>
      <c r="B3973">
        <v>-1</v>
      </c>
      <c r="C3973">
        <v>-2</v>
      </c>
      <c r="D3973">
        <v>1</v>
      </c>
      <c r="E3973">
        <v>-2</v>
      </c>
      <c r="F3973">
        <v>-4</v>
      </c>
      <c r="G3973">
        <v>0</v>
      </c>
      <c r="H3973" s="3">
        <f>H3972+$H$2*(Table1[[#This Row],[debug'[0']]]-H3972)</f>
        <v>-1.6761801834672039</v>
      </c>
    </row>
    <row r="3974" spans="1:8" x14ac:dyDescent="0.25">
      <c r="A3974">
        <v>7936</v>
      </c>
      <c r="B3974">
        <v>1</v>
      </c>
      <c r="C3974">
        <v>-3</v>
      </c>
      <c r="D3974">
        <v>2</v>
      </c>
      <c r="E3974">
        <v>-1</v>
      </c>
      <c r="F3974">
        <v>-4</v>
      </c>
      <c r="G3974">
        <v>0</v>
      </c>
      <c r="H3974" s="3">
        <f>H3973+$H$2*(Table1[[#This Row],[debug'[0']]]-H3973)</f>
        <v>-1.4239561433453094</v>
      </c>
    </row>
    <row r="3975" spans="1:8" x14ac:dyDescent="0.25">
      <c r="A3975">
        <v>7938</v>
      </c>
      <c r="B3975">
        <v>1</v>
      </c>
      <c r="C3975">
        <v>-4</v>
      </c>
      <c r="D3975">
        <v>3</v>
      </c>
      <c r="E3975">
        <v>-2</v>
      </c>
      <c r="F3975">
        <v>-4</v>
      </c>
      <c r="G3975">
        <v>0</v>
      </c>
      <c r="H3975" s="3">
        <f>H3974+$H$2*(Table1[[#This Row],[debug'[0']]]-H3974)</f>
        <v>-1.1955036589685852</v>
      </c>
    </row>
    <row r="3976" spans="1:8" x14ac:dyDescent="0.25">
      <c r="A3976">
        <v>7940</v>
      </c>
      <c r="B3976">
        <v>2</v>
      </c>
      <c r="C3976">
        <v>-3</v>
      </c>
      <c r="D3976">
        <v>2</v>
      </c>
      <c r="E3976">
        <v>-1</v>
      </c>
      <c r="F3976">
        <v>-3</v>
      </c>
      <c r="G3976">
        <v>0</v>
      </c>
      <c r="H3976" s="3">
        <f>H3975+$H$2*(Table1[[#This Row],[debug'[0']]]-H3975)</f>
        <v>-0.89433453438253496</v>
      </c>
    </row>
    <row r="3977" spans="1:8" x14ac:dyDescent="0.25">
      <c r="A3977">
        <v>7942</v>
      </c>
      <c r="B3977">
        <v>1</v>
      </c>
      <c r="C3977">
        <v>-2</v>
      </c>
      <c r="D3977">
        <v>2</v>
      </c>
      <c r="E3977">
        <v>-1</v>
      </c>
      <c r="F3977">
        <v>-3</v>
      </c>
      <c r="G3977">
        <v>0</v>
      </c>
      <c r="H3977" s="3">
        <f>H3976+$H$2*(Table1[[#This Row],[debug'[0']]]-H3976)</f>
        <v>-0.71579771068280662</v>
      </c>
    </row>
    <row r="3978" spans="1:8" x14ac:dyDescent="0.25">
      <c r="A3978">
        <v>7944</v>
      </c>
      <c r="B3978">
        <v>0</v>
      </c>
      <c r="C3978">
        <v>-1</v>
      </c>
      <c r="D3978">
        <v>1</v>
      </c>
      <c r="E3978">
        <v>-1</v>
      </c>
      <c r="F3978">
        <v>-3</v>
      </c>
      <c r="G3978">
        <v>1</v>
      </c>
      <c r="H3978" s="3">
        <f>H3977+$H$2*(Table1[[#This Row],[debug'[0']]]-H3977)</f>
        <v>-0.6483353658026817</v>
      </c>
    </row>
    <row r="3979" spans="1:8" x14ac:dyDescent="0.25">
      <c r="A3979">
        <v>7946</v>
      </c>
      <c r="B3979">
        <v>-1</v>
      </c>
      <c r="C3979">
        <v>1</v>
      </c>
      <c r="D3979">
        <v>0</v>
      </c>
      <c r="E3979">
        <v>-1</v>
      </c>
      <c r="F3979">
        <v>-3</v>
      </c>
      <c r="G3979">
        <v>1</v>
      </c>
      <c r="H3979" s="3">
        <f>H3978+$H$2*(Table1[[#This Row],[debug'[0']]]-H3978)</f>
        <v>-0.68147897674233082</v>
      </c>
    </row>
    <row r="3980" spans="1:8" x14ac:dyDescent="0.25">
      <c r="A3980">
        <v>7948</v>
      </c>
      <c r="B3980">
        <v>-2</v>
      </c>
      <c r="C3980">
        <v>5</v>
      </c>
      <c r="D3980">
        <v>-1</v>
      </c>
      <c r="E3980">
        <v>-1</v>
      </c>
      <c r="F3980">
        <v>-2</v>
      </c>
      <c r="G3980">
        <v>1</v>
      </c>
      <c r="H3980" s="3">
        <f>H3979+$H$2*(Table1[[#This Row],[debug'[0']]]-H3979)</f>
        <v>-0.80574665555043057</v>
      </c>
    </row>
    <row r="3981" spans="1:8" x14ac:dyDescent="0.25">
      <c r="A3981">
        <v>7950</v>
      </c>
      <c r="B3981">
        <v>-2</v>
      </c>
      <c r="C3981">
        <v>5</v>
      </c>
      <c r="D3981">
        <v>-2</v>
      </c>
      <c r="E3981">
        <v>-1</v>
      </c>
      <c r="F3981">
        <v>-2</v>
      </c>
      <c r="G3981">
        <v>1</v>
      </c>
      <c r="H3981" s="3">
        <f>H3980+$H$2*(Table1[[#This Row],[debug'[0']]]-H3980)</f>
        <v>-0.91830238155386479</v>
      </c>
    </row>
    <row r="3982" spans="1:8" x14ac:dyDescent="0.25">
      <c r="A3982">
        <v>7952</v>
      </c>
      <c r="B3982">
        <v>-1</v>
      </c>
      <c r="C3982">
        <v>5</v>
      </c>
      <c r="D3982">
        <v>-2</v>
      </c>
      <c r="E3982">
        <v>-1</v>
      </c>
      <c r="F3982">
        <v>-2</v>
      </c>
      <c r="G3982">
        <v>1</v>
      </c>
      <c r="H3982" s="3">
        <f>H3981+$H$2*(Table1[[#This Row],[debug'[0']]]-H3981)</f>
        <v>-0.92600220069164962</v>
      </c>
    </row>
    <row r="3983" spans="1:8" x14ac:dyDescent="0.25">
      <c r="A3983">
        <v>7954</v>
      </c>
      <c r="B3983">
        <v>0</v>
      </c>
      <c r="C3983">
        <v>4</v>
      </c>
      <c r="D3983">
        <v>-3</v>
      </c>
      <c r="E3983">
        <v>-1</v>
      </c>
      <c r="F3983">
        <v>-1</v>
      </c>
      <c r="G3983">
        <v>1</v>
      </c>
      <c r="H3983" s="3">
        <f>H3982+$H$2*(Table1[[#This Row],[debug'[0']]]-H3982)</f>
        <v>-0.8387285493646236</v>
      </c>
    </row>
    <row r="3984" spans="1:8" x14ac:dyDescent="0.25">
      <c r="A3984">
        <v>7956</v>
      </c>
      <c r="B3984">
        <v>2</v>
      </c>
      <c r="C3984">
        <v>3</v>
      </c>
      <c r="D3984">
        <v>-3</v>
      </c>
      <c r="E3984">
        <v>-1</v>
      </c>
      <c r="F3984">
        <v>-1</v>
      </c>
      <c r="G3984">
        <v>1</v>
      </c>
      <c r="H3984" s="3">
        <f>H3983+$H$2*(Table1[[#This Row],[debug'[0']]]-H3983)</f>
        <v>-0.57118468667803823</v>
      </c>
    </row>
    <row r="3985" spans="1:8" x14ac:dyDescent="0.25">
      <c r="A3985">
        <v>7958</v>
      </c>
      <c r="B3985">
        <v>2</v>
      </c>
      <c r="C3985">
        <v>3</v>
      </c>
      <c r="D3985">
        <v>-3</v>
      </c>
      <c r="E3985">
        <v>-1</v>
      </c>
      <c r="F3985">
        <v>-1</v>
      </c>
      <c r="G3985">
        <v>1</v>
      </c>
      <c r="H3985" s="3">
        <f>H3984+$H$2*(Table1[[#This Row],[debug'[0']]]-H3984)</f>
        <v>-0.3288562389973293</v>
      </c>
    </row>
    <row r="3986" spans="1:8" x14ac:dyDescent="0.25">
      <c r="A3986">
        <v>7960</v>
      </c>
      <c r="B3986">
        <v>2</v>
      </c>
      <c r="C3986">
        <v>4</v>
      </c>
      <c r="D3986">
        <v>-3</v>
      </c>
      <c r="E3986">
        <v>0</v>
      </c>
      <c r="F3986">
        <v>0</v>
      </c>
      <c r="G3986">
        <v>0</v>
      </c>
      <c r="H3986" s="3">
        <f>H3985+$H$2*(Table1[[#This Row],[debug'[0']]]-H3985)</f>
        <v>-0.10936670944630633</v>
      </c>
    </row>
    <row r="3987" spans="1:8" x14ac:dyDescent="0.25">
      <c r="A3987">
        <v>7962</v>
      </c>
      <c r="B3987">
        <v>3</v>
      </c>
      <c r="C3987">
        <v>4</v>
      </c>
      <c r="D3987">
        <v>-3</v>
      </c>
      <c r="E3987">
        <v>0</v>
      </c>
      <c r="F3987">
        <v>0</v>
      </c>
      <c r="G3987">
        <v>0</v>
      </c>
      <c r="H3987" s="3">
        <f>H3986+$H$2*(Table1[[#This Row],[debug'[0']]]-H3986)</f>
        <v>0.18368419890508919</v>
      </c>
    </row>
    <row r="3988" spans="1:8" x14ac:dyDescent="0.25">
      <c r="A3988">
        <v>7964</v>
      </c>
      <c r="B3988">
        <v>1</v>
      </c>
      <c r="C3988">
        <v>6</v>
      </c>
      <c r="D3988">
        <v>-2</v>
      </c>
      <c r="E3988">
        <v>0</v>
      </c>
      <c r="F3988">
        <v>1</v>
      </c>
      <c r="G3988">
        <v>0</v>
      </c>
      <c r="H3988" s="3">
        <f>H3987+$H$2*(Table1[[#This Row],[debug'[0']]]-H3987)</f>
        <v>0.26062015061696031</v>
      </c>
    </row>
    <row r="3989" spans="1:8" x14ac:dyDescent="0.25">
      <c r="A3989">
        <v>7966</v>
      </c>
      <c r="B3989">
        <v>1</v>
      </c>
      <c r="C3989">
        <v>7</v>
      </c>
      <c r="D3989">
        <v>-3</v>
      </c>
      <c r="E3989">
        <v>0</v>
      </c>
      <c r="F3989">
        <v>1</v>
      </c>
      <c r="G3989">
        <v>0</v>
      </c>
      <c r="H3989" s="3">
        <f>H3988+$H$2*(Table1[[#This Row],[debug'[0']]]-H3988)</f>
        <v>0.33030505970798285</v>
      </c>
    </row>
    <row r="3990" spans="1:8" x14ac:dyDescent="0.25">
      <c r="A3990">
        <v>7968</v>
      </c>
      <c r="B3990">
        <v>0</v>
      </c>
      <c r="C3990">
        <v>9</v>
      </c>
      <c r="D3990">
        <v>-4</v>
      </c>
      <c r="E3990">
        <v>0</v>
      </c>
      <c r="F3990">
        <v>2</v>
      </c>
      <c r="G3990">
        <v>-1</v>
      </c>
      <c r="H3990" s="3">
        <f>H3989+$H$2*(Table1[[#This Row],[debug'[0']]]-H3989)</f>
        <v>0.29917454123731874</v>
      </c>
    </row>
    <row r="3991" spans="1:8" x14ac:dyDescent="0.25">
      <c r="A3991">
        <v>7970</v>
      </c>
      <c r="B3991">
        <v>-2</v>
      </c>
      <c r="C3991">
        <v>10</v>
      </c>
      <c r="D3991">
        <v>-4</v>
      </c>
      <c r="E3991">
        <v>0</v>
      </c>
      <c r="F3991">
        <v>2</v>
      </c>
      <c r="G3991">
        <v>-1</v>
      </c>
      <c r="H3991" s="3">
        <f>H3990+$H$2*(Table1[[#This Row],[debug'[0']]]-H3990)</f>
        <v>8.248244579516345E-2</v>
      </c>
    </row>
    <row r="3992" spans="1:8" x14ac:dyDescent="0.25">
      <c r="A3992">
        <v>7972</v>
      </c>
      <c r="B3992">
        <v>-1</v>
      </c>
      <c r="C3992">
        <v>11</v>
      </c>
      <c r="D3992">
        <v>-5</v>
      </c>
      <c r="E3992">
        <v>0</v>
      </c>
      <c r="F3992">
        <v>3</v>
      </c>
      <c r="G3992">
        <v>-1</v>
      </c>
      <c r="H3992" s="3">
        <f>H3991+$H$2*(Table1[[#This Row],[debug'[0']]]-H3991)</f>
        <v>-1.9539121185336447E-2</v>
      </c>
    </row>
    <row r="3993" spans="1:8" x14ac:dyDescent="0.25">
      <c r="A3993">
        <v>7974</v>
      </c>
      <c r="B3993">
        <v>0</v>
      </c>
      <c r="C3993">
        <v>11</v>
      </c>
      <c r="D3993">
        <v>-5</v>
      </c>
      <c r="E3993">
        <v>0</v>
      </c>
      <c r="F3993">
        <v>4</v>
      </c>
      <c r="G3993">
        <v>-2</v>
      </c>
      <c r="H3993" s="3">
        <f>H3992+$H$2*(Table1[[#This Row],[debug'[0']]]-H3992)</f>
        <v>-1.7697602398132836E-2</v>
      </c>
    </row>
    <row r="3994" spans="1:8" x14ac:dyDescent="0.25">
      <c r="A3994">
        <v>7976</v>
      </c>
      <c r="B3994">
        <v>0</v>
      </c>
      <c r="C3994">
        <v>9</v>
      </c>
      <c r="D3994">
        <v>-4</v>
      </c>
      <c r="E3994">
        <v>0</v>
      </c>
      <c r="F3994">
        <v>4</v>
      </c>
      <c r="G3994">
        <v>-2</v>
      </c>
      <c r="H3994" s="3">
        <f>H3993+$H$2*(Table1[[#This Row],[debug'[0']]]-H3993)</f>
        <v>-1.6029642667729018E-2</v>
      </c>
    </row>
    <row r="3995" spans="1:8" x14ac:dyDescent="0.25">
      <c r="A3995">
        <v>7978</v>
      </c>
      <c r="B3995">
        <v>2</v>
      </c>
      <c r="C3995">
        <v>8</v>
      </c>
      <c r="D3995">
        <v>-3</v>
      </c>
      <c r="E3995">
        <v>0</v>
      </c>
      <c r="F3995">
        <v>5</v>
      </c>
      <c r="G3995">
        <v>-2</v>
      </c>
      <c r="H3995" s="3">
        <f>H3994+$H$2*(Table1[[#This Row],[debug'[0']]]-H3994)</f>
        <v>0.17397667477699674</v>
      </c>
    </row>
    <row r="3996" spans="1:8" x14ac:dyDescent="0.25">
      <c r="A3996">
        <v>7980</v>
      </c>
      <c r="B3996">
        <v>2</v>
      </c>
      <c r="C3996">
        <v>6</v>
      </c>
      <c r="D3996">
        <v>-3</v>
      </c>
      <c r="E3996">
        <v>0</v>
      </c>
      <c r="F3996">
        <v>5</v>
      </c>
      <c r="G3996">
        <v>-2</v>
      </c>
      <c r="H3996" s="3">
        <f>H3995+$H$2*(Table1[[#This Row],[debug'[0']]]-H3995)</f>
        <v>0.34607531869112251</v>
      </c>
    </row>
    <row r="3997" spans="1:8" x14ac:dyDescent="0.25">
      <c r="A3997">
        <v>7982</v>
      </c>
      <c r="B3997">
        <v>2</v>
      </c>
      <c r="C3997">
        <v>6</v>
      </c>
      <c r="D3997">
        <v>-3</v>
      </c>
      <c r="E3997">
        <v>0</v>
      </c>
      <c r="F3997">
        <v>5</v>
      </c>
      <c r="G3997">
        <v>-3</v>
      </c>
      <c r="H3997" s="3">
        <f>H3996+$H$2*(Table1[[#This Row],[debug'[0']]]-H3996)</f>
        <v>0.50195404754284678</v>
      </c>
    </row>
    <row r="3998" spans="1:8" x14ac:dyDescent="0.25">
      <c r="A3998">
        <v>7984</v>
      </c>
      <c r="B3998">
        <v>1</v>
      </c>
      <c r="C3998">
        <v>4</v>
      </c>
      <c r="D3998">
        <v>-1</v>
      </c>
      <c r="E3998">
        <v>1</v>
      </c>
      <c r="F3998">
        <v>6</v>
      </c>
      <c r="G3998">
        <v>-3</v>
      </c>
      <c r="H3998" s="3">
        <f>H3997+$H$2*(Table1[[#This Row],[debug'[0']]]-H3997)</f>
        <v>0.54889377270453255</v>
      </c>
    </row>
    <row r="3999" spans="1:8" x14ac:dyDescent="0.25">
      <c r="A3999">
        <v>7986</v>
      </c>
      <c r="B3999">
        <v>0</v>
      </c>
      <c r="C3999">
        <v>4</v>
      </c>
      <c r="D3999">
        <v>0</v>
      </c>
      <c r="E3999">
        <v>1</v>
      </c>
      <c r="F3999">
        <v>6</v>
      </c>
      <c r="G3999">
        <v>-3</v>
      </c>
      <c r="H3999" s="3">
        <f>H3998+$H$2*(Table1[[#This Row],[debug'[0']]]-H3998)</f>
        <v>0.4971617533866402</v>
      </c>
    </row>
    <row r="4000" spans="1:8" x14ac:dyDescent="0.25">
      <c r="A4000">
        <v>7988</v>
      </c>
      <c r="B4000">
        <v>0</v>
      </c>
      <c r="C4000">
        <v>3</v>
      </c>
      <c r="D4000">
        <v>0</v>
      </c>
      <c r="E4000">
        <v>1</v>
      </c>
      <c r="F4000">
        <v>6</v>
      </c>
      <c r="G4000">
        <v>-3</v>
      </c>
      <c r="H4000" s="3">
        <f>H3999+$H$2*(Table1[[#This Row],[debug'[0']]]-H3999)</f>
        <v>0.45030536202408156</v>
      </c>
    </row>
    <row r="4001" spans="1:8" x14ac:dyDescent="0.25">
      <c r="A4001">
        <v>7990</v>
      </c>
      <c r="B4001">
        <v>-1</v>
      </c>
      <c r="C4001">
        <v>3</v>
      </c>
      <c r="D4001">
        <v>0</v>
      </c>
      <c r="E4001">
        <v>1</v>
      </c>
      <c r="F4001">
        <v>6</v>
      </c>
      <c r="G4001">
        <v>-3</v>
      </c>
      <c r="H4001" s="3">
        <f>H4000+$H$2*(Table1[[#This Row],[debug'[0']]]-H4000)</f>
        <v>0.31361730190017933</v>
      </c>
    </row>
    <row r="4002" spans="1:8" x14ac:dyDescent="0.25">
      <c r="A4002">
        <v>7992</v>
      </c>
      <c r="B4002">
        <v>-2</v>
      </c>
      <c r="C4002">
        <v>0</v>
      </c>
      <c r="D4002">
        <v>0</v>
      </c>
      <c r="E4002">
        <v>0</v>
      </c>
      <c r="F4002">
        <v>6</v>
      </c>
      <c r="G4002">
        <v>-3</v>
      </c>
      <c r="H4002" s="3">
        <f>H4001+$H$2*(Table1[[#This Row],[debug'[0']]]-H4001)</f>
        <v>9.5564008334144079E-2</v>
      </c>
    </row>
    <row r="4003" spans="1:8" x14ac:dyDescent="0.25">
      <c r="A4003">
        <v>7994</v>
      </c>
      <c r="B4003">
        <v>-2</v>
      </c>
      <c r="C4003">
        <v>-1</v>
      </c>
      <c r="D4003">
        <v>0</v>
      </c>
      <c r="E4003">
        <v>0</v>
      </c>
      <c r="F4003">
        <v>6</v>
      </c>
      <c r="G4003">
        <v>-3</v>
      </c>
      <c r="H4003" s="3">
        <f>H4002+$H$2*(Table1[[#This Row],[debug'[0']]]-H4002)</f>
        <v>-0.10193824647714772</v>
      </c>
    </row>
    <row r="4004" spans="1:8" x14ac:dyDescent="0.25">
      <c r="A4004">
        <v>7996</v>
      </c>
      <c r="B4004">
        <v>-1</v>
      </c>
      <c r="C4004">
        <v>-3</v>
      </c>
      <c r="D4004">
        <v>1</v>
      </c>
      <c r="E4004">
        <v>0</v>
      </c>
      <c r="F4004">
        <v>6</v>
      </c>
      <c r="G4004">
        <v>-2</v>
      </c>
      <c r="H4004" s="3">
        <f>H4003+$H$2*(Table1[[#This Row],[debug'[0']]]-H4003)</f>
        <v>-0.18657857269726852</v>
      </c>
    </row>
    <row r="4005" spans="1:8" x14ac:dyDescent="0.25">
      <c r="A4005">
        <v>7998</v>
      </c>
      <c r="B4005">
        <v>2</v>
      </c>
      <c r="C4005">
        <v>-4</v>
      </c>
      <c r="D4005">
        <v>2</v>
      </c>
      <c r="E4005">
        <v>0</v>
      </c>
      <c r="F4005">
        <v>5</v>
      </c>
      <c r="G4005">
        <v>-2</v>
      </c>
      <c r="H4005" s="3">
        <f>H4004+$H$2*(Table1[[#This Row],[debug'[0']]]-H4004)</f>
        <v>1.9501602717209299E-2</v>
      </c>
    </row>
    <row r="4006" spans="1:8" x14ac:dyDescent="0.25">
      <c r="A4006">
        <v>8000</v>
      </c>
      <c r="B4006">
        <v>1</v>
      </c>
      <c r="C4006">
        <v>-5</v>
      </c>
      <c r="D4006">
        <v>2</v>
      </c>
      <c r="E4006">
        <v>0</v>
      </c>
      <c r="F4006">
        <v>5</v>
      </c>
      <c r="G4006">
        <v>-2</v>
      </c>
      <c r="H4006" s="3">
        <f>H4005+$H$2*(Table1[[#This Row],[debug'[0']]]-H4005)</f>
        <v>0.11191139957001475</v>
      </c>
    </row>
    <row r="4007" spans="1:8" x14ac:dyDescent="0.25">
      <c r="A4007">
        <v>8002</v>
      </c>
      <c r="B4007">
        <v>1</v>
      </c>
      <c r="C4007">
        <v>-5</v>
      </c>
      <c r="D4007">
        <v>2</v>
      </c>
      <c r="E4007">
        <v>0</v>
      </c>
      <c r="F4007">
        <v>4</v>
      </c>
      <c r="G4007">
        <v>-2</v>
      </c>
      <c r="H4007" s="3">
        <f>H4006+$H$2*(Table1[[#This Row],[debug'[0']]]-H4006)</f>
        <v>0.19561177825544523</v>
      </c>
    </row>
    <row r="4008" spans="1:8" x14ac:dyDescent="0.25">
      <c r="A4008">
        <v>8004</v>
      </c>
      <c r="B4008">
        <v>-1</v>
      </c>
      <c r="C4008">
        <v>-6</v>
      </c>
      <c r="D4008">
        <v>3</v>
      </c>
      <c r="E4008">
        <v>0</v>
      </c>
      <c r="F4008">
        <v>4</v>
      </c>
      <c r="G4008">
        <v>-2</v>
      </c>
      <c r="H4008" s="3">
        <f>H4007+$H$2*(Table1[[#This Row],[debug'[0']]]-H4007)</f>
        <v>8.2928022882063177E-2</v>
      </c>
    </row>
    <row r="4009" spans="1:8" x14ac:dyDescent="0.25">
      <c r="A4009">
        <v>8006</v>
      </c>
      <c r="B4009">
        <v>-3</v>
      </c>
      <c r="C4009">
        <v>-7</v>
      </c>
      <c r="D4009">
        <v>3</v>
      </c>
      <c r="E4009">
        <v>0</v>
      </c>
      <c r="F4009">
        <v>3</v>
      </c>
      <c r="G4009">
        <v>-2</v>
      </c>
      <c r="H4009" s="3">
        <f>H4008+$H$2*(Table1[[#This Row],[debug'[0']]]-H4008)</f>
        <v>-0.20763109796490864</v>
      </c>
    </row>
    <row r="4010" spans="1:8" x14ac:dyDescent="0.25">
      <c r="A4010">
        <v>8008</v>
      </c>
      <c r="B4010">
        <v>-4</v>
      </c>
      <c r="C4010">
        <v>-8</v>
      </c>
      <c r="D4010">
        <v>3</v>
      </c>
      <c r="E4010">
        <v>0</v>
      </c>
      <c r="F4010">
        <v>2</v>
      </c>
      <c r="G4010">
        <v>-1</v>
      </c>
      <c r="H4010" s="3">
        <f>H4009+$H$2*(Table1[[#This Row],[debug'[0']]]-H4009)</f>
        <v>-0.56505344643498367</v>
      </c>
    </row>
    <row r="4011" spans="1:8" x14ac:dyDescent="0.25">
      <c r="A4011">
        <v>8010</v>
      </c>
      <c r="B4011">
        <v>-5</v>
      </c>
      <c r="C4011">
        <v>-8</v>
      </c>
      <c r="D4011">
        <v>3</v>
      </c>
      <c r="E4011">
        <v>0</v>
      </c>
      <c r="F4011">
        <v>1</v>
      </c>
      <c r="G4011">
        <v>-1</v>
      </c>
      <c r="H4011" s="3">
        <f>H4010+$H$2*(Table1[[#This Row],[debug'[0']]]-H4010)</f>
        <v>-0.98303731178728038</v>
      </c>
    </row>
    <row r="4012" spans="1:8" x14ac:dyDescent="0.25">
      <c r="A4012">
        <v>8012</v>
      </c>
      <c r="B4012">
        <v>-5</v>
      </c>
      <c r="C4012">
        <v>-7</v>
      </c>
      <c r="D4012">
        <v>1</v>
      </c>
      <c r="E4012">
        <v>-1</v>
      </c>
      <c r="F4012">
        <v>0</v>
      </c>
      <c r="G4012">
        <v>-1</v>
      </c>
      <c r="H4012" s="3">
        <f>H4011+$H$2*(Table1[[#This Row],[debug'[0']]]-H4011)</f>
        <v>-1.3616271259182819</v>
      </c>
    </row>
    <row r="4013" spans="1:8" x14ac:dyDescent="0.25">
      <c r="A4013">
        <v>8014</v>
      </c>
      <c r="B4013">
        <v>-4</v>
      </c>
      <c r="C4013">
        <v>-7</v>
      </c>
      <c r="D4013">
        <v>1</v>
      </c>
      <c r="E4013">
        <v>-1</v>
      </c>
      <c r="F4013">
        <v>-1</v>
      </c>
      <c r="G4013">
        <v>-1</v>
      </c>
      <c r="H4013" s="3">
        <f>H4012+$H$2*(Table1[[#This Row],[debug'[0']]]-H4012)</f>
        <v>-1.6102879110776533</v>
      </c>
    </row>
    <row r="4014" spans="1:8" x14ac:dyDescent="0.25">
      <c r="A4014">
        <v>8016</v>
      </c>
      <c r="B4014">
        <v>-4</v>
      </c>
      <c r="C4014">
        <v>-6</v>
      </c>
      <c r="D4014">
        <v>0</v>
      </c>
      <c r="E4014">
        <v>-1</v>
      </c>
      <c r="F4014">
        <v>-1</v>
      </c>
      <c r="G4014">
        <v>-1</v>
      </c>
      <c r="H4014" s="3">
        <f>H4013+$H$2*(Table1[[#This Row],[debug'[0']]]-H4013)</f>
        <v>-1.8355129693602481</v>
      </c>
    </row>
    <row r="4015" spans="1:8" x14ac:dyDescent="0.25">
      <c r="A4015">
        <v>8018</v>
      </c>
      <c r="B4015">
        <v>-1</v>
      </c>
      <c r="C4015">
        <v>-6</v>
      </c>
      <c r="D4015">
        <v>0</v>
      </c>
      <c r="E4015">
        <v>-1</v>
      </c>
      <c r="F4015">
        <v>-2</v>
      </c>
      <c r="G4015">
        <v>0</v>
      </c>
      <c r="H4015" s="3">
        <f>H4014+$H$2*(Table1[[#This Row],[debug'[0']]]-H4014)</f>
        <v>-1.7567677271646136</v>
      </c>
    </row>
    <row r="4016" spans="1:8" x14ac:dyDescent="0.25">
      <c r="A4016">
        <v>8020</v>
      </c>
      <c r="B4016">
        <v>-1</v>
      </c>
      <c r="C4016">
        <v>-6</v>
      </c>
      <c r="D4016">
        <v>0</v>
      </c>
      <c r="E4016">
        <v>-1</v>
      </c>
      <c r="F4016">
        <v>-3</v>
      </c>
      <c r="G4016">
        <v>0</v>
      </c>
      <c r="H4016" s="3">
        <f>H4015+$H$2*(Table1[[#This Row],[debug'[0']]]-H4015)</f>
        <v>-1.6854440492005878</v>
      </c>
    </row>
    <row r="4017" spans="1:8" x14ac:dyDescent="0.25">
      <c r="A4017">
        <v>8022</v>
      </c>
      <c r="B4017">
        <v>0</v>
      </c>
      <c r="C4017">
        <v>-6</v>
      </c>
      <c r="D4017">
        <v>-1</v>
      </c>
      <c r="E4017">
        <v>-1</v>
      </c>
      <c r="F4017">
        <v>-3</v>
      </c>
      <c r="G4017">
        <v>0</v>
      </c>
      <c r="H4017" s="3">
        <f>H4016+$H$2*(Table1[[#This Row],[debug'[0']]]-H4016)</f>
        <v>-1.5265946899104317</v>
      </c>
    </row>
    <row r="4018" spans="1:8" x14ac:dyDescent="0.25">
      <c r="A4018">
        <v>8024</v>
      </c>
      <c r="B4018">
        <v>-2</v>
      </c>
      <c r="C4018">
        <v>-5</v>
      </c>
      <c r="D4018">
        <v>-1</v>
      </c>
      <c r="E4018">
        <v>-2</v>
      </c>
      <c r="F4018">
        <v>-4</v>
      </c>
      <c r="G4018">
        <v>0</v>
      </c>
      <c r="H4018" s="3">
        <f>H4017+$H$2*(Table1[[#This Row],[debug'[0']]]-H4017)</f>
        <v>-1.5712120892408652</v>
      </c>
    </row>
    <row r="4019" spans="1:8" x14ac:dyDescent="0.25">
      <c r="A4019">
        <v>8026</v>
      </c>
      <c r="B4019">
        <v>-2</v>
      </c>
      <c r="C4019">
        <v>-4</v>
      </c>
      <c r="D4019">
        <v>-2</v>
      </c>
      <c r="E4019">
        <v>-2</v>
      </c>
      <c r="F4019">
        <v>-4</v>
      </c>
      <c r="G4019">
        <v>0</v>
      </c>
      <c r="H4019" s="3">
        <f>H4018+$H$2*(Table1[[#This Row],[debug'[0']]]-H4018)</f>
        <v>-1.6116243977525355</v>
      </c>
    </row>
    <row r="4020" spans="1:8" x14ac:dyDescent="0.25">
      <c r="A4020">
        <v>8028</v>
      </c>
      <c r="B4020">
        <v>-3</v>
      </c>
      <c r="C4020">
        <v>-2</v>
      </c>
      <c r="D4020">
        <v>-3</v>
      </c>
      <c r="E4020">
        <v>-2</v>
      </c>
      <c r="F4020">
        <v>-5</v>
      </c>
      <c r="G4020">
        <v>0</v>
      </c>
      <c r="H4020" s="3">
        <f>H4019+$H$2*(Table1[[#This Row],[debug'[0']]]-H4019)</f>
        <v>-1.7424757155258537</v>
      </c>
    </row>
    <row r="4021" spans="1:8" x14ac:dyDescent="0.25">
      <c r="A4021">
        <v>8030</v>
      </c>
      <c r="B4021">
        <v>-5</v>
      </c>
      <c r="C4021">
        <v>-1</v>
      </c>
      <c r="D4021">
        <v>-3</v>
      </c>
      <c r="E4021">
        <v>-2</v>
      </c>
      <c r="F4021">
        <v>-5</v>
      </c>
      <c r="G4021">
        <v>0</v>
      </c>
      <c r="H4021" s="3">
        <f>H4020+$H$2*(Table1[[#This Row],[debug'[0']]]-H4020)</f>
        <v>-2.0494901463556836</v>
      </c>
    </row>
    <row r="4022" spans="1:8" x14ac:dyDescent="0.25">
      <c r="A4022">
        <v>8032</v>
      </c>
      <c r="B4022">
        <v>-4</v>
      </c>
      <c r="C4022">
        <v>0</v>
      </c>
      <c r="D4022">
        <v>-3</v>
      </c>
      <c r="E4022">
        <v>-2</v>
      </c>
      <c r="F4022">
        <v>-5</v>
      </c>
      <c r="G4022">
        <v>0</v>
      </c>
      <c r="H4022" s="3">
        <f>H4021+$H$2*(Table1[[#This Row],[debug'[0']]]-H4021)</f>
        <v>-2.2333213691645883</v>
      </c>
    </row>
    <row r="4023" spans="1:8" x14ac:dyDescent="0.25">
      <c r="A4023">
        <v>8034</v>
      </c>
      <c r="B4023">
        <v>-5</v>
      </c>
      <c r="C4023">
        <v>1</v>
      </c>
      <c r="D4023">
        <v>-4</v>
      </c>
      <c r="E4023">
        <v>-2</v>
      </c>
      <c r="F4023">
        <v>-5</v>
      </c>
      <c r="G4023">
        <v>0</v>
      </c>
      <c r="H4023" s="3">
        <f>H4022+$H$2*(Table1[[#This Row],[debug'[0']]]-H4022)</f>
        <v>-2.4940746870088804</v>
      </c>
    </row>
    <row r="4024" spans="1:8" x14ac:dyDescent="0.25">
      <c r="A4024">
        <v>8036</v>
      </c>
      <c r="B4024">
        <v>-4</v>
      </c>
      <c r="C4024">
        <v>1</v>
      </c>
      <c r="D4024">
        <v>-4</v>
      </c>
      <c r="E4024">
        <v>-2</v>
      </c>
      <c r="F4024">
        <v>-5</v>
      </c>
      <c r="G4024">
        <v>0</v>
      </c>
      <c r="H4024" s="3">
        <f>H4023+$H$2*(Table1[[#This Row],[debug'[0']]]-H4023)</f>
        <v>-2.6360048040133148</v>
      </c>
    </row>
    <row r="4025" spans="1:8" x14ac:dyDescent="0.25">
      <c r="A4025">
        <v>8038</v>
      </c>
      <c r="B4025">
        <v>-1</v>
      </c>
      <c r="C4025">
        <v>2</v>
      </c>
      <c r="D4025">
        <v>-3</v>
      </c>
      <c r="E4025">
        <v>-2</v>
      </c>
      <c r="F4025">
        <v>-4</v>
      </c>
      <c r="G4025">
        <v>0</v>
      </c>
      <c r="H4025" s="3">
        <f>H4024+$H$2*(Table1[[#This Row],[debug'[0']]]-H4024)</f>
        <v>-2.4818149838075398</v>
      </c>
    </row>
    <row r="4026" spans="1:8" x14ac:dyDescent="0.25">
      <c r="A4026">
        <v>8040</v>
      </c>
      <c r="B4026">
        <v>-1</v>
      </c>
      <c r="C4026">
        <v>2</v>
      </c>
      <c r="D4026">
        <v>-3</v>
      </c>
      <c r="E4026">
        <v>-3</v>
      </c>
      <c r="F4026">
        <v>-4</v>
      </c>
      <c r="G4026">
        <v>0</v>
      </c>
      <c r="H4026" s="3">
        <f>H4025+$H$2*(Table1[[#This Row],[debug'[0']]]-H4025)</f>
        <v>-2.3421572117942686</v>
      </c>
    </row>
    <row r="4027" spans="1:8" x14ac:dyDescent="0.25">
      <c r="A4027">
        <v>8042</v>
      </c>
      <c r="B4027">
        <v>1</v>
      </c>
      <c r="C4027">
        <v>1</v>
      </c>
      <c r="D4027">
        <v>-3</v>
      </c>
      <c r="E4027">
        <v>-2</v>
      </c>
      <c r="F4027">
        <v>-4</v>
      </c>
      <c r="G4027">
        <v>0</v>
      </c>
      <c r="H4027" s="3">
        <f>H4026+$H$2*(Table1[[#This Row],[debug'[0']]]-H4026)</f>
        <v>-2.0271663154828179</v>
      </c>
    </row>
    <row r="4028" spans="1:8" x14ac:dyDescent="0.25">
      <c r="A4028">
        <v>8044</v>
      </c>
      <c r="B4028">
        <v>1</v>
      </c>
      <c r="C4028">
        <v>1</v>
      </c>
      <c r="D4028">
        <v>-2</v>
      </c>
      <c r="E4028">
        <v>-2</v>
      </c>
      <c r="F4028">
        <v>-3</v>
      </c>
      <c r="G4028">
        <v>0</v>
      </c>
      <c r="H4028" s="3">
        <f>H4027+$H$2*(Table1[[#This Row],[debug'[0']]]-H4027)</f>
        <v>-1.7418626117453588</v>
      </c>
    </row>
    <row r="4029" spans="1:8" x14ac:dyDescent="0.25">
      <c r="A4029">
        <v>8046</v>
      </c>
      <c r="B4029">
        <v>2</v>
      </c>
      <c r="C4029">
        <v>1</v>
      </c>
      <c r="D4029">
        <v>-2</v>
      </c>
      <c r="E4029">
        <v>-2</v>
      </c>
      <c r="F4029">
        <v>-3</v>
      </c>
      <c r="G4029">
        <v>0</v>
      </c>
      <c r="H4029" s="3">
        <f>H4028+$H$2*(Table1[[#This Row],[debug'[0']]]-H4028)</f>
        <v>-1.3892003689913128</v>
      </c>
    </row>
    <row r="4030" spans="1:8" x14ac:dyDescent="0.25">
      <c r="A4030">
        <v>8048</v>
      </c>
      <c r="B4030">
        <v>0</v>
      </c>
      <c r="C4030">
        <v>1</v>
      </c>
      <c r="D4030">
        <v>-1</v>
      </c>
      <c r="E4030">
        <v>-2</v>
      </c>
      <c r="F4030">
        <v>-3</v>
      </c>
      <c r="G4030">
        <v>0</v>
      </c>
      <c r="H4030" s="3">
        <f>H4029+$H$2*(Table1[[#This Row],[debug'[0']]]-H4029)</f>
        <v>-1.2582713187836927</v>
      </c>
    </row>
    <row r="4031" spans="1:8" x14ac:dyDescent="0.25">
      <c r="A4031">
        <v>8050</v>
      </c>
      <c r="B4031">
        <v>-1</v>
      </c>
      <c r="C4031">
        <v>0</v>
      </c>
      <c r="D4031">
        <v>0</v>
      </c>
      <c r="E4031">
        <v>-2</v>
      </c>
      <c r="F4031">
        <v>-2</v>
      </c>
      <c r="G4031">
        <v>0</v>
      </c>
      <c r="H4031" s="3">
        <f>H4030+$H$2*(Table1[[#This Row],[debug'[0']]]-H4030)</f>
        <v>-1.2339298204519789</v>
      </c>
    </row>
    <row r="4032" spans="1:8" x14ac:dyDescent="0.25">
      <c r="A4032">
        <v>8052</v>
      </c>
      <c r="B4032">
        <v>-2</v>
      </c>
      <c r="C4032">
        <v>0</v>
      </c>
      <c r="D4032">
        <v>0</v>
      </c>
      <c r="E4032">
        <v>-2</v>
      </c>
      <c r="F4032">
        <v>-2</v>
      </c>
      <c r="G4032">
        <v>0</v>
      </c>
      <c r="H4032" s="3">
        <f>H4031+$H$2*(Table1[[#This Row],[debug'[0']]]-H4031)</f>
        <v>-1.3061302338980472</v>
      </c>
    </row>
    <row r="4033" spans="1:8" x14ac:dyDescent="0.25">
      <c r="A4033">
        <v>8054</v>
      </c>
      <c r="B4033">
        <v>-3</v>
      </c>
      <c r="C4033">
        <v>1</v>
      </c>
      <c r="D4033">
        <v>1</v>
      </c>
      <c r="E4033">
        <v>-2</v>
      </c>
      <c r="F4033">
        <v>-1</v>
      </c>
      <c r="G4033">
        <v>0</v>
      </c>
      <c r="H4033" s="3">
        <f>H4032+$H$2*(Table1[[#This Row],[debug'[0']]]-H4032)</f>
        <v>-1.4657736982977598</v>
      </c>
    </row>
    <row r="4034" spans="1:8" x14ac:dyDescent="0.25">
      <c r="A4034">
        <v>8056</v>
      </c>
      <c r="B4034">
        <v>-2</v>
      </c>
      <c r="C4034">
        <v>1</v>
      </c>
      <c r="D4034">
        <v>1</v>
      </c>
      <c r="E4034">
        <v>-2</v>
      </c>
      <c r="F4034">
        <v>-1</v>
      </c>
      <c r="G4034">
        <v>0</v>
      </c>
      <c r="H4034" s="3">
        <f>H4033+$H$2*(Table1[[#This Row],[debug'[0']]]-H4033)</f>
        <v>-1.5161233410412258</v>
      </c>
    </row>
    <row r="4035" spans="1:8" x14ac:dyDescent="0.25">
      <c r="A4035">
        <v>8058</v>
      </c>
      <c r="B4035">
        <v>-1</v>
      </c>
      <c r="C4035">
        <v>1</v>
      </c>
      <c r="D4035">
        <v>2</v>
      </c>
      <c r="E4035">
        <v>-2</v>
      </c>
      <c r="F4035">
        <v>0</v>
      </c>
      <c r="G4035">
        <v>-1</v>
      </c>
      <c r="H4035" s="3">
        <f>H4034+$H$2*(Table1[[#This Row],[debug'[0']]]-H4034)</f>
        <v>-1.4674798621443859</v>
      </c>
    </row>
    <row r="4036" spans="1:8" x14ac:dyDescent="0.25">
      <c r="A4036">
        <v>8060</v>
      </c>
      <c r="B4036">
        <v>1</v>
      </c>
      <c r="C4036">
        <v>0</v>
      </c>
      <c r="D4036">
        <v>3</v>
      </c>
      <c r="E4036">
        <v>-1</v>
      </c>
      <c r="F4036">
        <v>0</v>
      </c>
      <c r="G4036">
        <v>0</v>
      </c>
      <c r="H4036" s="3">
        <f>H4035+$H$2*(Table1[[#This Row],[debug'[0']]]-H4035)</f>
        <v>-1.2349253639105791</v>
      </c>
    </row>
    <row r="4037" spans="1:8" x14ac:dyDescent="0.25">
      <c r="A4037">
        <v>8062</v>
      </c>
      <c r="B4037">
        <v>2</v>
      </c>
      <c r="C4037">
        <v>0</v>
      </c>
      <c r="D4037">
        <v>2</v>
      </c>
      <c r="E4037">
        <v>-1</v>
      </c>
      <c r="F4037">
        <v>0</v>
      </c>
      <c r="G4037">
        <v>0</v>
      </c>
      <c r="H4037" s="3">
        <f>H4036+$H$2*(Table1[[#This Row],[debug'[0']]]-H4036)</f>
        <v>-0.93004083116539615</v>
      </c>
    </row>
    <row r="4038" spans="1:8" x14ac:dyDescent="0.25">
      <c r="A4038">
        <v>8064</v>
      </c>
      <c r="B4038">
        <v>0</v>
      </c>
      <c r="C4038">
        <v>0</v>
      </c>
      <c r="D4038">
        <v>2</v>
      </c>
      <c r="E4038">
        <v>-1</v>
      </c>
      <c r="F4038">
        <v>0</v>
      </c>
      <c r="G4038">
        <v>0</v>
      </c>
      <c r="H4038" s="3">
        <f>H4037+$H$2*(Table1[[#This Row],[debug'[0']]]-H4037)</f>
        <v>-0.8423865478835636</v>
      </c>
    </row>
    <row r="4039" spans="1:8" x14ac:dyDescent="0.25">
      <c r="A4039">
        <v>8066</v>
      </c>
      <c r="B4039">
        <v>1</v>
      </c>
      <c r="C4039">
        <v>-1</v>
      </c>
      <c r="D4039">
        <v>3</v>
      </c>
      <c r="E4039">
        <v>-1</v>
      </c>
      <c r="F4039">
        <v>0</v>
      </c>
      <c r="G4039">
        <v>0</v>
      </c>
      <c r="H4039" s="3">
        <f>H4038+$H$2*(Table1[[#This Row],[debug'[0']]]-H4038)</f>
        <v>-0.66874570656645371</v>
      </c>
    </row>
    <row r="4040" spans="1:8" x14ac:dyDescent="0.25">
      <c r="A4040">
        <v>8068</v>
      </c>
      <c r="B4040">
        <v>-1</v>
      </c>
      <c r="C4040">
        <v>-1</v>
      </c>
      <c r="D4040">
        <v>3</v>
      </c>
      <c r="E4040">
        <v>-1</v>
      </c>
      <c r="F4040">
        <v>0</v>
      </c>
      <c r="G4040">
        <v>0</v>
      </c>
      <c r="H4040" s="3">
        <f>H4039+$H$2*(Table1[[#This Row],[debug'[0']]]-H4039)</f>
        <v>-0.69996568820808092</v>
      </c>
    </row>
    <row r="4041" spans="1:8" x14ac:dyDescent="0.25">
      <c r="A4041">
        <v>8070</v>
      </c>
      <c r="B4041">
        <v>-2</v>
      </c>
      <c r="C4041">
        <v>-1</v>
      </c>
      <c r="D4041">
        <v>2</v>
      </c>
      <c r="E4041">
        <v>-1</v>
      </c>
      <c r="F4041">
        <v>0</v>
      </c>
      <c r="G4041">
        <v>0</v>
      </c>
      <c r="H4041" s="3">
        <f>H4040+$H$2*(Table1[[#This Row],[debug'[0']]]-H4040)</f>
        <v>-0.82249103550828562</v>
      </c>
    </row>
    <row r="4042" spans="1:8" x14ac:dyDescent="0.25">
      <c r="A4042">
        <v>8072</v>
      </c>
      <c r="B4042">
        <v>-1</v>
      </c>
      <c r="C4042">
        <v>-1</v>
      </c>
      <c r="D4042">
        <v>2</v>
      </c>
      <c r="E4042">
        <v>-1</v>
      </c>
      <c r="F4042">
        <v>0</v>
      </c>
      <c r="G4042">
        <v>0</v>
      </c>
      <c r="H4042" s="3">
        <f>H4041+$H$2*(Table1[[#This Row],[debug'[0']]]-H4041)</f>
        <v>-0.83922086127209061</v>
      </c>
    </row>
    <row r="4043" spans="1:8" x14ac:dyDescent="0.25">
      <c r="A4043">
        <v>8074</v>
      </c>
      <c r="B4043">
        <v>-1</v>
      </c>
      <c r="C4043">
        <v>-1</v>
      </c>
      <c r="D4043">
        <v>2</v>
      </c>
      <c r="E4043">
        <v>0</v>
      </c>
      <c r="F4043">
        <v>0</v>
      </c>
      <c r="G4043">
        <v>0</v>
      </c>
      <c r="H4043" s="3">
        <f>H4042+$H$2*(Table1[[#This Row],[debug'[0']]]-H4042)</f>
        <v>-0.85437393810443341</v>
      </c>
    </row>
    <row r="4044" spans="1:8" x14ac:dyDescent="0.25">
      <c r="A4044">
        <v>8076</v>
      </c>
      <c r="B4044">
        <v>1</v>
      </c>
      <c r="C4044">
        <v>-1</v>
      </c>
      <c r="D4044">
        <v>0</v>
      </c>
      <c r="E4044">
        <v>0</v>
      </c>
      <c r="F4044">
        <v>0</v>
      </c>
      <c r="G4044">
        <v>0</v>
      </c>
      <c r="H4044" s="3">
        <f>H4043+$H$2*(Table1[[#This Row],[debug'[0']]]-H4043)</f>
        <v>-0.67960331187571554</v>
      </c>
    </row>
    <row r="4045" spans="1:8" x14ac:dyDescent="0.25">
      <c r="A4045">
        <v>8078</v>
      </c>
      <c r="B4045">
        <v>2</v>
      </c>
      <c r="C4045">
        <v>0</v>
      </c>
      <c r="D4045">
        <v>0</v>
      </c>
      <c r="E4045">
        <v>0</v>
      </c>
      <c r="F4045">
        <v>0</v>
      </c>
      <c r="G4045">
        <v>0</v>
      </c>
      <c r="H4045" s="3">
        <f>H4044+$H$2*(Table1[[#This Row],[debug'[0']]]-H4044)</f>
        <v>-0.42705664950200672</v>
      </c>
    </row>
    <row r="4046" spans="1:8" x14ac:dyDescent="0.25">
      <c r="A4046">
        <v>8080</v>
      </c>
      <c r="B4046">
        <v>3</v>
      </c>
      <c r="C4046">
        <v>1</v>
      </c>
      <c r="D4046">
        <v>0</v>
      </c>
      <c r="E4046">
        <v>0</v>
      </c>
      <c r="F4046">
        <v>0</v>
      </c>
      <c r="G4046">
        <v>0</v>
      </c>
      <c r="H4046" s="3">
        <f>H4045+$H$2*(Table1[[#This Row],[debug'[0']]]-H4045)</f>
        <v>-0.1040641696966601</v>
      </c>
    </row>
    <row r="4047" spans="1:8" x14ac:dyDescent="0.25">
      <c r="A4047">
        <v>8082</v>
      </c>
      <c r="B4047">
        <v>4</v>
      </c>
      <c r="C4047">
        <v>1</v>
      </c>
      <c r="D4047">
        <v>0</v>
      </c>
      <c r="E4047">
        <v>0</v>
      </c>
      <c r="F4047">
        <v>0</v>
      </c>
      <c r="G4047">
        <v>0</v>
      </c>
      <c r="H4047" s="3">
        <f>H4046+$H$2*(Table1[[#This Row],[debug'[0']]]-H4046)</f>
        <v>0.28273476566474354</v>
      </c>
    </row>
    <row r="4048" spans="1:8" x14ac:dyDescent="0.25">
      <c r="A4048">
        <v>8084</v>
      </c>
      <c r="B4048">
        <v>4</v>
      </c>
      <c r="C4048">
        <v>3</v>
      </c>
      <c r="D4048">
        <v>-2</v>
      </c>
      <c r="E4048">
        <v>0</v>
      </c>
      <c r="F4048">
        <v>0</v>
      </c>
      <c r="G4048">
        <v>0</v>
      </c>
      <c r="H4048" s="3">
        <f>H4047+$H$2*(Table1[[#This Row],[debug'[0']]]-H4047)</f>
        <v>0.63307876021371501</v>
      </c>
    </row>
    <row r="4049" spans="1:8" x14ac:dyDescent="0.25">
      <c r="A4049">
        <v>8086</v>
      </c>
      <c r="B4049">
        <v>4</v>
      </c>
      <c r="C4049">
        <v>3</v>
      </c>
      <c r="D4049">
        <v>-2</v>
      </c>
      <c r="E4049">
        <v>0</v>
      </c>
      <c r="F4049">
        <v>0</v>
      </c>
      <c r="G4049">
        <v>0</v>
      </c>
      <c r="H4049" s="3">
        <f>H4048+$H$2*(Table1[[#This Row],[debug'[0']]]-H4048)</f>
        <v>0.95040361117755601</v>
      </c>
    </row>
    <row r="4050" spans="1:8" x14ac:dyDescent="0.25">
      <c r="A4050">
        <v>8088</v>
      </c>
      <c r="B4050">
        <v>2</v>
      </c>
      <c r="C4050">
        <v>4</v>
      </c>
      <c r="D4050">
        <v>-3</v>
      </c>
      <c r="E4050">
        <v>0</v>
      </c>
      <c r="F4050">
        <v>0</v>
      </c>
      <c r="G4050">
        <v>-1</v>
      </c>
      <c r="H4050" s="3">
        <f>H4049+$H$2*(Table1[[#This Row],[debug'[0']]]-H4049)</f>
        <v>1.0493257403083249</v>
      </c>
    </row>
    <row r="4051" spans="1:8" x14ac:dyDescent="0.25">
      <c r="A4051">
        <v>8090</v>
      </c>
      <c r="B4051">
        <v>1</v>
      </c>
      <c r="C4051">
        <v>4</v>
      </c>
      <c r="D4051">
        <v>-4</v>
      </c>
      <c r="E4051">
        <v>1</v>
      </c>
      <c r="F4051">
        <v>0</v>
      </c>
      <c r="G4051">
        <v>-1</v>
      </c>
      <c r="H4051" s="3">
        <f>H4050+$H$2*(Table1[[#This Row],[debug'[0']]]-H4050)</f>
        <v>1.0446768988067596</v>
      </c>
    </row>
    <row r="4052" spans="1:8" x14ac:dyDescent="0.25">
      <c r="A4052">
        <v>8092</v>
      </c>
      <c r="B4052">
        <v>-1</v>
      </c>
      <c r="C4052">
        <v>5</v>
      </c>
      <c r="D4052">
        <v>-4</v>
      </c>
      <c r="E4052">
        <v>1</v>
      </c>
      <c r="F4052">
        <v>1</v>
      </c>
      <c r="G4052">
        <v>-1</v>
      </c>
      <c r="H4052" s="3">
        <f>H4051+$H$2*(Table1[[#This Row],[debug'[0']]]-H4051)</f>
        <v>0.85197064107907727</v>
      </c>
    </row>
    <row r="4053" spans="1:8" x14ac:dyDescent="0.25">
      <c r="A4053">
        <v>8094</v>
      </c>
      <c r="B4053">
        <v>0</v>
      </c>
      <c r="C4053">
        <v>6</v>
      </c>
      <c r="D4053">
        <v>-4</v>
      </c>
      <c r="E4053">
        <v>1</v>
      </c>
      <c r="F4053">
        <v>1</v>
      </c>
      <c r="G4053">
        <v>-1</v>
      </c>
      <c r="H4053" s="3">
        <f>H4052+$H$2*(Table1[[#This Row],[debug'[0']]]-H4052)</f>
        <v>0.77167429986643077</v>
      </c>
    </row>
    <row r="4054" spans="1:8" x14ac:dyDescent="0.25">
      <c r="A4054">
        <v>8096</v>
      </c>
      <c r="B4054">
        <v>0</v>
      </c>
      <c r="C4054">
        <v>6</v>
      </c>
      <c r="D4054">
        <v>-4</v>
      </c>
      <c r="E4054">
        <v>1</v>
      </c>
      <c r="F4054">
        <v>1</v>
      </c>
      <c r="G4054">
        <v>-1</v>
      </c>
      <c r="H4054" s="3">
        <f>H4053+$H$2*(Table1[[#This Row],[debug'[0']]]-H4053)</f>
        <v>0.69894571052369803</v>
      </c>
    </row>
    <row r="4055" spans="1:8" x14ac:dyDescent="0.25">
      <c r="A4055">
        <v>8098</v>
      </c>
      <c r="B4055">
        <v>3</v>
      </c>
      <c r="C4055">
        <v>6</v>
      </c>
      <c r="D4055">
        <v>-3</v>
      </c>
      <c r="E4055">
        <v>1</v>
      </c>
      <c r="F4055">
        <v>1</v>
      </c>
      <c r="G4055">
        <v>-1</v>
      </c>
      <c r="H4055" s="3">
        <f>H4054+$H$2*(Table1[[#This Row],[debug'[0']]]-H4054)</f>
        <v>0.91581496806359897</v>
      </c>
    </row>
    <row r="4056" spans="1:8" x14ac:dyDescent="0.25">
      <c r="A4056">
        <v>8100</v>
      </c>
      <c r="B4056">
        <v>3</v>
      </c>
      <c r="C4056">
        <v>6</v>
      </c>
      <c r="D4056">
        <v>-2</v>
      </c>
      <c r="E4056">
        <v>1</v>
      </c>
      <c r="F4056">
        <v>2</v>
      </c>
      <c r="G4056">
        <v>-1</v>
      </c>
      <c r="H4056" s="3">
        <f>H4055+$H$2*(Table1[[#This Row],[debug'[0']]]-H4055)</f>
        <v>1.1122447796151951</v>
      </c>
    </row>
    <row r="4057" spans="1:8" x14ac:dyDescent="0.25">
      <c r="A4057">
        <v>8102</v>
      </c>
      <c r="B4057">
        <v>3</v>
      </c>
      <c r="C4057">
        <v>5</v>
      </c>
      <c r="D4057">
        <v>-3</v>
      </c>
      <c r="E4057">
        <v>1</v>
      </c>
      <c r="F4057">
        <v>2</v>
      </c>
      <c r="G4057">
        <v>-1</v>
      </c>
      <c r="H4057" s="3">
        <f>H4056+$H$2*(Table1[[#This Row],[debug'[0']]]-H4056)</f>
        <v>1.2901615175792955</v>
      </c>
    </row>
    <row r="4058" spans="1:8" x14ac:dyDescent="0.25">
      <c r="A4058">
        <v>8104</v>
      </c>
      <c r="B4058">
        <v>3</v>
      </c>
      <c r="C4058">
        <v>3</v>
      </c>
      <c r="D4058">
        <v>-1</v>
      </c>
      <c r="E4058">
        <v>1</v>
      </c>
      <c r="F4058">
        <v>2</v>
      </c>
      <c r="G4058">
        <v>-1</v>
      </c>
      <c r="H4058" s="3">
        <f>H4057+$H$2*(Table1[[#This Row],[debug'[0']]]-H4057)</f>
        <v>1.4513099980352357</v>
      </c>
    </row>
    <row r="4059" spans="1:8" x14ac:dyDescent="0.25">
      <c r="A4059">
        <v>8106</v>
      </c>
      <c r="B4059">
        <v>1</v>
      </c>
      <c r="C4059">
        <v>3</v>
      </c>
      <c r="D4059">
        <v>-1</v>
      </c>
      <c r="E4059">
        <v>1</v>
      </c>
      <c r="F4059">
        <v>2</v>
      </c>
      <c r="G4059">
        <v>-1</v>
      </c>
      <c r="H4059" s="3">
        <f>H4058+$H$2*(Table1[[#This Row],[debug'[0']]]-H4058)</f>
        <v>1.4087750328056621</v>
      </c>
    </row>
    <row r="4060" spans="1:8" x14ac:dyDescent="0.25">
      <c r="A4060">
        <v>8108</v>
      </c>
      <c r="B4060">
        <v>0</v>
      </c>
      <c r="C4060">
        <v>1</v>
      </c>
      <c r="D4060">
        <v>-1</v>
      </c>
      <c r="E4060">
        <v>1</v>
      </c>
      <c r="F4060">
        <v>3</v>
      </c>
      <c r="G4060">
        <v>-1</v>
      </c>
      <c r="H4060" s="3">
        <f>H4059+$H$2*(Table1[[#This Row],[debug'[0']]]-H4059)</f>
        <v>1.2760011139969725</v>
      </c>
    </row>
    <row r="4061" spans="1:8" x14ac:dyDescent="0.25">
      <c r="A4061">
        <v>8110</v>
      </c>
      <c r="B4061">
        <v>0</v>
      </c>
      <c r="C4061">
        <v>1</v>
      </c>
      <c r="D4061">
        <v>0</v>
      </c>
      <c r="E4061">
        <v>2</v>
      </c>
      <c r="F4061">
        <v>3</v>
      </c>
      <c r="G4061">
        <v>-1</v>
      </c>
      <c r="H4061" s="3">
        <f>H4060+$H$2*(Table1[[#This Row],[debug'[0']]]-H4060)</f>
        <v>1.155740842225814</v>
      </c>
    </row>
    <row r="4062" spans="1:8" x14ac:dyDescent="0.25">
      <c r="A4062">
        <v>8112</v>
      </c>
      <c r="B4062">
        <v>-2</v>
      </c>
      <c r="C4062">
        <v>-1</v>
      </c>
      <c r="D4062">
        <v>0</v>
      </c>
      <c r="E4062">
        <v>1</v>
      </c>
      <c r="F4062">
        <v>3</v>
      </c>
      <c r="G4062">
        <v>0</v>
      </c>
      <c r="H4062" s="3">
        <f>H4061+$H$2*(Table1[[#This Row],[debug'[0']]]-H4061)</f>
        <v>0.85831927482871739</v>
      </c>
    </row>
    <row r="4063" spans="1:8" x14ac:dyDescent="0.25">
      <c r="A4063">
        <v>8114</v>
      </c>
      <c r="B4063">
        <v>-2</v>
      </c>
      <c r="C4063">
        <v>-2</v>
      </c>
      <c r="D4063">
        <v>2</v>
      </c>
      <c r="E4063">
        <v>1</v>
      </c>
      <c r="F4063">
        <v>3</v>
      </c>
      <c r="G4063">
        <v>0</v>
      </c>
      <c r="H4063" s="3">
        <f>H4062+$H$2*(Table1[[#This Row],[debug'[0']]]-H4062)</f>
        <v>0.58892902976623729</v>
      </c>
    </row>
    <row r="4064" spans="1:8" x14ac:dyDescent="0.25">
      <c r="A4064">
        <v>8116</v>
      </c>
      <c r="B4064">
        <v>0</v>
      </c>
      <c r="C4064">
        <v>-5</v>
      </c>
      <c r="D4064">
        <v>3</v>
      </c>
      <c r="E4064">
        <v>1</v>
      </c>
      <c r="F4064">
        <v>3</v>
      </c>
      <c r="G4064">
        <v>0</v>
      </c>
      <c r="H4064" s="3">
        <f>H4063+$H$2*(Table1[[#This Row],[debug'[0']]]-H4063)</f>
        <v>0.53342377636425597</v>
      </c>
    </row>
    <row r="4065" spans="1:8" x14ac:dyDescent="0.25">
      <c r="A4065">
        <v>8118</v>
      </c>
      <c r="B4065">
        <v>-1</v>
      </c>
      <c r="C4065">
        <v>-5</v>
      </c>
      <c r="D4065">
        <v>3</v>
      </c>
      <c r="E4065">
        <v>1</v>
      </c>
      <c r="F4065">
        <v>3</v>
      </c>
      <c r="G4065">
        <v>0</v>
      </c>
      <c r="H4065" s="3">
        <f>H4064+$H$2*(Table1[[#This Row],[debug'[0']]]-H4064)</f>
        <v>0.38890199024428007</v>
      </c>
    </row>
    <row r="4066" spans="1:8" x14ac:dyDescent="0.25">
      <c r="A4066">
        <v>8120</v>
      </c>
      <c r="B4066">
        <v>1</v>
      </c>
      <c r="C4066">
        <v>-5</v>
      </c>
      <c r="D4066">
        <v>3</v>
      </c>
      <c r="E4066">
        <v>1</v>
      </c>
      <c r="F4066">
        <v>2</v>
      </c>
      <c r="G4066">
        <v>0</v>
      </c>
      <c r="H4066" s="3">
        <f>H4065+$H$2*(Table1[[#This Row],[debug'[0']]]-H4065)</f>
        <v>0.44649662078643748</v>
      </c>
    </row>
    <row r="4067" spans="1:8" x14ac:dyDescent="0.25">
      <c r="A4067">
        <v>8122</v>
      </c>
      <c r="B4067">
        <v>1</v>
      </c>
      <c r="C4067">
        <v>-6</v>
      </c>
      <c r="D4067">
        <v>4</v>
      </c>
      <c r="E4067">
        <v>1</v>
      </c>
      <c r="F4067">
        <v>2</v>
      </c>
      <c r="G4067">
        <v>0</v>
      </c>
      <c r="H4067" s="3">
        <f>H4066+$H$2*(Table1[[#This Row],[debug'[0']]]-H4066)</f>
        <v>0.49866308528267106</v>
      </c>
    </row>
    <row r="4068" spans="1:8" x14ac:dyDescent="0.25">
      <c r="A4068">
        <v>8124</v>
      </c>
      <c r="B4068">
        <v>0</v>
      </c>
      <c r="C4068">
        <v>-6</v>
      </c>
      <c r="D4068">
        <v>3</v>
      </c>
      <c r="E4068">
        <v>1</v>
      </c>
      <c r="F4068">
        <v>1</v>
      </c>
      <c r="G4068">
        <v>0</v>
      </c>
      <c r="H4068" s="3">
        <f>H4067+$H$2*(Table1[[#This Row],[debug'[0']]]-H4067)</f>
        <v>0.45166519672245725</v>
      </c>
    </row>
    <row r="4069" spans="1:8" x14ac:dyDescent="0.25">
      <c r="A4069">
        <v>8126</v>
      </c>
      <c r="B4069">
        <v>-1</v>
      </c>
      <c r="C4069">
        <v>-5</v>
      </c>
      <c r="D4069">
        <v>3</v>
      </c>
      <c r="E4069">
        <v>1</v>
      </c>
      <c r="F4069">
        <v>1</v>
      </c>
      <c r="G4069">
        <v>0</v>
      </c>
      <c r="H4069" s="3">
        <f>H4068+$H$2*(Table1[[#This Row],[debug'[0']]]-H4068)</f>
        <v>0.31484897519759969</v>
      </c>
    </row>
    <row r="4070" spans="1:8" x14ac:dyDescent="0.25">
      <c r="A4070">
        <v>8128</v>
      </c>
      <c r="B4070">
        <v>-1</v>
      </c>
      <c r="C4070">
        <v>-5</v>
      </c>
      <c r="D4070">
        <v>4</v>
      </c>
      <c r="E4070">
        <v>1</v>
      </c>
      <c r="F4070">
        <v>0</v>
      </c>
      <c r="G4070">
        <v>0</v>
      </c>
      <c r="H4070" s="3">
        <f>H4069+$H$2*(Table1[[#This Row],[debug'[0']]]-H4069)</f>
        <v>0.19092737876577429</v>
      </c>
    </row>
    <row r="4071" spans="1:8" x14ac:dyDescent="0.25">
      <c r="A4071">
        <v>8130</v>
      </c>
      <c r="B4071">
        <v>-2</v>
      </c>
      <c r="C4071">
        <v>-5</v>
      </c>
      <c r="D4071">
        <v>3</v>
      </c>
      <c r="E4071">
        <v>0</v>
      </c>
      <c r="F4071">
        <v>0</v>
      </c>
      <c r="G4071">
        <v>0</v>
      </c>
      <c r="H4071" s="3">
        <f>H4070+$H$2*(Table1[[#This Row],[debug'[0']]]-H4070)</f>
        <v>-1.5562661964604652E-2</v>
      </c>
    </row>
    <row r="4072" spans="1:8" x14ac:dyDescent="0.25">
      <c r="A4072">
        <v>8132</v>
      </c>
      <c r="B4072">
        <v>-1</v>
      </c>
      <c r="C4072">
        <v>-6</v>
      </c>
      <c r="D4072">
        <v>3</v>
      </c>
      <c r="E4072">
        <v>0</v>
      </c>
      <c r="F4072">
        <v>-1</v>
      </c>
      <c r="G4072">
        <v>0</v>
      </c>
      <c r="H4072" s="3">
        <f>H4071+$H$2*(Table1[[#This Row],[debug'[0']]]-H4071)</f>
        <v>-0.10834369523734934</v>
      </c>
    </row>
    <row r="4073" spans="1:8" x14ac:dyDescent="0.25">
      <c r="A4073">
        <v>8134</v>
      </c>
      <c r="B4073">
        <v>-1</v>
      </c>
      <c r="C4073">
        <v>-7</v>
      </c>
      <c r="D4073">
        <v>4</v>
      </c>
      <c r="E4073">
        <v>0</v>
      </c>
      <c r="F4073">
        <v>-2</v>
      </c>
      <c r="G4073">
        <v>0</v>
      </c>
      <c r="H4073" s="3">
        <f>H4072+$H$2*(Table1[[#This Row],[debug'[0']]]-H4072)</f>
        <v>-0.19238032213443029</v>
      </c>
    </row>
    <row r="4074" spans="1:8" x14ac:dyDescent="0.25">
      <c r="A4074">
        <v>8136</v>
      </c>
      <c r="B4074">
        <v>0</v>
      </c>
      <c r="C4074">
        <v>-8</v>
      </c>
      <c r="D4074">
        <v>4</v>
      </c>
      <c r="E4074">
        <v>0</v>
      </c>
      <c r="F4074">
        <v>-2</v>
      </c>
      <c r="G4074">
        <v>1</v>
      </c>
      <c r="H4074" s="3">
        <f>H4073+$H$2*(Table1[[#This Row],[debug'[0']]]-H4073)</f>
        <v>-0.17424890393304737</v>
      </c>
    </row>
    <row r="4075" spans="1:8" x14ac:dyDescent="0.25">
      <c r="A4075">
        <v>8138</v>
      </c>
      <c r="B4075">
        <v>-2</v>
      </c>
      <c r="C4075">
        <v>-8</v>
      </c>
      <c r="D4075">
        <v>4</v>
      </c>
      <c r="E4075">
        <v>0</v>
      </c>
      <c r="F4075">
        <v>-3</v>
      </c>
      <c r="G4075">
        <v>1</v>
      </c>
      <c r="H4075" s="3">
        <f>H4074+$H$2*(Table1[[#This Row],[debug'[0']]]-H4074)</f>
        <v>-0.34632189085367088</v>
      </c>
    </row>
    <row r="4076" spans="1:8" x14ac:dyDescent="0.25">
      <c r="A4076">
        <v>8140</v>
      </c>
      <c r="B4076">
        <v>0</v>
      </c>
      <c r="C4076">
        <v>-8</v>
      </c>
      <c r="D4076">
        <v>4</v>
      </c>
      <c r="E4076">
        <v>0</v>
      </c>
      <c r="F4076">
        <v>-3</v>
      </c>
      <c r="G4076">
        <v>1</v>
      </c>
      <c r="H4076" s="3">
        <f>H4075+$H$2*(Table1[[#This Row],[debug'[0']]]-H4075)</f>
        <v>-0.31368182161117431</v>
      </c>
    </row>
    <row r="4077" spans="1:8" x14ac:dyDescent="0.25">
      <c r="A4077">
        <v>8142</v>
      </c>
      <c r="B4077">
        <v>1</v>
      </c>
      <c r="C4077">
        <v>-6</v>
      </c>
      <c r="D4077">
        <v>0</v>
      </c>
      <c r="E4077">
        <v>0</v>
      </c>
      <c r="F4077">
        <v>-4</v>
      </c>
      <c r="G4077">
        <v>0</v>
      </c>
      <c r="H4077" s="3">
        <f>H4076+$H$2*(Table1[[#This Row],[debug'[0']]]-H4076)</f>
        <v>-0.18987022681333066</v>
      </c>
    </row>
    <row r="4078" spans="1:8" x14ac:dyDescent="0.25">
      <c r="A4078">
        <v>8144</v>
      </c>
      <c r="B4078">
        <v>1</v>
      </c>
      <c r="C4078">
        <v>-4</v>
      </c>
      <c r="D4078">
        <v>-2</v>
      </c>
      <c r="E4078">
        <v>0</v>
      </c>
      <c r="F4078">
        <v>-4</v>
      </c>
      <c r="G4078">
        <v>0</v>
      </c>
      <c r="H4078" s="3">
        <f>H4077+$H$2*(Table1[[#This Row],[debug'[0']]]-H4077)</f>
        <v>-7.7727599914871243E-2</v>
      </c>
    </row>
    <row r="4079" spans="1:8" x14ac:dyDescent="0.25">
      <c r="A4079">
        <v>8146</v>
      </c>
      <c r="B4079">
        <v>1</v>
      </c>
      <c r="C4079">
        <v>-3</v>
      </c>
      <c r="D4079">
        <v>-3</v>
      </c>
      <c r="E4079">
        <v>0</v>
      </c>
      <c r="F4079">
        <v>-5</v>
      </c>
      <c r="G4079">
        <v>0</v>
      </c>
      <c r="H4079" s="3">
        <f>H4078+$H$2*(Table1[[#This Row],[debug'[0']]]-H4078)</f>
        <v>2.384583339903433E-2</v>
      </c>
    </row>
    <row r="4080" spans="1:8" x14ac:dyDescent="0.25">
      <c r="A4080">
        <v>8148</v>
      </c>
      <c r="B4080">
        <v>1</v>
      </c>
      <c r="C4080">
        <v>-1</v>
      </c>
      <c r="D4080">
        <v>-5</v>
      </c>
      <c r="E4080">
        <v>0</v>
      </c>
      <c r="F4080">
        <v>-5</v>
      </c>
      <c r="G4080">
        <v>0</v>
      </c>
      <c r="H4080" s="3">
        <f>H4079+$H$2*(Table1[[#This Row],[debug'[0']]]-H4079)</f>
        <v>0.11584619615597415</v>
      </c>
    </row>
    <row r="4081" spans="1:8" x14ac:dyDescent="0.25">
      <c r="A4081">
        <v>8150</v>
      </c>
      <c r="B4081">
        <v>1</v>
      </c>
      <c r="C4081">
        <v>0</v>
      </c>
      <c r="D4081">
        <v>-5</v>
      </c>
      <c r="E4081">
        <v>0</v>
      </c>
      <c r="F4081">
        <v>-5</v>
      </c>
      <c r="G4081">
        <v>0</v>
      </c>
      <c r="H4081" s="3">
        <f>H4080+$H$2*(Table1[[#This Row],[debug'[0']]]-H4080)</f>
        <v>0.19917572899997002</v>
      </c>
    </row>
    <row r="4082" spans="1:8" x14ac:dyDescent="0.25">
      <c r="A4082">
        <v>8152</v>
      </c>
      <c r="B4082">
        <v>-1</v>
      </c>
      <c r="C4082">
        <v>1</v>
      </c>
      <c r="D4082">
        <v>-5</v>
      </c>
      <c r="E4082">
        <v>-1</v>
      </c>
      <c r="F4082">
        <v>-5</v>
      </c>
      <c r="G4082">
        <v>0</v>
      </c>
      <c r="H4082" s="3">
        <f>H4081+$H$2*(Table1[[#This Row],[debug'[0']]]-H4081)</f>
        <v>8.6156079182285308E-2</v>
      </c>
    </row>
    <row r="4083" spans="1:8" x14ac:dyDescent="0.25">
      <c r="A4083">
        <v>8154</v>
      </c>
      <c r="B4083">
        <v>0</v>
      </c>
      <c r="C4083">
        <v>3</v>
      </c>
      <c r="D4083">
        <v>-5</v>
      </c>
      <c r="E4083">
        <v>0</v>
      </c>
      <c r="F4083">
        <v>-4</v>
      </c>
      <c r="G4083">
        <v>0</v>
      </c>
      <c r="H4083" s="3">
        <f>H4082+$H$2*(Table1[[#This Row],[debug'[0']]]-H4082)</f>
        <v>7.8036060019650272E-2</v>
      </c>
    </row>
    <row r="4084" spans="1:8" x14ac:dyDescent="0.25">
      <c r="A4084">
        <v>8156</v>
      </c>
      <c r="B4084">
        <v>-2</v>
      </c>
      <c r="C4084">
        <v>3</v>
      </c>
      <c r="D4084">
        <v>-5</v>
      </c>
      <c r="E4084">
        <v>0</v>
      </c>
      <c r="F4084">
        <v>-4</v>
      </c>
      <c r="G4084">
        <v>0</v>
      </c>
      <c r="H4084" s="3">
        <f>H4083+$H$2*(Table1[[#This Row],[debug'[0']]]-H4083)</f>
        <v>-0.11781422458192206</v>
      </c>
    </row>
    <row r="4085" spans="1:8" x14ac:dyDescent="0.25">
      <c r="A4085">
        <v>8158</v>
      </c>
      <c r="B4085">
        <v>0</v>
      </c>
      <c r="C4085">
        <v>4</v>
      </c>
      <c r="D4085">
        <v>-4</v>
      </c>
      <c r="E4085">
        <v>0</v>
      </c>
      <c r="F4085">
        <v>-4</v>
      </c>
      <c r="G4085">
        <v>0</v>
      </c>
      <c r="H4085" s="3">
        <f>H4084+$H$2*(Table1[[#This Row],[debug'[0']]]-H4084)</f>
        <v>-0.10671049550887374</v>
      </c>
    </row>
    <row r="4086" spans="1:8" x14ac:dyDescent="0.25">
      <c r="A4086">
        <v>8160</v>
      </c>
      <c r="B4086">
        <v>0</v>
      </c>
      <c r="C4086">
        <v>5</v>
      </c>
      <c r="D4086">
        <v>-4</v>
      </c>
      <c r="E4086">
        <v>0</v>
      </c>
      <c r="F4086">
        <v>-4</v>
      </c>
      <c r="G4086">
        <v>0</v>
      </c>
      <c r="H4086" s="3">
        <f>H4085+$H$2*(Table1[[#This Row],[debug'[0']]]-H4085)</f>
        <v>-9.6653268246325613E-2</v>
      </c>
    </row>
    <row r="4087" spans="1:8" x14ac:dyDescent="0.25">
      <c r="A4087">
        <v>8162</v>
      </c>
      <c r="B4087">
        <v>2</v>
      </c>
      <c r="C4087">
        <v>6</v>
      </c>
      <c r="D4087">
        <v>-4</v>
      </c>
      <c r="E4087">
        <v>0</v>
      </c>
      <c r="F4087">
        <v>-3</v>
      </c>
      <c r="G4087">
        <v>0</v>
      </c>
      <c r="H4087" s="3">
        <f>H4086+$H$2*(Table1[[#This Row],[debug'[0']]]-H4086)</f>
        <v>0.10095164689310496</v>
      </c>
    </row>
    <row r="4088" spans="1:8" x14ac:dyDescent="0.25">
      <c r="A4088">
        <v>8164</v>
      </c>
      <c r="B4088">
        <v>2</v>
      </c>
      <c r="C4088">
        <v>6</v>
      </c>
      <c r="D4088">
        <v>-4</v>
      </c>
      <c r="E4088">
        <v>0</v>
      </c>
      <c r="F4088">
        <v>-3</v>
      </c>
      <c r="G4088">
        <v>0</v>
      </c>
      <c r="H4088" s="3">
        <f>H4087+$H$2*(Table1[[#This Row],[debug'[0']]]-H4087)</f>
        <v>0.27993273754107745</v>
      </c>
    </row>
    <row r="4089" spans="1:8" x14ac:dyDescent="0.25">
      <c r="A4089">
        <v>8166</v>
      </c>
      <c r="B4089">
        <v>3</v>
      </c>
      <c r="C4089">
        <v>7</v>
      </c>
      <c r="D4089">
        <v>-5</v>
      </c>
      <c r="E4089">
        <v>0</v>
      </c>
      <c r="F4089">
        <v>-2</v>
      </c>
      <c r="G4089">
        <v>0</v>
      </c>
      <c r="H4089" s="3">
        <f>H4088+$H$2*(Table1[[#This Row],[debug'[0']]]-H4088)</f>
        <v>0.53629303741140899</v>
      </c>
    </row>
    <row r="4090" spans="1:8" x14ac:dyDescent="0.25">
      <c r="A4090">
        <v>8168</v>
      </c>
      <c r="B4090">
        <v>2</v>
      </c>
      <c r="C4090">
        <v>7</v>
      </c>
      <c r="D4090">
        <v>-5</v>
      </c>
      <c r="E4090">
        <v>0</v>
      </c>
      <c r="F4090">
        <v>-1</v>
      </c>
      <c r="G4090">
        <v>-1</v>
      </c>
      <c r="H4090" s="3">
        <f>H4089+$H$2*(Table1[[#This Row],[debug'[0']]]-H4089)</f>
        <v>0.67424416863170544</v>
      </c>
    </row>
    <row r="4091" spans="1:8" x14ac:dyDescent="0.25">
      <c r="A4091">
        <v>8170</v>
      </c>
      <c r="B4091">
        <v>1</v>
      </c>
      <c r="C4091">
        <v>7</v>
      </c>
      <c r="D4091">
        <v>-4</v>
      </c>
      <c r="E4091">
        <v>0</v>
      </c>
      <c r="F4091">
        <v>-1</v>
      </c>
      <c r="G4091">
        <v>-1</v>
      </c>
      <c r="H4091" s="3">
        <f>H4090+$H$2*(Table1[[#This Row],[debug'[0']]]-H4090)</f>
        <v>0.70494593243242554</v>
      </c>
    </row>
    <row r="4092" spans="1:8" x14ac:dyDescent="0.25">
      <c r="A4092">
        <v>8172</v>
      </c>
      <c r="B4092">
        <v>-2</v>
      </c>
      <c r="C4092">
        <v>5</v>
      </c>
      <c r="D4092">
        <v>-2</v>
      </c>
      <c r="E4092">
        <v>0</v>
      </c>
      <c r="F4092">
        <v>0</v>
      </c>
      <c r="G4092">
        <v>-1</v>
      </c>
      <c r="H4092" s="3">
        <f>H4091+$H$2*(Table1[[#This Row],[debug'[0']]]-H4091)</f>
        <v>0.45001078434180652</v>
      </c>
    </row>
    <row r="4093" spans="1:8" x14ac:dyDescent="0.25">
      <c r="A4093">
        <v>8174</v>
      </c>
      <c r="B4093">
        <v>-1</v>
      </c>
      <c r="C4093">
        <v>4</v>
      </c>
      <c r="D4093">
        <v>0</v>
      </c>
      <c r="E4093">
        <v>0</v>
      </c>
      <c r="F4093">
        <v>0</v>
      </c>
      <c r="G4093">
        <v>-1</v>
      </c>
      <c r="H4093" s="3">
        <f>H4092+$H$2*(Table1[[#This Row],[debug'[0']]]-H4092)</f>
        <v>0.31335048751038075</v>
      </c>
    </row>
    <row r="4094" spans="1:8" x14ac:dyDescent="0.25">
      <c r="A4094">
        <v>8176</v>
      </c>
      <c r="B4094">
        <v>-1</v>
      </c>
      <c r="C4094">
        <v>3</v>
      </c>
      <c r="D4094">
        <v>1</v>
      </c>
      <c r="E4094">
        <v>0</v>
      </c>
      <c r="F4094">
        <v>1</v>
      </c>
      <c r="G4094">
        <v>0</v>
      </c>
      <c r="H4094" s="3">
        <f>H4093+$H$2*(Table1[[#This Row],[debug'[0']]]-H4093)</f>
        <v>0.18957012021584518</v>
      </c>
    </row>
    <row r="4095" spans="1:8" x14ac:dyDescent="0.25">
      <c r="A4095">
        <v>8178</v>
      </c>
      <c r="B4095">
        <v>3</v>
      </c>
      <c r="C4095">
        <v>1</v>
      </c>
      <c r="D4095">
        <v>4</v>
      </c>
      <c r="E4095">
        <v>1</v>
      </c>
      <c r="F4095">
        <v>1</v>
      </c>
      <c r="G4095">
        <v>0</v>
      </c>
      <c r="H4095" s="3">
        <f>H4094+$H$2*(Table1[[#This Row],[debug'[0']]]-H4094)</f>
        <v>0.45444689612861955</v>
      </c>
    </row>
    <row r="4096" spans="1:8" x14ac:dyDescent="0.25">
      <c r="A4096">
        <v>8180</v>
      </c>
      <c r="B4096">
        <v>3</v>
      </c>
      <c r="C4096">
        <v>2</v>
      </c>
      <c r="D4096">
        <v>4</v>
      </c>
      <c r="E4096">
        <v>1</v>
      </c>
      <c r="F4096">
        <v>2</v>
      </c>
      <c r="G4096">
        <v>0</v>
      </c>
      <c r="H4096" s="3">
        <f>H4095+$H$2*(Table1[[#This Row],[debug'[0']]]-H4095)</f>
        <v>0.69435962404197027</v>
      </c>
    </row>
    <row r="4097" spans="1:8" x14ac:dyDescent="0.25">
      <c r="A4097">
        <v>8182</v>
      </c>
      <c r="B4097">
        <v>2</v>
      </c>
      <c r="C4097">
        <v>2</v>
      </c>
      <c r="D4097">
        <v>4</v>
      </c>
      <c r="E4097">
        <v>0</v>
      </c>
      <c r="F4097">
        <v>2</v>
      </c>
      <c r="G4097">
        <v>0</v>
      </c>
      <c r="H4097" s="3">
        <f>H4096+$H$2*(Table1[[#This Row],[debug'[0']]]-H4096)</f>
        <v>0.81741333044216913</v>
      </c>
    </row>
    <row r="4098" spans="1:8" x14ac:dyDescent="0.25">
      <c r="A4098">
        <v>8184</v>
      </c>
      <c r="B4098">
        <v>0</v>
      </c>
      <c r="C4098">
        <v>2</v>
      </c>
      <c r="D4098">
        <v>3</v>
      </c>
      <c r="E4098">
        <v>0</v>
      </c>
      <c r="F4098">
        <v>2</v>
      </c>
      <c r="G4098">
        <v>-1</v>
      </c>
      <c r="H4098" s="3">
        <f>H4097+$H$2*(Table1[[#This Row],[debug'[0']]]-H4097)</f>
        <v>0.74037393902626458</v>
      </c>
    </row>
    <row r="4099" spans="1:8" x14ac:dyDescent="0.25">
      <c r="A4099">
        <v>8186</v>
      </c>
      <c r="B4099">
        <v>-1</v>
      </c>
      <c r="C4099">
        <v>2</v>
      </c>
      <c r="D4099">
        <v>3</v>
      </c>
      <c r="E4099">
        <v>0</v>
      </c>
      <c r="F4099">
        <v>3</v>
      </c>
      <c r="G4099">
        <v>-1</v>
      </c>
      <c r="H4099" s="3">
        <f>H4098+$H$2*(Table1[[#This Row],[debug'[0']]]-H4098)</f>
        <v>0.5763475595859433</v>
      </c>
    </row>
    <row r="4100" spans="1:8" x14ac:dyDescent="0.25">
      <c r="A4100">
        <v>8188</v>
      </c>
      <c r="B4100">
        <v>-1</v>
      </c>
      <c r="C4100">
        <v>2</v>
      </c>
      <c r="D4100">
        <v>2</v>
      </c>
      <c r="E4100">
        <v>1</v>
      </c>
      <c r="F4100">
        <v>3</v>
      </c>
      <c r="G4100">
        <v>-1</v>
      </c>
      <c r="H4100" s="3">
        <f>H4099+$H$2*(Table1[[#This Row],[debug'[0']]]-H4099)</f>
        <v>0.42778030220496133</v>
      </c>
    </row>
    <row r="4101" spans="1:8" x14ac:dyDescent="0.25">
      <c r="A4101">
        <v>8190</v>
      </c>
      <c r="B4101">
        <v>-1</v>
      </c>
      <c r="C4101">
        <v>1</v>
      </c>
      <c r="D4101">
        <v>2</v>
      </c>
      <c r="E4101">
        <v>1</v>
      </c>
      <c r="F4101">
        <v>3</v>
      </c>
      <c r="G4101">
        <v>-1</v>
      </c>
      <c r="H4101" s="3">
        <f>H4100+$H$2*(Table1[[#This Row],[debug'[0']]]-H4100)</f>
        <v>0.29321517895454169</v>
      </c>
    </row>
    <row r="4102" spans="1:8" x14ac:dyDescent="0.25">
      <c r="A4102">
        <v>8192</v>
      </c>
      <c r="B4102">
        <v>0</v>
      </c>
      <c r="C4102">
        <v>0</v>
      </c>
      <c r="D4102">
        <v>2</v>
      </c>
      <c r="E4102">
        <v>1</v>
      </c>
      <c r="F4102">
        <v>3</v>
      </c>
      <c r="G4102">
        <v>-1</v>
      </c>
      <c r="H4102" s="3">
        <f>H4101+$H$2*(Table1[[#This Row],[debug'[0']]]-H4101)</f>
        <v>0.26558029939080352</v>
      </c>
    </row>
    <row r="4103" spans="1:8" x14ac:dyDescent="0.25">
      <c r="A4103">
        <v>8194</v>
      </c>
      <c r="B4103">
        <v>1</v>
      </c>
      <c r="C4103">
        <v>-2</v>
      </c>
      <c r="D4103">
        <v>3</v>
      </c>
      <c r="E4103">
        <v>1</v>
      </c>
      <c r="F4103">
        <v>3</v>
      </c>
      <c r="G4103">
        <v>-1</v>
      </c>
      <c r="H4103" s="3">
        <f>H4102+$H$2*(Table1[[#This Row],[debug'[0']]]-H4102)</f>
        <v>0.3347977254733675</v>
      </c>
    </row>
    <row r="4104" spans="1:8" x14ac:dyDescent="0.25">
      <c r="A4104">
        <v>8196</v>
      </c>
      <c r="B4104">
        <v>0</v>
      </c>
      <c r="C4104">
        <v>-2</v>
      </c>
      <c r="D4104">
        <v>3</v>
      </c>
      <c r="E4104">
        <v>0</v>
      </c>
      <c r="F4104">
        <v>3</v>
      </c>
      <c r="G4104">
        <v>-1</v>
      </c>
      <c r="H4104" s="3">
        <f>H4103+$H$2*(Table1[[#This Row],[debug'[0']]]-H4103)</f>
        <v>0.30324378322979639</v>
      </c>
    </row>
    <row r="4105" spans="1:8" x14ac:dyDescent="0.25">
      <c r="A4105">
        <v>8198</v>
      </c>
      <c r="B4105">
        <v>2</v>
      </c>
      <c r="C4105">
        <v>-3</v>
      </c>
      <c r="D4105">
        <v>4</v>
      </c>
      <c r="E4105">
        <v>1</v>
      </c>
      <c r="F4105">
        <v>3</v>
      </c>
      <c r="G4105">
        <v>0</v>
      </c>
      <c r="H4105" s="3">
        <f>H4104+$H$2*(Table1[[#This Row],[debug'[0']]]-H4104)</f>
        <v>0.46315928919593885</v>
      </c>
    </row>
    <row r="4106" spans="1:8" x14ac:dyDescent="0.25">
      <c r="A4106">
        <v>8200</v>
      </c>
      <c r="B4106">
        <v>2</v>
      </c>
      <c r="C4106">
        <v>-4</v>
      </c>
      <c r="D4106">
        <v>4</v>
      </c>
      <c r="E4106">
        <v>1</v>
      </c>
      <c r="F4106">
        <v>3</v>
      </c>
      <c r="G4106">
        <v>0</v>
      </c>
      <c r="H4106" s="3">
        <f>H4105+$H$2*(Table1[[#This Row],[debug'[0']]]-H4105)</f>
        <v>0.60800311379993144</v>
      </c>
    </row>
    <row r="4107" spans="1:8" x14ac:dyDescent="0.25">
      <c r="A4107">
        <v>8202</v>
      </c>
      <c r="B4107">
        <v>3</v>
      </c>
      <c r="C4107">
        <v>-4</v>
      </c>
      <c r="D4107">
        <v>3</v>
      </c>
      <c r="E4107">
        <v>1</v>
      </c>
      <c r="F4107">
        <v>3</v>
      </c>
      <c r="G4107">
        <v>0</v>
      </c>
      <c r="H4107" s="3">
        <f>H4106+$H$2*(Table1[[#This Row],[debug'[0']]]-H4106)</f>
        <v>0.8334435091528053</v>
      </c>
    </row>
    <row r="4108" spans="1:8" x14ac:dyDescent="0.25">
      <c r="A4108">
        <v>8204</v>
      </c>
      <c r="B4108">
        <v>2</v>
      </c>
      <c r="C4108">
        <v>-2</v>
      </c>
      <c r="D4108">
        <v>1</v>
      </c>
      <c r="E4108">
        <v>1</v>
      </c>
      <c r="F4108">
        <v>3</v>
      </c>
      <c r="G4108">
        <v>0</v>
      </c>
      <c r="H4108" s="3">
        <f>H4107+$H$2*(Table1[[#This Row],[debug'[0']]]-H4107)</f>
        <v>0.94338886820209633</v>
      </c>
    </row>
    <row r="4109" spans="1:8" x14ac:dyDescent="0.25">
      <c r="A4109">
        <v>8206</v>
      </c>
      <c r="B4109">
        <v>2</v>
      </c>
      <c r="C4109">
        <v>-1</v>
      </c>
      <c r="D4109">
        <v>0</v>
      </c>
      <c r="E4109">
        <v>1</v>
      </c>
      <c r="F4109">
        <v>2</v>
      </c>
      <c r="G4109">
        <v>-1</v>
      </c>
      <c r="H4109" s="3">
        <f>H4108+$H$2*(Table1[[#This Row],[debug'[0']]]-H4108)</f>
        <v>1.0429721212828211</v>
      </c>
    </row>
    <row r="4110" spans="1:8" x14ac:dyDescent="0.25">
      <c r="A4110">
        <v>8208</v>
      </c>
      <c r="B4110">
        <v>1</v>
      </c>
      <c r="C4110">
        <v>1</v>
      </c>
      <c r="D4110">
        <v>-3</v>
      </c>
      <c r="E4110">
        <v>1</v>
      </c>
      <c r="F4110">
        <v>2</v>
      </c>
      <c r="G4110">
        <v>-1</v>
      </c>
      <c r="H4110" s="3">
        <f>H4109+$H$2*(Table1[[#This Row],[debug'[0']]]-H4109)</f>
        <v>1.0389220942668826</v>
      </c>
    </row>
    <row r="4111" spans="1:8" x14ac:dyDescent="0.25">
      <c r="A4111">
        <v>8210</v>
      </c>
      <c r="B4111">
        <v>1</v>
      </c>
      <c r="C4111">
        <v>0</v>
      </c>
      <c r="D4111">
        <v>-4</v>
      </c>
      <c r="E4111">
        <v>1</v>
      </c>
      <c r="F4111">
        <v>2</v>
      </c>
      <c r="G4111">
        <v>-1</v>
      </c>
      <c r="H4111" s="3">
        <f>H4110+$H$2*(Table1[[#This Row],[debug'[0']]]-H4110)</f>
        <v>1.0352537733045477</v>
      </c>
    </row>
    <row r="4112" spans="1:8" x14ac:dyDescent="0.25">
      <c r="A4112">
        <v>8212</v>
      </c>
      <c r="B4112">
        <v>1</v>
      </c>
      <c r="C4112">
        <v>1</v>
      </c>
      <c r="D4112">
        <v>-4</v>
      </c>
      <c r="E4112">
        <v>1</v>
      </c>
      <c r="F4112">
        <v>2</v>
      </c>
      <c r="G4112">
        <v>-1</v>
      </c>
      <c r="H4112" s="3">
        <f>H4111+$H$2*(Table1[[#This Row],[debug'[0']]]-H4111)</f>
        <v>1.0319311834478011</v>
      </c>
    </row>
    <row r="4113" spans="1:8" x14ac:dyDescent="0.25">
      <c r="A4113">
        <v>8214</v>
      </c>
      <c r="B4113">
        <v>1</v>
      </c>
      <c r="C4113">
        <v>1</v>
      </c>
      <c r="D4113">
        <v>-4</v>
      </c>
      <c r="E4113">
        <v>1</v>
      </c>
      <c r="F4113">
        <v>2</v>
      </c>
      <c r="G4113">
        <v>0</v>
      </c>
      <c r="H4113" s="3">
        <f>H4112+$H$2*(Table1[[#This Row],[debug'[0']]]-H4112)</f>
        <v>1.0289217403075999</v>
      </c>
    </row>
    <row r="4114" spans="1:8" x14ac:dyDescent="0.25">
      <c r="A4114">
        <v>8216</v>
      </c>
      <c r="B4114">
        <v>2</v>
      </c>
      <c r="C4114">
        <v>-1</v>
      </c>
      <c r="D4114">
        <v>-3</v>
      </c>
      <c r="E4114">
        <v>1</v>
      </c>
      <c r="F4114">
        <v>1</v>
      </c>
      <c r="G4114">
        <v>0</v>
      </c>
      <c r="H4114" s="3">
        <f>H4113+$H$2*(Table1[[#This Row],[debug'[0']]]-H4113)</f>
        <v>1.120443710108912</v>
      </c>
    </row>
    <row r="4115" spans="1:8" x14ac:dyDescent="0.25">
      <c r="A4115">
        <v>8218</v>
      </c>
      <c r="B4115">
        <v>2</v>
      </c>
      <c r="C4115">
        <v>-1</v>
      </c>
      <c r="D4115">
        <v>-3</v>
      </c>
      <c r="E4115">
        <v>1</v>
      </c>
      <c r="F4115">
        <v>1</v>
      </c>
      <c r="G4115">
        <v>0</v>
      </c>
      <c r="H4115" s="3">
        <f>H4114+$H$2*(Table1[[#This Row],[debug'[0']]]-H4114)</f>
        <v>1.203339937471128</v>
      </c>
    </row>
    <row r="4116" spans="1:8" x14ac:dyDescent="0.25">
      <c r="A4116">
        <v>8220</v>
      </c>
      <c r="B4116">
        <v>2</v>
      </c>
      <c r="C4116">
        <v>1</v>
      </c>
      <c r="D4116">
        <v>-2</v>
      </c>
      <c r="E4116">
        <v>1</v>
      </c>
      <c r="F4116">
        <v>1</v>
      </c>
      <c r="G4116">
        <v>0</v>
      </c>
      <c r="H4116" s="3">
        <f>H4115+$H$2*(Table1[[#This Row],[debug'[0']]]-H4115)</f>
        <v>1.2784233794666007</v>
      </c>
    </row>
    <row r="4117" spans="1:8" x14ac:dyDescent="0.25">
      <c r="A4117">
        <v>8222</v>
      </c>
      <c r="B4117">
        <v>3</v>
      </c>
      <c r="C4117">
        <v>1</v>
      </c>
      <c r="D4117">
        <v>-2</v>
      </c>
      <c r="E4117">
        <v>1</v>
      </c>
      <c r="F4117">
        <v>1</v>
      </c>
      <c r="G4117">
        <v>0</v>
      </c>
      <c r="H4117" s="3">
        <f>H4116+$H$2*(Table1[[#This Row],[debug'[0']]]-H4116)</f>
        <v>1.4406781533763908</v>
      </c>
    </row>
    <row r="4118" spans="1:8" x14ac:dyDescent="0.25">
      <c r="A4118">
        <v>8224</v>
      </c>
      <c r="B4118">
        <v>1</v>
      </c>
      <c r="C4118">
        <v>2</v>
      </c>
      <c r="D4118">
        <v>-3</v>
      </c>
      <c r="E4118">
        <v>1</v>
      </c>
      <c r="F4118">
        <v>1</v>
      </c>
      <c r="G4118">
        <v>0</v>
      </c>
      <c r="H4118" s="3">
        <f>H4117+$H$2*(Table1[[#This Row],[debug'[0']]]-H4117)</f>
        <v>1.3991452158990472</v>
      </c>
    </row>
    <row r="4119" spans="1:8" x14ac:dyDescent="0.25">
      <c r="A4119">
        <v>8226</v>
      </c>
      <c r="B4119">
        <v>0</v>
      </c>
      <c r="C4119">
        <v>1</v>
      </c>
      <c r="D4119">
        <v>-3</v>
      </c>
      <c r="E4119">
        <v>1</v>
      </c>
      <c r="F4119">
        <v>1</v>
      </c>
      <c r="G4119">
        <v>0</v>
      </c>
      <c r="H4119" s="3">
        <f>H4118+$H$2*(Table1[[#This Row],[debug'[0']]]-H4118)</f>
        <v>1.2672788859518347</v>
      </c>
    </row>
    <row r="4120" spans="1:8" x14ac:dyDescent="0.25">
      <c r="A4120">
        <v>8228</v>
      </c>
      <c r="B4120">
        <v>-1</v>
      </c>
      <c r="C4120">
        <v>2</v>
      </c>
      <c r="D4120">
        <v>-3</v>
      </c>
      <c r="E4120">
        <v>1</v>
      </c>
      <c r="F4120">
        <v>1</v>
      </c>
      <c r="G4120">
        <v>0</v>
      </c>
      <c r="H4120" s="3">
        <f>H4119+$H$2*(Table1[[#This Row],[debug'[0']]]-H4119)</f>
        <v>1.0535928851994687</v>
      </c>
    </row>
    <row r="4121" spans="1:8" x14ac:dyDescent="0.25">
      <c r="A4121">
        <v>8230</v>
      </c>
      <c r="B4121">
        <v>-2</v>
      </c>
      <c r="C4121">
        <v>1</v>
      </c>
      <c r="D4121">
        <v>-3</v>
      </c>
      <c r="E4121">
        <v>1</v>
      </c>
      <c r="F4121">
        <v>0</v>
      </c>
      <c r="G4121">
        <v>0</v>
      </c>
      <c r="H4121" s="3">
        <f>H4120+$H$2*(Table1[[#This Row],[debug'[0']]]-H4120)</f>
        <v>0.76579853594356739</v>
      </c>
    </row>
    <row r="4122" spans="1:8" x14ac:dyDescent="0.25">
      <c r="A4122">
        <v>8232</v>
      </c>
      <c r="B4122">
        <v>0</v>
      </c>
      <c r="C4122">
        <v>0</v>
      </c>
      <c r="D4122">
        <v>-2</v>
      </c>
      <c r="E4122">
        <v>1</v>
      </c>
      <c r="F4122">
        <v>0</v>
      </c>
      <c r="G4122">
        <v>0</v>
      </c>
      <c r="H4122" s="3">
        <f>H4121+$H$2*(Table1[[#This Row],[debug'[0']]]-H4121)</f>
        <v>0.69362372430406349</v>
      </c>
    </row>
    <row r="4123" spans="1:8" x14ac:dyDescent="0.25">
      <c r="A4123">
        <v>8234</v>
      </c>
      <c r="B4123">
        <v>1</v>
      </c>
      <c r="C4123">
        <v>-2</v>
      </c>
      <c r="D4123">
        <v>-1</v>
      </c>
      <c r="E4123">
        <v>1</v>
      </c>
      <c r="F4123">
        <v>0</v>
      </c>
      <c r="G4123">
        <v>0</v>
      </c>
      <c r="H4123" s="3">
        <f>H4122+$H$2*(Table1[[#This Row],[debug'[0']]]-H4122)</f>
        <v>0.72249900801288014</v>
      </c>
    </row>
    <row r="4124" spans="1:8" x14ac:dyDescent="0.25">
      <c r="A4124">
        <v>8236</v>
      </c>
      <c r="B4124">
        <v>1</v>
      </c>
      <c r="C4124">
        <v>-2</v>
      </c>
      <c r="D4124">
        <v>1</v>
      </c>
      <c r="E4124">
        <v>1</v>
      </c>
      <c r="F4124">
        <v>0</v>
      </c>
      <c r="G4124">
        <v>0</v>
      </c>
      <c r="H4124" s="3">
        <f>H4123+$H$2*(Table1[[#This Row],[debug'[0']]]-H4123)</f>
        <v>0.74865286034659861</v>
      </c>
    </row>
    <row r="4125" spans="1:8" x14ac:dyDescent="0.25">
      <c r="A4125">
        <v>8238</v>
      </c>
      <c r="B4125">
        <v>3</v>
      </c>
      <c r="C4125">
        <v>-4</v>
      </c>
      <c r="D4125">
        <v>2</v>
      </c>
      <c r="E4125">
        <v>1</v>
      </c>
      <c r="F4125">
        <v>0</v>
      </c>
      <c r="G4125">
        <v>0</v>
      </c>
      <c r="H4125" s="3">
        <f>H4124+$H$2*(Table1[[#This Row],[debug'[0']]]-H4124)</f>
        <v>0.96083732938506416</v>
      </c>
    </row>
    <row r="4126" spans="1:8" x14ac:dyDescent="0.25">
      <c r="A4126">
        <v>8240</v>
      </c>
      <c r="B4126">
        <v>1</v>
      </c>
      <c r="C4126">
        <v>-4</v>
      </c>
      <c r="D4126">
        <v>2</v>
      </c>
      <c r="E4126">
        <v>1</v>
      </c>
      <c r="F4126">
        <v>-1</v>
      </c>
      <c r="G4126">
        <v>0</v>
      </c>
      <c r="H4126" s="3">
        <f>H4125+$H$2*(Table1[[#This Row],[debug'[0']]]-H4125)</f>
        <v>0.96452832413402934</v>
      </c>
    </row>
    <row r="4127" spans="1:8" x14ac:dyDescent="0.25">
      <c r="A4127">
        <v>8242</v>
      </c>
      <c r="B4127">
        <v>1</v>
      </c>
      <c r="C4127">
        <v>-4</v>
      </c>
      <c r="D4127">
        <v>2</v>
      </c>
      <c r="E4127">
        <v>1</v>
      </c>
      <c r="F4127">
        <v>-1</v>
      </c>
      <c r="G4127">
        <v>0</v>
      </c>
      <c r="H4127" s="3">
        <f>H4126+$H$2*(Table1[[#This Row],[debug'[0']]]-H4126)</f>
        <v>0.9678714508233609</v>
      </c>
    </row>
    <row r="4128" spans="1:8" x14ac:dyDescent="0.25">
      <c r="A4128">
        <v>8244</v>
      </c>
      <c r="B4128">
        <v>1</v>
      </c>
      <c r="C4128">
        <v>-6</v>
      </c>
      <c r="D4128">
        <v>3</v>
      </c>
      <c r="E4128">
        <v>1</v>
      </c>
      <c r="F4128">
        <v>-1</v>
      </c>
      <c r="G4128">
        <v>0</v>
      </c>
      <c r="H4128" s="3">
        <f>H4127+$H$2*(Table1[[#This Row],[debug'[0']]]-H4127)</f>
        <v>0.97089949524527575</v>
      </c>
    </row>
    <row r="4129" spans="1:8" x14ac:dyDescent="0.25">
      <c r="A4129">
        <v>8246</v>
      </c>
      <c r="B4129">
        <v>0</v>
      </c>
      <c r="C4129">
        <v>-6</v>
      </c>
      <c r="D4129">
        <v>2</v>
      </c>
      <c r="E4129">
        <v>1</v>
      </c>
      <c r="F4129">
        <v>-1</v>
      </c>
      <c r="G4129">
        <v>0</v>
      </c>
      <c r="H4129" s="3">
        <f>H4128+$H$2*(Table1[[#This Row],[debug'[0']]]-H4128)</f>
        <v>0.87939437359617789</v>
      </c>
    </row>
    <row r="4130" spans="1:8" x14ac:dyDescent="0.25">
      <c r="A4130">
        <v>8248</v>
      </c>
      <c r="B4130">
        <v>-1</v>
      </c>
      <c r="C4130">
        <v>-5</v>
      </c>
      <c r="D4130">
        <v>2</v>
      </c>
      <c r="E4130">
        <v>1</v>
      </c>
      <c r="F4130">
        <v>-1</v>
      </c>
      <c r="G4130">
        <v>0</v>
      </c>
      <c r="H4130" s="3">
        <f>H4129+$H$2*(Table1[[#This Row],[debug'[0']]]-H4129)</f>
        <v>0.70226562687754557</v>
      </c>
    </row>
    <row r="4131" spans="1:8" x14ac:dyDescent="0.25">
      <c r="A4131">
        <v>8250</v>
      </c>
      <c r="B4131">
        <v>0</v>
      </c>
      <c r="C4131">
        <v>-6</v>
      </c>
      <c r="D4131">
        <v>1</v>
      </c>
      <c r="E4131">
        <v>1</v>
      </c>
      <c r="F4131">
        <v>-2</v>
      </c>
      <c r="G4131">
        <v>0</v>
      </c>
      <c r="H4131" s="3">
        <f>H4130+$H$2*(Table1[[#This Row],[debug'[0']]]-H4130)</f>
        <v>0.63607865084953175</v>
      </c>
    </row>
    <row r="4132" spans="1:8" x14ac:dyDescent="0.25">
      <c r="A4132">
        <v>8252</v>
      </c>
      <c r="B4132">
        <v>0</v>
      </c>
      <c r="C4132">
        <v>-4</v>
      </c>
      <c r="D4132">
        <v>1</v>
      </c>
      <c r="E4132">
        <v>1</v>
      </c>
      <c r="F4132">
        <v>-2</v>
      </c>
      <c r="G4132">
        <v>0</v>
      </c>
      <c r="H4132" s="3">
        <f>H4131+$H$2*(Table1[[#This Row],[debug'[0']]]-H4131)</f>
        <v>0.57612965035110586</v>
      </c>
    </row>
    <row r="4133" spans="1:8" x14ac:dyDescent="0.25">
      <c r="A4133">
        <v>8254</v>
      </c>
      <c r="B4133">
        <v>1</v>
      </c>
      <c r="C4133">
        <v>-3</v>
      </c>
      <c r="D4133">
        <v>1</v>
      </c>
      <c r="E4133">
        <v>1</v>
      </c>
      <c r="F4133">
        <v>-2</v>
      </c>
      <c r="G4133">
        <v>0</v>
      </c>
      <c r="H4133" s="3">
        <f>H4132+$H$2*(Table1[[#This Row],[debug'[0']]]-H4132)</f>
        <v>0.61607848964705092</v>
      </c>
    </row>
    <row r="4134" spans="1:8" x14ac:dyDescent="0.25">
      <c r="A4134">
        <v>8256</v>
      </c>
      <c r="B4134">
        <v>0</v>
      </c>
      <c r="C4134">
        <v>-1</v>
      </c>
      <c r="D4134">
        <v>2</v>
      </c>
      <c r="E4134">
        <v>1</v>
      </c>
      <c r="F4134">
        <v>-2</v>
      </c>
      <c r="G4134">
        <v>0</v>
      </c>
      <c r="H4134" s="3">
        <f>H4133+$H$2*(Table1[[#This Row],[debug'[0']]]-H4133)</f>
        <v>0.55801445993375476</v>
      </c>
    </row>
    <row r="4135" spans="1:8" x14ac:dyDescent="0.25">
      <c r="A4135">
        <v>8258</v>
      </c>
      <c r="B4135">
        <v>2</v>
      </c>
      <c r="C4135">
        <v>-1</v>
      </c>
      <c r="D4135">
        <v>2</v>
      </c>
      <c r="E4135">
        <v>1</v>
      </c>
      <c r="F4135">
        <v>-2</v>
      </c>
      <c r="G4135">
        <v>0</v>
      </c>
      <c r="H4135" s="3">
        <f>H4134+$H$2*(Table1[[#This Row],[debug'[0']]]-H4134)</f>
        <v>0.69391839531139954</v>
      </c>
    </row>
    <row r="4136" spans="1:8" x14ac:dyDescent="0.25">
      <c r="A4136">
        <v>8260</v>
      </c>
      <c r="B4136">
        <v>1</v>
      </c>
      <c r="C4136">
        <v>0</v>
      </c>
      <c r="D4136">
        <v>2</v>
      </c>
      <c r="E4136">
        <v>1</v>
      </c>
      <c r="F4136">
        <v>-2</v>
      </c>
      <c r="G4136">
        <v>0</v>
      </c>
      <c r="H4136" s="3">
        <f>H4135+$H$2*(Table1[[#This Row],[debug'[0']]]-H4135)</f>
        <v>0.72276590693206</v>
      </c>
    </row>
    <row r="4137" spans="1:8" x14ac:dyDescent="0.25">
      <c r="A4137">
        <v>8262</v>
      </c>
      <c r="B4137">
        <v>0</v>
      </c>
      <c r="C4137">
        <v>0</v>
      </c>
      <c r="D4137">
        <v>2</v>
      </c>
      <c r="E4137">
        <v>1</v>
      </c>
      <c r="F4137">
        <v>-2</v>
      </c>
      <c r="G4137">
        <v>0</v>
      </c>
      <c r="H4137" s="3">
        <f>H4136+$H$2*(Table1[[#This Row],[debug'[0']]]-H4136)</f>
        <v>0.65464682502757232</v>
      </c>
    </row>
    <row r="4138" spans="1:8" x14ac:dyDescent="0.25">
      <c r="A4138">
        <v>8264</v>
      </c>
      <c r="B4138">
        <v>1</v>
      </c>
      <c r="C4138">
        <v>1</v>
      </c>
      <c r="D4138">
        <v>1</v>
      </c>
      <c r="E4138">
        <v>1</v>
      </c>
      <c r="F4138">
        <v>-2</v>
      </c>
      <c r="G4138">
        <v>0</v>
      </c>
      <c r="H4138" s="3">
        <f>H4137+$H$2*(Table1[[#This Row],[debug'[0']]]-H4137)</f>
        <v>0.68719559494919102</v>
      </c>
    </row>
    <row r="4139" spans="1:8" x14ac:dyDescent="0.25">
      <c r="A4139">
        <v>8266</v>
      </c>
      <c r="B4139">
        <v>-1</v>
      </c>
      <c r="C4139">
        <v>3</v>
      </c>
      <c r="D4139">
        <v>0</v>
      </c>
      <c r="E4139">
        <v>0</v>
      </c>
      <c r="F4139">
        <v>-2</v>
      </c>
      <c r="G4139">
        <v>0</v>
      </c>
      <c r="H4139" s="3">
        <f>H4138+$H$2*(Table1[[#This Row],[debug'[0']]]-H4138)</f>
        <v>0.52818115636134788</v>
      </c>
    </row>
    <row r="4140" spans="1:8" x14ac:dyDescent="0.25">
      <c r="A4140">
        <v>8268</v>
      </c>
      <c r="B4140">
        <v>0</v>
      </c>
      <c r="C4140">
        <v>3</v>
      </c>
      <c r="D4140">
        <v>-1</v>
      </c>
      <c r="E4140">
        <v>1</v>
      </c>
      <c r="F4140">
        <v>-1</v>
      </c>
      <c r="G4140">
        <v>-1</v>
      </c>
      <c r="H4140" s="3">
        <f>H4139+$H$2*(Table1[[#This Row],[debug'[0']]]-H4139)</f>
        <v>0.47840125514366671</v>
      </c>
    </row>
    <row r="4141" spans="1:8" x14ac:dyDescent="0.25">
      <c r="A4141">
        <v>8270</v>
      </c>
      <c r="B4141">
        <v>-2</v>
      </c>
      <c r="C4141">
        <v>4</v>
      </c>
      <c r="D4141">
        <v>-2</v>
      </c>
      <c r="E4141">
        <v>0</v>
      </c>
      <c r="F4141">
        <v>-1</v>
      </c>
      <c r="G4141">
        <v>-1</v>
      </c>
      <c r="H4141" s="3">
        <f>H4140+$H$2*(Table1[[#This Row],[debug'[0']]]-H4140)</f>
        <v>0.24481743986945473</v>
      </c>
    </row>
    <row r="4142" spans="1:8" x14ac:dyDescent="0.25">
      <c r="A4142">
        <v>8272</v>
      </c>
      <c r="B4142">
        <v>-1</v>
      </c>
      <c r="C4142">
        <v>5</v>
      </c>
      <c r="D4142">
        <v>-3</v>
      </c>
      <c r="E4142">
        <v>0</v>
      </c>
      <c r="F4142">
        <v>-1</v>
      </c>
      <c r="G4142">
        <v>-1</v>
      </c>
      <c r="H4142" s="3">
        <f>H4141+$H$2*(Table1[[#This Row],[debug'[0']]]-H4141)</f>
        <v>0.12749616014482473</v>
      </c>
    </row>
    <row r="4143" spans="1:8" x14ac:dyDescent="0.25">
      <c r="A4143">
        <v>8274</v>
      </c>
      <c r="B4143">
        <v>0</v>
      </c>
      <c r="C4143">
        <v>6</v>
      </c>
      <c r="D4143">
        <v>-3</v>
      </c>
      <c r="E4143">
        <v>0</v>
      </c>
      <c r="F4143">
        <v>-1</v>
      </c>
      <c r="G4143">
        <v>-1</v>
      </c>
      <c r="H4143" s="3">
        <f>H4142+$H$2*(Table1[[#This Row],[debug'[0']]]-H4142)</f>
        <v>0.11547993014266805</v>
      </c>
    </row>
    <row r="4144" spans="1:8" x14ac:dyDescent="0.25">
      <c r="A4144">
        <v>8276</v>
      </c>
      <c r="B4144">
        <v>-1</v>
      </c>
      <c r="C4144">
        <v>8</v>
      </c>
      <c r="D4144">
        <v>-3</v>
      </c>
      <c r="E4144">
        <v>0</v>
      </c>
      <c r="F4144">
        <v>0</v>
      </c>
      <c r="G4144">
        <v>-1</v>
      </c>
      <c r="H4144" s="3">
        <f>H4143+$H$2*(Table1[[#This Row],[debug'[0']]]-H4143)</f>
        <v>1.0348423529776204E-2</v>
      </c>
    </row>
    <row r="4145" spans="1:8" x14ac:dyDescent="0.25">
      <c r="A4145">
        <v>8278</v>
      </c>
      <c r="B4145">
        <v>1</v>
      </c>
      <c r="C4145">
        <v>7</v>
      </c>
      <c r="D4145">
        <v>-2</v>
      </c>
      <c r="E4145">
        <v>0</v>
      </c>
      <c r="F4145">
        <v>0</v>
      </c>
      <c r="G4145">
        <v>0</v>
      </c>
      <c r="H4145" s="3">
        <f>H4144+$H$2*(Table1[[#This Row],[debug'[0']]]-H4144)</f>
        <v>0.10362088719734858</v>
      </c>
    </row>
    <row r="4146" spans="1:8" x14ac:dyDescent="0.25">
      <c r="A4146">
        <v>8280</v>
      </c>
      <c r="B4146">
        <v>0</v>
      </c>
      <c r="C4146">
        <v>9</v>
      </c>
      <c r="D4146">
        <v>-2</v>
      </c>
      <c r="E4146">
        <v>0</v>
      </c>
      <c r="F4146">
        <v>0</v>
      </c>
      <c r="G4146">
        <v>0</v>
      </c>
      <c r="H4146" s="3">
        <f>H4145+$H$2*(Table1[[#This Row],[debug'[0']]]-H4145)</f>
        <v>9.3854848658019172E-2</v>
      </c>
    </row>
    <row r="4147" spans="1:8" x14ac:dyDescent="0.25">
      <c r="A4147">
        <v>8282</v>
      </c>
      <c r="B4147">
        <v>0</v>
      </c>
      <c r="C4147">
        <v>9</v>
      </c>
      <c r="D4147">
        <v>-2</v>
      </c>
      <c r="E4147">
        <v>0</v>
      </c>
      <c r="F4147">
        <v>1</v>
      </c>
      <c r="G4147">
        <v>0</v>
      </c>
      <c r="H4147" s="3">
        <f>H4146+$H$2*(Table1[[#This Row],[debug'[0']]]-H4146)</f>
        <v>8.5009237566584725E-2</v>
      </c>
    </row>
    <row r="4148" spans="1:8" x14ac:dyDescent="0.25">
      <c r="A4148">
        <v>8284</v>
      </c>
      <c r="B4148">
        <v>-1</v>
      </c>
      <c r="C4148">
        <v>9</v>
      </c>
      <c r="D4148">
        <v>-2</v>
      </c>
      <c r="E4148">
        <v>0</v>
      </c>
      <c r="F4148">
        <v>1</v>
      </c>
      <c r="G4148">
        <v>0</v>
      </c>
      <c r="H4148" s="3">
        <f>H4147+$H$2*(Table1[[#This Row],[debug'[0']]]-H4147)</f>
        <v>-1.7250473927902618E-2</v>
      </c>
    </row>
    <row r="4149" spans="1:8" x14ac:dyDescent="0.25">
      <c r="A4149">
        <v>8286</v>
      </c>
      <c r="B4149">
        <v>-2</v>
      </c>
      <c r="C4149">
        <v>8</v>
      </c>
      <c r="D4149">
        <v>-2</v>
      </c>
      <c r="E4149">
        <v>0</v>
      </c>
      <c r="F4149">
        <v>1</v>
      </c>
      <c r="G4149">
        <v>0</v>
      </c>
      <c r="H4149" s="3">
        <f>H4148+$H$2*(Table1[[#This Row],[debug'[0']]]-H4148)</f>
        <v>-0.20412021427840493</v>
      </c>
    </row>
    <row r="4150" spans="1:8" x14ac:dyDescent="0.25">
      <c r="A4150">
        <v>8288</v>
      </c>
      <c r="B4150">
        <v>-1</v>
      </c>
      <c r="C4150">
        <v>6</v>
      </c>
      <c r="D4150">
        <v>-3</v>
      </c>
      <c r="E4150">
        <v>0</v>
      </c>
      <c r="F4150">
        <v>1</v>
      </c>
      <c r="G4150">
        <v>0</v>
      </c>
      <c r="H4150" s="3">
        <f>H4149+$H$2*(Table1[[#This Row],[debug'[0']]]-H4149)</f>
        <v>-0.27913011691731238</v>
      </c>
    </row>
    <row r="4151" spans="1:8" x14ac:dyDescent="0.25">
      <c r="A4151">
        <v>8290</v>
      </c>
      <c r="B4151">
        <v>-1</v>
      </c>
      <c r="C4151">
        <v>6</v>
      </c>
      <c r="D4151">
        <v>-2</v>
      </c>
      <c r="E4151">
        <v>0</v>
      </c>
      <c r="F4151">
        <v>1</v>
      </c>
      <c r="G4151">
        <v>0</v>
      </c>
      <c r="H4151" s="3">
        <f>H4150+$H$2*(Table1[[#This Row],[debug'[0']]]-H4150)</f>
        <v>-0.34707050278391349</v>
      </c>
    </row>
    <row r="4152" spans="1:8" x14ac:dyDescent="0.25">
      <c r="A4152">
        <v>8292</v>
      </c>
      <c r="B4152">
        <v>1</v>
      </c>
      <c r="C4152">
        <v>3</v>
      </c>
      <c r="D4152">
        <v>-2</v>
      </c>
      <c r="E4152">
        <v>0</v>
      </c>
      <c r="F4152">
        <v>2</v>
      </c>
      <c r="G4152">
        <v>0</v>
      </c>
      <c r="H4152" s="3">
        <f>H4151+$H$2*(Table1[[#This Row],[debug'[0']]]-H4151)</f>
        <v>-0.22011209892150993</v>
      </c>
    </row>
    <row r="4153" spans="1:8" x14ac:dyDescent="0.25">
      <c r="A4153">
        <v>8294</v>
      </c>
      <c r="B4153">
        <v>2</v>
      </c>
      <c r="C4153">
        <v>3</v>
      </c>
      <c r="D4153">
        <v>-1</v>
      </c>
      <c r="E4153">
        <v>0</v>
      </c>
      <c r="F4153">
        <v>2</v>
      </c>
      <c r="G4153">
        <v>0</v>
      </c>
      <c r="H4153" s="3">
        <f>H4152+$H$2*(Table1[[#This Row],[debug'[0']]]-H4152)</f>
        <v>-1.0871463117980984E-2</v>
      </c>
    </row>
    <row r="4154" spans="1:8" x14ac:dyDescent="0.25">
      <c r="A4154">
        <v>8296</v>
      </c>
      <c r="B4154">
        <v>1</v>
      </c>
      <c r="C4154">
        <v>1</v>
      </c>
      <c r="D4154">
        <v>-1</v>
      </c>
      <c r="E4154">
        <v>0</v>
      </c>
      <c r="F4154">
        <v>2</v>
      </c>
      <c r="G4154">
        <v>0</v>
      </c>
      <c r="H4154" s="3">
        <f>H4153+$H$2*(Table1[[#This Row],[debug'[0']]]-H4153)</f>
        <v>8.4400927749669438E-2</v>
      </c>
    </row>
    <row r="4155" spans="1:8" x14ac:dyDescent="0.25">
      <c r="A4155">
        <v>8298</v>
      </c>
      <c r="B4155">
        <v>1</v>
      </c>
      <c r="C4155">
        <v>1</v>
      </c>
      <c r="D4155">
        <v>0</v>
      </c>
      <c r="E4155">
        <v>0</v>
      </c>
      <c r="F4155">
        <v>2</v>
      </c>
      <c r="G4155">
        <v>0</v>
      </c>
      <c r="H4155" s="3">
        <f>H4154+$H$2*(Table1[[#This Row],[debug'[0']]]-H4154)</f>
        <v>0.17069410732012749</v>
      </c>
    </row>
    <row r="4156" spans="1:8" x14ac:dyDescent="0.25">
      <c r="A4156">
        <v>8300</v>
      </c>
      <c r="B4156">
        <v>-2</v>
      </c>
      <c r="C4156">
        <v>-2</v>
      </c>
      <c r="D4156">
        <v>0</v>
      </c>
      <c r="E4156">
        <v>-1</v>
      </c>
      <c r="F4156">
        <v>2</v>
      </c>
      <c r="G4156">
        <v>0</v>
      </c>
      <c r="H4156" s="3">
        <f>H4155+$H$2*(Table1[[#This Row],[debug'[0']]]-H4155)</f>
        <v>-3.3888992502299486E-2</v>
      </c>
    </row>
    <row r="4157" spans="1:8" x14ac:dyDescent="0.25">
      <c r="A4157">
        <v>8302</v>
      </c>
      <c r="B4157">
        <v>-3</v>
      </c>
      <c r="C4157">
        <v>-2</v>
      </c>
      <c r="D4157">
        <v>1</v>
      </c>
      <c r="E4157">
        <v>0</v>
      </c>
      <c r="F4157">
        <v>2</v>
      </c>
      <c r="G4157">
        <v>0</v>
      </c>
      <c r="H4157" s="3">
        <f>H4156+$H$2*(Table1[[#This Row],[debug'[0']]]-H4156)</f>
        <v>-0.31343836902889732</v>
      </c>
    </row>
    <row r="4158" spans="1:8" x14ac:dyDescent="0.25">
      <c r="A4158">
        <v>8304</v>
      </c>
      <c r="B4158">
        <v>-3</v>
      </c>
      <c r="C4158">
        <v>-5</v>
      </c>
      <c r="D4158">
        <v>1</v>
      </c>
      <c r="E4158">
        <v>0</v>
      </c>
      <c r="F4158">
        <v>2</v>
      </c>
      <c r="G4158">
        <v>0</v>
      </c>
      <c r="H4158" s="3">
        <f>H4157+$H$2*(Table1[[#This Row],[debug'[0']]]-H4157)</f>
        <v>-0.56664083752714811</v>
      </c>
    </row>
    <row r="4159" spans="1:8" x14ac:dyDescent="0.25">
      <c r="A4159">
        <v>8306</v>
      </c>
      <c r="B4159">
        <v>-4</v>
      </c>
      <c r="C4159">
        <v>-5</v>
      </c>
      <c r="D4159">
        <v>2</v>
      </c>
      <c r="E4159">
        <v>-1</v>
      </c>
      <c r="F4159">
        <v>2</v>
      </c>
      <c r="G4159">
        <v>0</v>
      </c>
      <c r="H4159" s="3">
        <f>H4158+$H$2*(Table1[[#This Row],[debug'[0']]]-H4158)</f>
        <v>-0.89022731518594567</v>
      </c>
    </row>
    <row r="4160" spans="1:8" x14ac:dyDescent="0.25">
      <c r="A4160">
        <v>8308</v>
      </c>
      <c r="B4160">
        <v>-2</v>
      </c>
      <c r="C4160">
        <v>-6</v>
      </c>
      <c r="D4160">
        <v>2</v>
      </c>
      <c r="E4160">
        <v>-1</v>
      </c>
      <c r="F4160">
        <v>2</v>
      </c>
      <c r="G4160">
        <v>0</v>
      </c>
      <c r="H4160" s="3">
        <f>H4159+$H$2*(Table1[[#This Row],[debug'[0']]]-H4159)</f>
        <v>-0.99482092659893928</v>
      </c>
    </row>
    <row r="4161" spans="1:8" x14ac:dyDescent="0.25">
      <c r="A4161">
        <v>8310</v>
      </c>
      <c r="B4161">
        <v>-2</v>
      </c>
      <c r="C4161">
        <v>-7</v>
      </c>
      <c r="D4161">
        <v>2</v>
      </c>
      <c r="E4161">
        <v>-1</v>
      </c>
      <c r="F4161">
        <v>1</v>
      </c>
      <c r="G4161">
        <v>0</v>
      </c>
      <c r="H4161" s="3">
        <f>H4160+$H$2*(Table1[[#This Row],[debug'[0']]]-H4160)</f>
        <v>-1.0895568223751084</v>
      </c>
    </row>
    <row r="4162" spans="1:8" x14ac:dyDescent="0.25">
      <c r="A4162">
        <v>8312</v>
      </c>
      <c r="B4162">
        <v>-1</v>
      </c>
      <c r="C4162">
        <v>-7</v>
      </c>
      <c r="D4162">
        <v>1</v>
      </c>
      <c r="E4162">
        <v>-1</v>
      </c>
      <c r="F4162">
        <v>1</v>
      </c>
      <c r="G4162">
        <v>0</v>
      </c>
      <c r="H4162" s="3">
        <f>H4161+$H$2*(Table1[[#This Row],[debug'[0']]]-H4161)</f>
        <v>-1.0811162907175338</v>
      </c>
    </row>
    <row r="4163" spans="1:8" x14ac:dyDescent="0.25">
      <c r="A4163">
        <v>8314</v>
      </c>
      <c r="B4163">
        <v>0</v>
      </c>
      <c r="C4163">
        <v>-7</v>
      </c>
      <c r="D4163">
        <v>1</v>
      </c>
      <c r="E4163">
        <v>-1</v>
      </c>
      <c r="F4163">
        <v>1</v>
      </c>
      <c r="G4163">
        <v>0</v>
      </c>
      <c r="H4163" s="3">
        <f>H4162+$H$2*(Table1[[#This Row],[debug'[0']]]-H4162)</f>
        <v>-0.97922348081970023</v>
      </c>
    </row>
    <row r="4164" spans="1:8" x14ac:dyDescent="0.25">
      <c r="A4164">
        <v>8316</v>
      </c>
      <c r="B4164">
        <v>-1</v>
      </c>
      <c r="C4164">
        <v>-6</v>
      </c>
      <c r="D4164">
        <v>1</v>
      </c>
      <c r="E4164">
        <v>-1</v>
      </c>
      <c r="F4164">
        <v>1</v>
      </c>
      <c r="G4164">
        <v>0</v>
      </c>
      <c r="H4164" s="3">
        <f>H4163+$H$2*(Table1[[#This Row],[debug'[0']]]-H4163)</f>
        <v>-0.98118162162042011</v>
      </c>
    </row>
    <row r="4165" spans="1:8" x14ac:dyDescent="0.25">
      <c r="A4165">
        <v>8318</v>
      </c>
      <c r="B4165">
        <v>0</v>
      </c>
      <c r="C4165">
        <v>-6</v>
      </c>
      <c r="D4165">
        <v>1</v>
      </c>
      <c r="E4165">
        <v>-1</v>
      </c>
      <c r="F4165">
        <v>1</v>
      </c>
      <c r="G4165">
        <v>0</v>
      </c>
      <c r="H4165" s="3">
        <f>H4164+$H$2*(Table1[[#This Row],[debug'[0']]]-H4164)</f>
        <v>-0.88870743239081917</v>
      </c>
    </row>
    <row r="4166" spans="1:8" x14ac:dyDescent="0.25">
      <c r="A4166">
        <v>8320</v>
      </c>
      <c r="B4166">
        <v>-1</v>
      </c>
      <c r="C4166">
        <v>-6</v>
      </c>
      <c r="D4166">
        <v>2</v>
      </c>
      <c r="E4166">
        <v>-1</v>
      </c>
      <c r="F4166">
        <v>1</v>
      </c>
      <c r="G4166">
        <v>0</v>
      </c>
      <c r="H4166" s="3">
        <f>H4165+$H$2*(Table1[[#This Row],[debug'[0']]]-H4165)</f>
        <v>-0.89919650977482357</v>
      </c>
    </row>
    <row r="4167" spans="1:8" x14ac:dyDescent="0.25">
      <c r="A4167">
        <v>8322</v>
      </c>
      <c r="B4167">
        <v>-4</v>
      </c>
      <c r="C4167">
        <v>-4</v>
      </c>
      <c r="D4167">
        <v>2</v>
      </c>
      <c r="E4167">
        <v>-1</v>
      </c>
      <c r="F4167">
        <v>1</v>
      </c>
      <c r="G4167">
        <v>0</v>
      </c>
      <c r="H4167" s="3">
        <f>H4166+$H$2*(Table1[[#This Row],[debug'[0']]]-H4166)</f>
        <v>-1.1914403537283338</v>
      </c>
    </row>
    <row r="4168" spans="1:8" x14ac:dyDescent="0.25">
      <c r="A4168">
        <v>8324</v>
      </c>
      <c r="B4168">
        <v>-4</v>
      </c>
      <c r="C4168">
        <v>-4</v>
      </c>
      <c r="D4168">
        <v>2</v>
      </c>
      <c r="E4168">
        <v>-1</v>
      </c>
      <c r="F4168">
        <v>1</v>
      </c>
      <c r="G4168">
        <v>0</v>
      </c>
      <c r="H4168" s="3">
        <f>H4167+$H$2*(Table1[[#This Row],[debug'[0']]]-H4167)</f>
        <v>-1.4561408642852083</v>
      </c>
    </row>
    <row r="4169" spans="1:8" x14ac:dyDescent="0.25">
      <c r="A4169">
        <v>8326</v>
      </c>
      <c r="B4169">
        <v>-6</v>
      </c>
      <c r="C4169">
        <v>-2</v>
      </c>
      <c r="D4169">
        <v>2</v>
      </c>
      <c r="E4169">
        <v>-2</v>
      </c>
      <c r="F4169">
        <v>1</v>
      </c>
      <c r="G4169">
        <v>0</v>
      </c>
      <c r="H4169" s="3">
        <f>H4168+$H$2*(Table1[[#This Row],[debug'[0']]]-H4168)</f>
        <v>-1.884389498676462</v>
      </c>
    </row>
    <row r="4170" spans="1:8" x14ac:dyDescent="0.25">
      <c r="A4170">
        <v>8328</v>
      </c>
      <c r="B4170">
        <v>-3</v>
      </c>
      <c r="C4170">
        <v>-1</v>
      </c>
      <c r="D4170">
        <v>1</v>
      </c>
      <c r="E4170">
        <v>-2</v>
      </c>
      <c r="F4170">
        <v>0</v>
      </c>
      <c r="G4170">
        <v>0</v>
      </c>
      <c r="H4170" s="3">
        <f>H4169+$H$2*(Table1[[#This Row],[debug'[0']]]-H4169)</f>
        <v>-1.9895333113332316</v>
      </c>
    </row>
    <row r="4171" spans="1:8" x14ac:dyDescent="0.25">
      <c r="A4171">
        <v>8330</v>
      </c>
      <c r="B4171">
        <v>-3</v>
      </c>
      <c r="C4171">
        <v>0</v>
      </c>
      <c r="D4171">
        <v>0</v>
      </c>
      <c r="E4171">
        <v>-2</v>
      </c>
      <c r="F4171">
        <v>0</v>
      </c>
      <c r="G4171">
        <v>0</v>
      </c>
      <c r="H4171" s="3">
        <f>H4170+$H$2*(Table1[[#This Row],[debug'[0']]]-H4170)</f>
        <v>-2.0847675531076133</v>
      </c>
    </row>
    <row r="4172" spans="1:8" x14ac:dyDescent="0.25">
      <c r="A4172">
        <v>8332</v>
      </c>
      <c r="B4172">
        <v>-1</v>
      </c>
      <c r="C4172">
        <v>0</v>
      </c>
      <c r="D4172">
        <v>-1</v>
      </c>
      <c r="E4172">
        <v>-2</v>
      </c>
      <c r="F4172">
        <v>0</v>
      </c>
      <c r="G4172">
        <v>0</v>
      </c>
      <c r="H4172" s="3">
        <f>H4171+$H$2*(Table1[[#This Row],[debug'[0']]]-H4171)</f>
        <v>-1.9825306198367496</v>
      </c>
    </row>
    <row r="4173" spans="1:8" x14ac:dyDescent="0.25">
      <c r="A4173">
        <v>8334</v>
      </c>
      <c r="B4173">
        <v>0</v>
      </c>
      <c r="C4173">
        <v>1</v>
      </c>
      <c r="D4173">
        <v>-1</v>
      </c>
      <c r="E4173">
        <v>-2</v>
      </c>
      <c r="F4173">
        <v>0</v>
      </c>
      <c r="G4173">
        <v>0</v>
      </c>
      <c r="H4173" s="3">
        <f>H4172+$H$2*(Table1[[#This Row],[debug'[0']]]-H4172)</f>
        <v>-1.795681510912871</v>
      </c>
    </row>
    <row r="4174" spans="1:8" x14ac:dyDescent="0.25">
      <c r="A4174">
        <v>8336</v>
      </c>
      <c r="B4174">
        <v>-1</v>
      </c>
      <c r="C4174">
        <v>1</v>
      </c>
      <c r="D4174">
        <v>-1</v>
      </c>
      <c r="E4174">
        <v>-2</v>
      </c>
      <c r="F4174">
        <v>0</v>
      </c>
      <c r="G4174">
        <v>0</v>
      </c>
      <c r="H4174" s="3">
        <f>H4173+$H$2*(Table1[[#This Row],[debug'[0']]]-H4173)</f>
        <v>-1.7206902952344378</v>
      </c>
    </row>
    <row r="4175" spans="1:8" x14ac:dyDescent="0.25">
      <c r="A4175">
        <v>8338</v>
      </c>
      <c r="B4175">
        <v>0</v>
      </c>
      <c r="C4175">
        <v>1</v>
      </c>
      <c r="D4175">
        <v>-1</v>
      </c>
      <c r="E4175">
        <v>-2</v>
      </c>
      <c r="F4175">
        <v>0</v>
      </c>
      <c r="G4175">
        <v>0</v>
      </c>
      <c r="H4175" s="3">
        <f>H4174+$H$2*(Table1[[#This Row],[debug'[0']]]-H4174)</f>
        <v>-1.5585190555160851</v>
      </c>
    </row>
    <row r="4176" spans="1:8" x14ac:dyDescent="0.25">
      <c r="A4176">
        <v>8340</v>
      </c>
      <c r="B4176">
        <v>-3</v>
      </c>
      <c r="C4176">
        <v>1</v>
      </c>
      <c r="D4176">
        <v>-1</v>
      </c>
      <c r="E4176">
        <v>-2</v>
      </c>
      <c r="F4176">
        <v>-1</v>
      </c>
      <c r="G4176">
        <v>0</v>
      </c>
      <c r="H4176" s="3">
        <f>H4175+$H$2*(Table1[[#This Row],[debug'[0']]]-H4175)</f>
        <v>-1.6943754338804953</v>
      </c>
    </row>
    <row r="4177" spans="1:8" x14ac:dyDescent="0.25">
      <c r="A4177">
        <v>8342</v>
      </c>
      <c r="B4177">
        <v>-3</v>
      </c>
      <c r="C4177">
        <v>2</v>
      </c>
      <c r="D4177">
        <v>-1</v>
      </c>
      <c r="E4177">
        <v>-2</v>
      </c>
      <c r="F4177">
        <v>-1</v>
      </c>
      <c r="G4177">
        <v>0</v>
      </c>
      <c r="H4177" s="3">
        <f>H4176+$H$2*(Table1[[#This Row],[debug'[0']]]-H4176)</f>
        <v>-1.8174276502385172</v>
      </c>
    </row>
    <row r="4178" spans="1:8" x14ac:dyDescent="0.25">
      <c r="A4178">
        <v>8344</v>
      </c>
      <c r="B4178">
        <v>-5</v>
      </c>
      <c r="C4178">
        <v>2</v>
      </c>
      <c r="D4178">
        <v>-1</v>
      </c>
      <c r="E4178">
        <v>-2</v>
      </c>
      <c r="F4178">
        <v>-1</v>
      </c>
      <c r="G4178">
        <v>0</v>
      </c>
      <c r="H4178" s="3">
        <f>H4177+$H$2*(Table1[[#This Row],[debug'[0']]]-H4177)</f>
        <v>-2.1173780276443774</v>
      </c>
    </row>
    <row r="4179" spans="1:8" x14ac:dyDescent="0.25">
      <c r="A4179">
        <v>8346</v>
      </c>
      <c r="B4179">
        <v>-5</v>
      </c>
      <c r="C4179">
        <v>3</v>
      </c>
      <c r="D4179">
        <v>0</v>
      </c>
      <c r="E4179">
        <v>-2</v>
      </c>
      <c r="F4179">
        <v>-1</v>
      </c>
      <c r="G4179">
        <v>0</v>
      </c>
      <c r="H4179" s="3">
        <f>H4178+$H$2*(Table1[[#This Row],[debug'[0']]]-H4178)</f>
        <v>-2.3890587479872458</v>
      </c>
    </row>
    <row r="4180" spans="1:8" x14ac:dyDescent="0.25">
      <c r="A4180">
        <v>8348</v>
      </c>
      <c r="B4180">
        <v>-5</v>
      </c>
      <c r="C4180">
        <v>3</v>
      </c>
      <c r="D4180">
        <v>1</v>
      </c>
      <c r="E4180">
        <v>-2</v>
      </c>
      <c r="F4180">
        <v>-1</v>
      </c>
      <c r="G4180">
        <v>0</v>
      </c>
      <c r="H4180" s="3">
        <f>H4179+$H$2*(Table1[[#This Row],[debug'[0']]]-H4179)</f>
        <v>-2.6351341636755801</v>
      </c>
    </row>
    <row r="4181" spans="1:8" x14ac:dyDescent="0.25">
      <c r="A4181">
        <v>8350</v>
      </c>
      <c r="B4181">
        <v>-4</v>
      </c>
      <c r="C4181">
        <v>3</v>
      </c>
      <c r="D4181">
        <v>0</v>
      </c>
      <c r="E4181">
        <v>-3</v>
      </c>
      <c r="F4181">
        <v>-1</v>
      </c>
      <c r="G4181">
        <v>0</v>
      </c>
      <c r="H4181" s="3">
        <f>H4180+$H$2*(Table1[[#This Row],[debug'[0']]]-H4180)</f>
        <v>-2.7637697382115545</v>
      </c>
    </row>
    <row r="4182" spans="1:8" x14ac:dyDescent="0.25">
      <c r="A4182">
        <v>8352</v>
      </c>
      <c r="B4182">
        <v>-1</v>
      </c>
      <c r="C4182">
        <v>2</v>
      </c>
      <c r="D4182">
        <v>0</v>
      </c>
      <c r="E4182">
        <v>-2</v>
      </c>
      <c r="F4182">
        <v>-1</v>
      </c>
      <c r="G4182">
        <v>0</v>
      </c>
      <c r="H4182" s="3">
        <f>H4181+$H$2*(Table1[[#This Row],[debug'[0']]]-H4181)</f>
        <v>-2.5975383566458721</v>
      </c>
    </row>
    <row r="4183" spans="1:8" x14ac:dyDescent="0.25">
      <c r="A4183">
        <v>8354</v>
      </c>
      <c r="B4183">
        <v>-1</v>
      </c>
      <c r="C4183">
        <v>2</v>
      </c>
      <c r="D4183">
        <v>0</v>
      </c>
      <c r="E4183">
        <v>-3</v>
      </c>
      <c r="F4183">
        <v>-1</v>
      </c>
      <c r="G4183">
        <v>0</v>
      </c>
      <c r="H4183" s="3">
        <f>H4182+$H$2*(Table1[[#This Row],[debug'[0']]]-H4182)</f>
        <v>-2.4469739136938746</v>
      </c>
    </row>
    <row r="4184" spans="1:8" x14ac:dyDescent="0.25">
      <c r="A4184">
        <v>8356</v>
      </c>
      <c r="B4184">
        <v>1</v>
      </c>
      <c r="C4184">
        <v>1</v>
      </c>
      <c r="D4184">
        <v>-1</v>
      </c>
      <c r="E4184">
        <v>-2</v>
      </c>
      <c r="F4184">
        <v>-1</v>
      </c>
      <c r="G4184">
        <v>0</v>
      </c>
      <c r="H4184" s="3">
        <f>H4183+$H$2*(Table1[[#This Row],[debug'[0']]]-H4183)</f>
        <v>-2.1221042759625846</v>
      </c>
    </row>
    <row r="4185" spans="1:8" x14ac:dyDescent="0.25">
      <c r="A4185">
        <v>8358</v>
      </c>
      <c r="B4185">
        <v>-1</v>
      </c>
      <c r="C4185">
        <v>0</v>
      </c>
      <c r="D4185">
        <v>-2</v>
      </c>
      <c r="E4185">
        <v>-3</v>
      </c>
      <c r="F4185">
        <v>-1</v>
      </c>
      <c r="G4185">
        <v>0</v>
      </c>
      <c r="H4185" s="3">
        <f>H4184+$H$2*(Table1[[#This Row],[debug'[0']]]-H4184)</f>
        <v>-2.0163484394648119</v>
      </c>
    </row>
    <row r="4186" spans="1:8" x14ac:dyDescent="0.25">
      <c r="A4186">
        <v>8360</v>
      </c>
      <c r="B4186">
        <v>0</v>
      </c>
      <c r="C4186">
        <v>-1</v>
      </c>
      <c r="D4186">
        <v>-1</v>
      </c>
      <c r="E4186">
        <v>-2</v>
      </c>
      <c r="F4186">
        <v>-1</v>
      </c>
      <c r="G4186">
        <v>0</v>
      </c>
      <c r="H4186" s="3">
        <f>H4185+$H$2*(Table1[[#This Row],[debug'[0']]]-H4185)</f>
        <v>-1.8263120761298151</v>
      </c>
    </row>
    <row r="4187" spans="1:8" x14ac:dyDescent="0.25">
      <c r="A4187">
        <v>8362</v>
      </c>
      <c r="B4187">
        <v>-3</v>
      </c>
      <c r="C4187">
        <v>-1</v>
      </c>
      <c r="D4187">
        <v>0</v>
      </c>
      <c r="E4187">
        <v>-3</v>
      </c>
      <c r="F4187">
        <v>-1</v>
      </c>
      <c r="G4187">
        <v>0</v>
      </c>
      <c r="H4187" s="3">
        <f>H4186+$H$2*(Table1[[#This Row],[debug'[0']]]-H4186)</f>
        <v>-1.936929556906944</v>
      </c>
    </row>
    <row r="4188" spans="1:8" x14ac:dyDescent="0.25">
      <c r="A4188">
        <v>8364</v>
      </c>
      <c r="B4188">
        <v>-1</v>
      </c>
      <c r="C4188">
        <v>-2</v>
      </c>
      <c r="D4188">
        <v>1</v>
      </c>
      <c r="E4188">
        <v>-2</v>
      </c>
      <c r="F4188">
        <v>-1</v>
      </c>
      <c r="G4188">
        <v>0</v>
      </c>
      <c r="H4188" s="3">
        <f>H4187+$H$2*(Table1[[#This Row],[debug'[0']]]-H4187)</f>
        <v>-1.8486260265196441</v>
      </c>
    </row>
    <row r="4189" spans="1:8" x14ac:dyDescent="0.25">
      <c r="A4189">
        <v>8366</v>
      </c>
      <c r="B4189">
        <v>-1</v>
      </c>
      <c r="C4189">
        <v>-3</v>
      </c>
      <c r="D4189">
        <v>2</v>
      </c>
      <c r="E4189">
        <v>-2</v>
      </c>
      <c r="F4189">
        <v>-1</v>
      </c>
      <c r="G4189">
        <v>1</v>
      </c>
      <c r="H4189" s="3">
        <f>H4188+$H$2*(Table1[[#This Row],[debug'[0']]]-H4188)</f>
        <v>-1.7686449078028679</v>
      </c>
    </row>
    <row r="4190" spans="1:8" x14ac:dyDescent="0.25">
      <c r="A4190">
        <v>8368</v>
      </c>
      <c r="B4190">
        <v>1</v>
      </c>
      <c r="C4190">
        <v>-3</v>
      </c>
      <c r="D4190">
        <v>2</v>
      </c>
      <c r="E4190">
        <v>-2</v>
      </c>
      <c r="F4190">
        <v>-1</v>
      </c>
      <c r="G4190">
        <v>0</v>
      </c>
      <c r="H4190" s="3">
        <f>H4189+$H$2*(Table1[[#This Row],[debug'[0']]]-H4189)</f>
        <v>-1.5077062727202994</v>
      </c>
    </row>
    <row r="4191" spans="1:8" x14ac:dyDescent="0.25">
      <c r="A4191">
        <v>8370</v>
      </c>
      <c r="B4191">
        <v>1</v>
      </c>
      <c r="C4191">
        <v>-4</v>
      </c>
      <c r="D4191">
        <v>2</v>
      </c>
      <c r="E4191">
        <v>-2</v>
      </c>
      <c r="F4191">
        <v>-1</v>
      </c>
      <c r="G4191">
        <v>0</v>
      </c>
      <c r="H4191" s="3">
        <f>H4190+$H$2*(Table1[[#This Row],[debug'[0']]]-H4190)</f>
        <v>-1.2713605246081254</v>
      </c>
    </row>
    <row r="4192" spans="1:8" x14ac:dyDescent="0.25">
      <c r="A4192">
        <v>8372</v>
      </c>
      <c r="B4192">
        <v>2</v>
      </c>
      <c r="C4192">
        <v>-3</v>
      </c>
      <c r="D4192">
        <v>2</v>
      </c>
      <c r="E4192">
        <v>-2</v>
      </c>
      <c r="F4192">
        <v>-1</v>
      </c>
      <c r="G4192">
        <v>0</v>
      </c>
      <c r="H4192" s="3">
        <f>H4191+$H$2*(Table1[[#This Row],[debug'[0']]]-H4191)</f>
        <v>-0.96304205886754923</v>
      </c>
    </row>
    <row r="4193" spans="1:8" x14ac:dyDescent="0.25">
      <c r="A4193">
        <v>8374</v>
      </c>
      <c r="B4193">
        <v>2</v>
      </c>
      <c r="C4193">
        <v>-3</v>
      </c>
      <c r="D4193">
        <v>0</v>
      </c>
      <c r="E4193">
        <v>-2</v>
      </c>
      <c r="F4193">
        <v>-1</v>
      </c>
      <c r="G4193">
        <v>0</v>
      </c>
      <c r="H4193" s="3">
        <f>H4192+$H$2*(Table1[[#This Row],[debug'[0']]]-H4192)</f>
        <v>-0.6837819239350732</v>
      </c>
    </row>
    <row r="4194" spans="1:8" x14ac:dyDescent="0.25">
      <c r="A4194">
        <v>8376</v>
      </c>
      <c r="B4194">
        <v>1</v>
      </c>
      <c r="C4194">
        <v>-2</v>
      </c>
      <c r="D4194">
        <v>-1</v>
      </c>
      <c r="E4194">
        <v>-1</v>
      </c>
      <c r="F4194">
        <v>-1</v>
      </c>
      <c r="G4194">
        <v>0</v>
      </c>
      <c r="H4194" s="3">
        <f>H4193+$H$2*(Table1[[#This Row],[debug'[0']]]-H4193)</f>
        <v>-0.52508921626062177</v>
      </c>
    </row>
    <row r="4195" spans="1:8" x14ac:dyDescent="0.25">
      <c r="A4195">
        <v>8378</v>
      </c>
      <c r="B4195">
        <v>1</v>
      </c>
      <c r="C4195">
        <v>-2</v>
      </c>
      <c r="D4195">
        <v>-1</v>
      </c>
      <c r="E4195">
        <v>-1</v>
      </c>
      <c r="F4195">
        <v>-1</v>
      </c>
      <c r="G4195">
        <v>0</v>
      </c>
      <c r="H4195" s="3">
        <f>H4194+$H$2*(Table1[[#This Row],[debug'[0']]]-H4194)</f>
        <v>-0.38135294392442021</v>
      </c>
    </row>
    <row r="4196" spans="1:8" x14ac:dyDescent="0.25">
      <c r="A4196">
        <v>8380</v>
      </c>
      <c r="B4196">
        <v>0</v>
      </c>
      <c r="C4196">
        <v>-1</v>
      </c>
      <c r="D4196">
        <v>-1</v>
      </c>
      <c r="E4196">
        <v>-1</v>
      </c>
      <c r="F4196">
        <v>0</v>
      </c>
      <c r="G4196">
        <v>0</v>
      </c>
      <c r="H4196" s="3">
        <f>H4195+$H$2*(Table1[[#This Row],[debug'[0']]]-H4195)</f>
        <v>-0.34541127571268626</v>
      </c>
    </row>
    <row r="4197" spans="1:8" x14ac:dyDescent="0.25">
      <c r="A4197">
        <v>8382</v>
      </c>
      <c r="B4197">
        <v>0</v>
      </c>
      <c r="C4197">
        <v>1</v>
      </c>
      <c r="D4197">
        <v>-1</v>
      </c>
      <c r="E4197">
        <v>-1</v>
      </c>
      <c r="F4197">
        <v>0</v>
      </c>
      <c r="G4197">
        <v>0</v>
      </c>
      <c r="H4197" s="3">
        <f>H4196+$H$2*(Table1[[#This Row],[debug'[0']]]-H4196)</f>
        <v>-0.31285702992530467</v>
      </c>
    </row>
    <row r="4198" spans="1:8" x14ac:dyDescent="0.25">
      <c r="A4198">
        <v>8384</v>
      </c>
      <c r="B4198">
        <v>-1</v>
      </c>
      <c r="C4198">
        <v>2</v>
      </c>
      <c r="D4198">
        <v>1</v>
      </c>
      <c r="E4198">
        <v>-1</v>
      </c>
      <c r="F4198">
        <v>0</v>
      </c>
      <c r="G4198">
        <v>0</v>
      </c>
      <c r="H4198" s="3">
        <f>H4197+$H$2*(Table1[[#This Row],[debug'[0']]]-H4197)</f>
        <v>-0.37761872912788069</v>
      </c>
    </row>
    <row r="4199" spans="1:8" x14ac:dyDescent="0.25">
      <c r="A4199">
        <v>8386</v>
      </c>
      <c r="B4199">
        <v>-1</v>
      </c>
      <c r="C4199">
        <v>3</v>
      </c>
      <c r="D4199">
        <v>1</v>
      </c>
      <c r="E4199">
        <v>0</v>
      </c>
      <c r="F4199">
        <v>0</v>
      </c>
      <c r="G4199">
        <v>0</v>
      </c>
      <c r="H4199" s="3">
        <f>H4198+$H$2*(Table1[[#This Row],[debug'[0']]]-H4198)</f>
        <v>-0.43627678197699254</v>
      </c>
    </row>
    <row r="4200" spans="1:8" x14ac:dyDescent="0.25">
      <c r="A4200">
        <v>8388</v>
      </c>
      <c r="B4200">
        <v>-1</v>
      </c>
      <c r="C4200">
        <v>4</v>
      </c>
      <c r="D4200">
        <v>1</v>
      </c>
      <c r="E4200">
        <v>0</v>
      </c>
      <c r="F4200">
        <v>0</v>
      </c>
      <c r="G4200">
        <v>0</v>
      </c>
      <c r="H4200" s="3">
        <f>H4199+$H$2*(Table1[[#This Row],[debug'[0']]]-H4199)</f>
        <v>-0.48940644358896485</v>
      </c>
    </row>
    <row r="4201" spans="1:8" x14ac:dyDescent="0.25">
      <c r="A4201">
        <v>8390</v>
      </c>
      <c r="B4201">
        <v>-1</v>
      </c>
      <c r="C4201">
        <v>5</v>
      </c>
      <c r="D4201">
        <v>1</v>
      </c>
      <c r="E4201">
        <v>0</v>
      </c>
      <c r="F4201">
        <v>0</v>
      </c>
      <c r="G4201">
        <v>0</v>
      </c>
      <c r="H4201" s="3">
        <f>H4200+$H$2*(Table1[[#This Row],[debug'[0']]]-H4200)</f>
        <v>-0.53752875256270061</v>
      </c>
    </row>
    <row r="4202" spans="1:8" x14ac:dyDescent="0.25">
      <c r="A4202">
        <v>8392</v>
      </c>
      <c r="B4202">
        <v>1</v>
      </c>
      <c r="C4202">
        <v>5</v>
      </c>
      <c r="D4202">
        <v>1</v>
      </c>
      <c r="E4202">
        <v>0</v>
      </c>
      <c r="F4202">
        <v>0</v>
      </c>
      <c r="G4202">
        <v>0</v>
      </c>
      <c r="H4202" s="3">
        <f>H4201+$H$2*(Table1[[#This Row],[debug'[0']]]-H4201)</f>
        <v>-0.39262008155067885</v>
      </c>
    </row>
    <row r="4203" spans="1:8" x14ac:dyDescent="0.25">
      <c r="A4203">
        <v>8394</v>
      </c>
      <c r="B4203">
        <v>2</v>
      </c>
      <c r="C4203">
        <v>5</v>
      </c>
      <c r="D4203">
        <v>-1</v>
      </c>
      <c r="E4203">
        <v>0</v>
      </c>
      <c r="F4203">
        <v>0</v>
      </c>
      <c r="G4203">
        <v>0</v>
      </c>
      <c r="H4203" s="3">
        <f>H4202+$H$2*(Table1[[#This Row],[debug'[0']]]-H4202)</f>
        <v>-0.16712095141974811</v>
      </c>
    </row>
    <row r="4204" spans="1:8" x14ac:dyDescent="0.25">
      <c r="A4204">
        <v>8396</v>
      </c>
      <c r="B4204">
        <v>0</v>
      </c>
      <c r="C4204">
        <v>5</v>
      </c>
      <c r="D4204">
        <v>-1</v>
      </c>
      <c r="E4204">
        <v>0</v>
      </c>
      <c r="F4204">
        <v>0</v>
      </c>
      <c r="G4204">
        <v>0</v>
      </c>
      <c r="H4204" s="3">
        <f>H4203+$H$2*(Table1[[#This Row],[debug'[0']]]-H4203)</f>
        <v>-0.15137017282251158</v>
      </c>
    </row>
    <row r="4205" spans="1:8" x14ac:dyDescent="0.25">
      <c r="A4205">
        <v>8398</v>
      </c>
      <c r="B4205">
        <v>-1</v>
      </c>
      <c r="C4205">
        <v>4</v>
      </c>
      <c r="D4205">
        <v>-1</v>
      </c>
      <c r="E4205">
        <v>0</v>
      </c>
      <c r="F4205">
        <v>0</v>
      </c>
      <c r="G4205">
        <v>0</v>
      </c>
      <c r="H4205" s="3">
        <f>H4204+$H$2*(Table1[[#This Row],[debug'[0']]]-H4204)</f>
        <v>-0.23135164974285077</v>
      </c>
    </row>
    <row r="4206" spans="1:8" x14ac:dyDescent="0.25">
      <c r="A4206">
        <v>8400</v>
      </c>
      <c r="B4206">
        <v>-2</v>
      </c>
      <c r="C4206">
        <v>3</v>
      </c>
      <c r="D4206">
        <v>-2</v>
      </c>
      <c r="E4206">
        <v>0</v>
      </c>
      <c r="F4206">
        <v>0</v>
      </c>
      <c r="G4206">
        <v>0</v>
      </c>
      <c r="H4206" s="3">
        <f>H4205+$H$2*(Table1[[#This Row],[debug'[0']]]-H4205)</f>
        <v>-0.39804282966139781</v>
      </c>
    </row>
    <row r="4207" spans="1:8" x14ac:dyDescent="0.25">
      <c r="A4207">
        <v>8402</v>
      </c>
      <c r="B4207">
        <v>-3</v>
      </c>
      <c r="C4207">
        <v>3</v>
      </c>
      <c r="D4207">
        <v>-1</v>
      </c>
      <c r="E4207">
        <v>0</v>
      </c>
      <c r="F4207">
        <v>1</v>
      </c>
      <c r="G4207">
        <v>0</v>
      </c>
      <c r="H4207" s="3">
        <f>H4206+$H$2*(Table1[[#This Row],[debug'[0']]]-H4206)</f>
        <v>-0.64327151560012896</v>
      </c>
    </row>
    <row r="4208" spans="1:8" x14ac:dyDescent="0.25">
      <c r="A4208">
        <v>8404</v>
      </c>
      <c r="B4208">
        <v>-1</v>
      </c>
      <c r="C4208">
        <v>3</v>
      </c>
      <c r="D4208">
        <v>-1</v>
      </c>
      <c r="E4208">
        <v>0</v>
      </c>
      <c r="F4208">
        <v>1</v>
      </c>
      <c r="G4208">
        <v>0</v>
      </c>
      <c r="H4208" s="3">
        <f>H4207+$H$2*(Table1[[#This Row],[debug'[0']]]-H4207)</f>
        <v>-0.67689238317763467</v>
      </c>
    </row>
    <row r="4209" spans="1:8" x14ac:dyDescent="0.25">
      <c r="A4209">
        <v>8406</v>
      </c>
      <c r="B4209">
        <v>-2</v>
      </c>
      <c r="C4209">
        <v>3</v>
      </c>
      <c r="D4209">
        <v>-1</v>
      </c>
      <c r="E4209">
        <v>0</v>
      </c>
      <c r="F4209">
        <v>1</v>
      </c>
      <c r="G4209">
        <v>0</v>
      </c>
      <c r="H4209" s="3">
        <f>H4208+$H$2*(Table1[[#This Row],[debug'[0']]]-H4208)</f>
        <v>-0.80159233824516996</v>
      </c>
    </row>
    <row r="4210" spans="1:8" x14ac:dyDescent="0.25">
      <c r="A4210">
        <v>8408</v>
      </c>
      <c r="B4210">
        <v>-1</v>
      </c>
      <c r="C4210">
        <v>3</v>
      </c>
      <c r="D4210">
        <v>-1</v>
      </c>
      <c r="E4210">
        <v>0</v>
      </c>
      <c r="F4210">
        <v>1</v>
      </c>
      <c r="G4210">
        <v>0</v>
      </c>
      <c r="H4210" s="3">
        <f>H4209+$H$2*(Table1[[#This Row],[debug'[0']]]-H4209)</f>
        <v>-0.82029181982271704</v>
      </c>
    </row>
    <row r="4211" spans="1:8" x14ac:dyDescent="0.25">
      <c r="A4211">
        <v>8410</v>
      </c>
      <c r="B4211">
        <v>-2</v>
      </c>
      <c r="C4211">
        <v>3</v>
      </c>
      <c r="D4211">
        <v>-1</v>
      </c>
      <c r="E4211">
        <v>-1</v>
      </c>
      <c r="F4211">
        <v>1</v>
      </c>
      <c r="G4211">
        <v>0</v>
      </c>
      <c r="H4211" s="3">
        <f>H4210+$H$2*(Table1[[#This Row],[debug'[0']]]-H4210)</f>
        <v>-0.93147669638945918</v>
      </c>
    </row>
    <row r="4212" spans="1:8" x14ac:dyDescent="0.25">
      <c r="A4212">
        <v>8412</v>
      </c>
      <c r="B4212">
        <v>-2</v>
      </c>
      <c r="C4212">
        <v>2</v>
      </c>
      <c r="D4212">
        <v>-2</v>
      </c>
      <c r="E4212">
        <v>-1</v>
      </c>
      <c r="F4212">
        <v>1</v>
      </c>
      <c r="G4212">
        <v>0</v>
      </c>
      <c r="H4212" s="3">
        <f>H4211+$H$2*(Table1[[#This Row],[debug'[0']]]-H4211)</f>
        <v>-1.0321826452138303</v>
      </c>
    </row>
    <row r="4213" spans="1:8" x14ac:dyDescent="0.25">
      <c r="A4213">
        <v>8414</v>
      </c>
      <c r="B4213">
        <v>-2</v>
      </c>
      <c r="C4213">
        <v>1</v>
      </c>
      <c r="D4213">
        <v>-2</v>
      </c>
      <c r="E4213">
        <v>-1</v>
      </c>
      <c r="F4213">
        <v>1</v>
      </c>
      <c r="G4213">
        <v>0</v>
      </c>
      <c r="H4213" s="3">
        <f>H4212+$H$2*(Table1[[#This Row],[debug'[0']]]-H4212)</f>
        <v>-1.1233972819682183</v>
      </c>
    </row>
    <row r="4214" spans="1:8" x14ac:dyDescent="0.25">
      <c r="A4214">
        <v>8416</v>
      </c>
      <c r="B4214">
        <v>-2</v>
      </c>
      <c r="C4214">
        <v>0</v>
      </c>
      <c r="D4214">
        <v>-3</v>
      </c>
      <c r="E4214">
        <v>-1</v>
      </c>
      <c r="F4214">
        <v>1</v>
      </c>
      <c r="G4214">
        <v>0</v>
      </c>
      <c r="H4214" s="3">
        <f>H4213+$H$2*(Table1[[#This Row],[debug'[0']]]-H4213)</f>
        <v>-1.2060151417407829</v>
      </c>
    </row>
    <row r="4215" spans="1:8" x14ac:dyDescent="0.25">
      <c r="A4215">
        <v>8418</v>
      </c>
      <c r="B4215">
        <v>-1</v>
      </c>
      <c r="C4215">
        <v>-1</v>
      </c>
      <c r="D4215">
        <v>-2</v>
      </c>
      <c r="E4215">
        <v>-1</v>
      </c>
      <c r="F4215">
        <v>1</v>
      </c>
      <c r="G4215">
        <v>0</v>
      </c>
      <c r="H4215" s="3">
        <f>H4214+$H$2*(Table1[[#This Row],[debug'[0']]]-H4214)</f>
        <v>-1.1865986720661499</v>
      </c>
    </row>
    <row r="4216" spans="1:8" x14ac:dyDescent="0.25">
      <c r="A4216">
        <v>8420</v>
      </c>
      <c r="B4216">
        <v>-1</v>
      </c>
      <c r="C4216">
        <v>-1</v>
      </c>
      <c r="D4216">
        <v>-2</v>
      </c>
      <c r="E4216">
        <v>-1</v>
      </c>
      <c r="F4216">
        <v>1</v>
      </c>
      <c r="G4216">
        <v>0</v>
      </c>
      <c r="H4216" s="3">
        <f>H4215+$H$2*(Table1[[#This Row],[debug'[0']]]-H4215)</f>
        <v>-1.169012161546171</v>
      </c>
    </row>
    <row r="4217" spans="1:8" x14ac:dyDescent="0.25">
      <c r="A4217">
        <v>8422</v>
      </c>
      <c r="B4217">
        <v>-1</v>
      </c>
      <c r="C4217">
        <v>-3</v>
      </c>
      <c r="D4217">
        <v>-1</v>
      </c>
      <c r="E4217">
        <v>-1</v>
      </c>
      <c r="F4217">
        <v>1</v>
      </c>
      <c r="G4217">
        <v>0</v>
      </c>
      <c r="H4217" s="3">
        <f>H4216+$H$2*(Table1[[#This Row],[debug'[0']]]-H4216)</f>
        <v>-1.1530831405937476</v>
      </c>
    </row>
    <row r="4218" spans="1:8" x14ac:dyDescent="0.25">
      <c r="A4218">
        <v>8424</v>
      </c>
      <c r="B4218">
        <v>-1</v>
      </c>
      <c r="C4218">
        <v>-3</v>
      </c>
      <c r="D4218">
        <v>0</v>
      </c>
      <c r="E4218">
        <v>-1</v>
      </c>
      <c r="F4218">
        <v>1</v>
      </c>
      <c r="G4218">
        <v>0</v>
      </c>
      <c r="H4218" s="3">
        <f>H4217+$H$2*(Table1[[#This Row],[debug'[0']]]-H4217)</f>
        <v>-1.1386553944974145</v>
      </c>
    </row>
    <row r="4219" spans="1:8" x14ac:dyDescent="0.25">
      <c r="A4219">
        <v>8426</v>
      </c>
      <c r="B4219">
        <v>-1</v>
      </c>
      <c r="C4219">
        <v>-4</v>
      </c>
      <c r="D4219">
        <v>1</v>
      </c>
      <c r="E4219">
        <v>-1</v>
      </c>
      <c r="F4219">
        <v>1</v>
      </c>
      <c r="G4219">
        <v>0</v>
      </c>
      <c r="H4219" s="3">
        <f>H4218+$H$2*(Table1[[#This Row],[debug'[0']]]-H4218)</f>
        <v>-1.1255874314354044</v>
      </c>
    </row>
    <row r="4220" spans="1:8" x14ac:dyDescent="0.25">
      <c r="A4220">
        <v>8428</v>
      </c>
      <c r="B4220">
        <v>-1</v>
      </c>
      <c r="C4220">
        <v>-6</v>
      </c>
      <c r="D4220">
        <v>2</v>
      </c>
      <c r="E4220">
        <v>-1</v>
      </c>
      <c r="F4220">
        <v>1</v>
      </c>
      <c r="G4220">
        <v>0</v>
      </c>
      <c r="H4220" s="3">
        <f>H4219+$H$2*(Table1[[#This Row],[debug'[0']]]-H4219)</f>
        <v>-1.1137510948759841</v>
      </c>
    </row>
    <row r="4221" spans="1:8" x14ac:dyDescent="0.25">
      <c r="A4221">
        <v>8430</v>
      </c>
      <c r="B4221">
        <v>-1</v>
      </c>
      <c r="C4221">
        <v>-7</v>
      </c>
      <c r="D4221">
        <v>2</v>
      </c>
      <c r="E4221">
        <v>-1</v>
      </c>
      <c r="F4221">
        <v>1</v>
      </c>
      <c r="G4221">
        <v>0</v>
      </c>
      <c r="H4221" s="3">
        <f>H4220+$H$2*(Table1[[#This Row],[debug'[0']]]-H4220)</f>
        <v>-1.1030303067559786</v>
      </c>
    </row>
    <row r="4222" spans="1:8" x14ac:dyDescent="0.25">
      <c r="A4222">
        <v>8432</v>
      </c>
      <c r="B4222">
        <v>-1</v>
      </c>
      <c r="C4222">
        <v>-6</v>
      </c>
      <c r="D4222">
        <v>1</v>
      </c>
      <c r="E4222">
        <v>-1</v>
      </c>
      <c r="F4222">
        <v>1</v>
      </c>
      <c r="G4222">
        <v>0</v>
      </c>
      <c r="H4222" s="3">
        <f>H4221+$H$2*(Table1[[#This Row],[debug'[0']]]-H4221)</f>
        <v>-1.093319929111928</v>
      </c>
    </row>
    <row r="4223" spans="1:8" x14ac:dyDescent="0.25">
      <c r="A4223">
        <v>8434</v>
      </c>
      <c r="B4223">
        <v>0</v>
      </c>
      <c r="C4223">
        <v>-7</v>
      </c>
      <c r="D4223">
        <v>1</v>
      </c>
      <c r="E4223">
        <v>-1</v>
      </c>
      <c r="F4223">
        <v>0</v>
      </c>
      <c r="G4223">
        <v>0</v>
      </c>
      <c r="H4223" s="3">
        <f>H4222+$H$2*(Table1[[#This Row],[debug'[0']]]-H4222)</f>
        <v>-0.99027695339228761</v>
      </c>
    </row>
    <row r="4224" spans="1:8" x14ac:dyDescent="0.25">
      <c r="A4224">
        <v>8436</v>
      </c>
      <c r="B4224">
        <v>-1</v>
      </c>
      <c r="C4224">
        <v>-6</v>
      </c>
      <c r="D4224">
        <v>-1</v>
      </c>
      <c r="E4224">
        <v>-1</v>
      </c>
      <c r="F4224">
        <v>0</v>
      </c>
      <c r="G4224">
        <v>0</v>
      </c>
      <c r="H4224" s="3">
        <f>H4223+$H$2*(Table1[[#This Row],[debug'[0']]]-H4223)</f>
        <v>-0.99119332894608658</v>
      </c>
    </row>
    <row r="4225" spans="1:8" x14ac:dyDescent="0.25">
      <c r="A4225">
        <v>8438</v>
      </c>
      <c r="B4225">
        <v>-1</v>
      </c>
      <c r="C4225">
        <v>-5</v>
      </c>
      <c r="D4225">
        <v>0</v>
      </c>
      <c r="E4225">
        <v>-1</v>
      </c>
      <c r="F4225">
        <v>0</v>
      </c>
      <c r="G4225">
        <v>0</v>
      </c>
      <c r="H4225" s="3">
        <f>H4224+$H$2*(Table1[[#This Row],[debug'[0']]]-H4224)</f>
        <v>-0.99202333813865329</v>
      </c>
    </row>
    <row r="4226" spans="1:8" x14ac:dyDescent="0.25">
      <c r="A4226">
        <v>8440</v>
      </c>
      <c r="B4226">
        <v>-1</v>
      </c>
      <c r="C4226">
        <v>-4</v>
      </c>
      <c r="D4226">
        <v>1</v>
      </c>
      <c r="E4226">
        <v>-1</v>
      </c>
      <c r="F4226">
        <v>0</v>
      </c>
      <c r="G4226">
        <v>0</v>
      </c>
      <c r="H4226" s="3">
        <f>H4225+$H$2*(Table1[[#This Row],[debug'[0']]]-H4225)</f>
        <v>-0.99277512080776664</v>
      </c>
    </row>
    <row r="4227" spans="1:8" x14ac:dyDescent="0.25">
      <c r="A4227">
        <v>8442</v>
      </c>
      <c r="B4227">
        <v>-1</v>
      </c>
      <c r="C4227">
        <v>-3</v>
      </c>
      <c r="D4227">
        <v>2</v>
      </c>
      <c r="E4227">
        <v>-1</v>
      </c>
      <c r="F4227">
        <v>0</v>
      </c>
      <c r="G4227">
        <v>0</v>
      </c>
      <c r="H4227" s="3">
        <f>H4226+$H$2*(Table1[[#This Row],[debug'[0']]]-H4226)</f>
        <v>-0.99345604962956846</v>
      </c>
    </row>
    <row r="4228" spans="1:8" x14ac:dyDescent="0.25">
      <c r="A4228">
        <v>8444</v>
      </c>
      <c r="B4228">
        <v>-1</v>
      </c>
      <c r="C4228">
        <v>-1</v>
      </c>
      <c r="D4228">
        <v>2</v>
      </c>
      <c r="E4228">
        <v>-1</v>
      </c>
      <c r="F4228">
        <v>0</v>
      </c>
      <c r="G4228">
        <v>0</v>
      </c>
      <c r="H4228" s="3">
        <f>H4227+$H$2*(Table1[[#This Row],[debug'[0']]]-H4227)</f>
        <v>-0.99407280242184459</v>
      </c>
    </row>
    <row r="4229" spans="1:8" x14ac:dyDescent="0.25">
      <c r="A4229">
        <v>8446</v>
      </c>
      <c r="B4229">
        <v>0</v>
      </c>
      <c r="C4229">
        <v>0</v>
      </c>
      <c r="D4229">
        <v>2</v>
      </c>
      <c r="E4229">
        <v>-1</v>
      </c>
      <c r="F4229">
        <v>0</v>
      </c>
      <c r="G4229">
        <v>0</v>
      </c>
      <c r="H4229" s="3">
        <f>H4228+$H$2*(Table1[[#This Row],[debug'[0']]]-H4228)</f>
        <v>-0.90038364802518811</v>
      </c>
    </row>
    <row r="4230" spans="1:8" x14ac:dyDescent="0.25">
      <c r="A4230">
        <v>8448</v>
      </c>
      <c r="B4230">
        <v>-2</v>
      </c>
      <c r="C4230">
        <v>1</v>
      </c>
      <c r="D4230">
        <v>2</v>
      </c>
      <c r="E4230">
        <v>-1</v>
      </c>
      <c r="F4230">
        <v>0</v>
      </c>
      <c r="G4230">
        <v>0</v>
      </c>
      <c r="H4230" s="3">
        <f>H4229+$H$2*(Table1[[#This Row],[debug'[0']]]-H4229)</f>
        <v>-1.0040200476191263</v>
      </c>
    </row>
    <row r="4231" spans="1:8" x14ac:dyDescent="0.25">
      <c r="A4231">
        <v>8450</v>
      </c>
      <c r="B4231">
        <v>-3</v>
      </c>
      <c r="C4231">
        <v>2</v>
      </c>
      <c r="D4231">
        <v>2</v>
      </c>
      <c r="E4231">
        <v>-1</v>
      </c>
      <c r="F4231">
        <v>0</v>
      </c>
      <c r="G4231">
        <v>0</v>
      </c>
      <c r="H4231" s="3">
        <f>H4230+$H$2*(Table1[[#This Row],[debug'[0']]]-H4230)</f>
        <v>-1.192136726272494</v>
      </c>
    </row>
    <row r="4232" spans="1:8" x14ac:dyDescent="0.25">
      <c r="A4232">
        <v>8452</v>
      </c>
      <c r="B4232">
        <v>-3</v>
      </c>
      <c r="C4232">
        <v>2</v>
      </c>
      <c r="D4232">
        <v>1</v>
      </c>
      <c r="E4232">
        <v>-1</v>
      </c>
      <c r="F4232">
        <v>-1</v>
      </c>
      <c r="G4232">
        <v>0</v>
      </c>
      <c r="H4232" s="3">
        <f>H4231+$H$2*(Table1[[#This Row],[debug'[0']]]-H4231)</f>
        <v>-1.3625238256556078</v>
      </c>
    </row>
    <row r="4233" spans="1:8" x14ac:dyDescent="0.25">
      <c r="A4233">
        <v>8454</v>
      </c>
      <c r="B4233">
        <v>-4</v>
      </c>
      <c r="C4233">
        <v>1</v>
      </c>
      <c r="D4233">
        <v>1</v>
      </c>
      <c r="E4233">
        <v>-1</v>
      </c>
      <c r="F4233">
        <v>-1</v>
      </c>
      <c r="G4233">
        <v>0</v>
      </c>
      <c r="H4233" s="3">
        <f>H4232+$H$2*(Table1[[#This Row],[debug'[0']]]-H4232)</f>
        <v>-1.6111000988557613</v>
      </c>
    </row>
    <row r="4234" spans="1:8" x14ac:dyDescent="0.25">
      <c r="A4234">
        <v>8456</v>
      </c>
      <c r="B4234">
        <v>-3</v>
      </c>
      <c r="C4234">
        <v>0</v>
      </c>
      <c r="D4234">
        <v>0</v>
      </c>
      <c r="E4234">
        <v>-1</v>
      </c>
      <c r="F4234">
        <v>-1</v>
      </c>
      <c r="G4234">
        <v>0</v>
      </c>
      <c r="H4234" s="3">
        <f>H4233+$H$2*(Table1[[#This Row],[debug'[0']]]-H4233)</f>
        <v>-1.7420008306359511</v>
      </c>
    </row>
    <row r="4235" spans="1:8" x14ac:dyDescent="0.25">
      <c r="A4235">
        <v>8458</v>
      </c>
      <c r="B4235">
        <v>-2</v>
      </c>
      <c r="C4235">
        <v>-1</v>
      </c>
      <c r="D4235">
        <v>0</v>
      </c>
      <c r="E4235">
        <v>-1</v>
      </c>
      <c r="F4235">
        <v>-1</v>
      </c>
      <c r="G4235">
        <v>0</v>
      </c>
      <c r="H4235" s="3">
        <f>H4234+$H$2*(Table1[[#This Row],[debug'[0']]]-H4234)</f>
        <v>-1.7663166794891421</v>
      </c>
    </row>
    <row r="4236" spans="1:8" x14ac:dyDescent="0.25">
      <c r="A4236">
        <v>8460</v>
      </c>
      <c r="B4236">
        <v>-1</v>
      </c>
      <c r="C4236">
        <v>-2</v>
      </c>
      <c r="D4236">
        <v>0</v>
      </c>
      <c r="E4236">
        <v>-1</v>
      </c>
      <c r="F4236">
        <v>-1</v>
      </c>
      <c r="G4236">
        <v>0</v>
      </c>
      <c r="H4236" s="3">
        <f>H4235+$H$2*(Table1[[#This Row],[debug'[0']]]-H4235)</f>
        <v>-1.6940930339709497</v>
      </c>
    </row>
    <row r="4237" spans="1:8" x14ac:dyDescent="0.25">
      <c r="A4237">
        <v>8462</v>
      </c>
      <c r="B4237">
        <v>-1</v>
      </c>
      <c r="C4237">
        <v>-2</v>
      </c>
      <c r="D4237">
        <v>0</v>
      </c>
      <c r="E4237">
        <v>-1</v>
      </c>
      <c r="F4237">
        <v>-1</v>
      </c>
      <c r="G4237">
        <v>0</v>
      </c>
      <c r="H4237" s="3">
        <f>H4236+$H$2*(Table1[[#This Row],[debug'[0']]]-H4236)</f>
        <v>-1.6286763066780201</v>
      </c>
    </row>
    <row r="4238" spans="1:8" x14ac:dyDescent="0.25">
      <c r="A4238">
        <v>8464</v>
      </c>
      <c r="B4238">
        <v>-2</v>
      </c>
      <c r="C4238">
        <v>0</v>
      </c>
      <c r="D4238">
        <v>-1</v>
      </c>
      <c r="E4238">
        <v>-2</v>
      </c>
      <c r="F4238">
        <v>-1</v>
      </c>
      <c r="G4238">
        <v>0</v>
      </c>
      <c r="H4238" s="3">
        <f>H4237+$H$2*(Table1[[#This Row],[debug'[0']]]-H4237)</f>
        <v>-1.663672740289345</v>
      </c>
    </row>
    <row r="4239" spans="1:8" x14ac:dyDescent="0.25">
      <c r="A4239">
        <v>8466</v>
      </c>
      <c r="B4239">
        <v>-4</v>
      </c>
      <c r="C4239">
        <v>2</v>
      </c>
      <c r="D4239">
        <v>-1</v>
      </c>
      <c r="E4239">
        <v>-2</v>
      </c>
      <c r="F4239">
        <v>-1</v>
      </c>
      <c r="G4239">
        <v>0</v>
      </c>
      <c r="H4239" s="3">
        <f>H4238+$H$2*(Table1[[#This Row],[debug'[0']]]-H4238)</f>
        <v>-1.8838663969540019</v>
      </c>
    </row>
    <row r="4240" spans="1:8" x14ac:dyDescent="0.25">
      <c r="A4240">
        <v>8468</v>
      </c>
      <c r="B4240">
        <v>-4</v>
      </c>
      <c r="C4240">
        <v>3</v>
      </c>
      <c r="D4240">
        <v>-1</v>
      </c>
      <c r="E4240">
        <v>-2</v>
      </c>
      <c r="F4240">
        <v>-1</v>
      </c>
      <c r="G4240">
        <v>0</v>
      </c>
      <c r="H4240" s="3">
        <f>H4239+$H$2*(Table1[[#This Row],[debug'[0']]]-H4239)</f>
        <v>-2.0833072903943162</v>
      </c>
    </row>
    <row r="4241" spans="1:8" x14ac:dyDescent="0.25">
      <c r="A4241">
        <v>8470</v>
      </c>
      <c r="B4241">
        <v>-3</v>
      </c>
      <c r="C4241">
        <v>3</v>
      </c>
      <c r="D4241">
        <v>-2</v>
      </c>
      <c r="E4241">
        <v>-2</v>
      </c>
      <c r="F4241">
        <v>-1</v>
      </c>
      <c r="G4241">
        <v>0</v>
      </c>
      <c r="H4241" s="3">
        <f>H4240+$H$2*(Table1[[#This Row],[debug'[0']]]-H4240)</f>
        <v>-2.1697035428572122</v>
      </c>
    </row>
    <row r="4242" spans="1:8" x14ac:dyDescent="0.25">
      <c r="A4242">
        <v>8472</v>
      </c>
      <c r="B4242">
        <v>0</v>
      </c>
      <c r="C4242">
        <v>2</v>
      </c>
      <c r="D4242">
        <v>-3</v>
      </c>
      <c r="E4242">
        <v>-2</v>
      </c>
      <c r="F4242">
        <v>-2</v>
      </c>
      <c r="G4242">
        <v>0</v>
      </c>
      <c r="H4242" s="3">
        <f>H4241+$H$2*(Table1[[#This Row],[debug'[0']]]-H4241)</f>
        <v>-1.9652138015359732</v>
      </c>
    </row>
    <row r="4243" spans="1:8" x14ac:dyDescent="0.25">
      <c r="A4243">
        <v>8474</v>
      </c>
      <c r="B4243">
        <v>1</v>
      </c>
      <c r="C4243">
        <v>1</v>
      </c>
      <c r="D4243">
        <v>-4</v>
      </c>
      <c r="E4243">
        <v>-2</v>
      </c>
      <c r="F4243">
        <v>-2</v>
      </c>
      <c r="G4243">
        <v>0</v>
      </c>
      <c r="H4243" s="3">
        <f>H4242+$H$2*(Table1[[#This Row],[debug'[0']]]-H4242)</f>
        <v>-1.6857489846791189</v>
      </c>
    </row>
    <row r="4244" spans="1:8" x14ac:dyDescent="0.25">
      <c r="A4244">
        <v>8476</v>
      </c>
      <c r="B4244">
        <v>2</v>
      </c>
      <c r="C4244">
        <v>1</v>
      </c>
      <c r="D4244">
        <v>-6</v>
      </c>
      <c r="E4244">
        <v>-2</v>
      </c>
      <c r="F4244">
        <v>-2</v>
      </c>
      <c r="G4244">
        <v>0</v>
      </c>
      <c r="H4244" s="3">
        <f>H4243+$H$2*(Table1[[#This Row],[debug'[0']]]-H4243)</f>
        <v>-1.3383753266818001</v>
      </c>
    </row>
    <row r="4245" spans="1:8" x14ac:dyDescent="0.25">
      <c r="A4245">
        <v>8478</v>
      </c>
      <c r="B4245">
        <v>1</v>
      </c>
      <c r="C4245">
        <v>2</v>
      </c>
      <c r="D4245">
        <v>-6</v>
      </c>
      <c r="E4245">
        <v>-2</v>
      </c>
      <c r="F4245">
        <v>-2</v>
      </c>
      <c r="G4245">
        <v>0</v>
      </c>
      <c r="H4245" s="3">
        <f>H4244+$H$2*(Table1[[#This Row],[debug'[0']]]-H4244)</f>
        <v>-1.117988644252625</v>
      </c>
    </row>
    <row r="4246" spans="1:8" x14ac:dyDescent="0.25">
      <c r="A4246">
        <v>8480</v>
      </c>
      <c r="B4246">
        <v>3</v>
      </c>
      <c r="C4246">
        <v>2</v>
      </c>
      <c r="D4246">
        <v>-5</v>
      </c>
      <c r="E4246">
        <v>-1</v>
      </c>
      <c r="F4246">
        <v>-1</v>
      </c>
      <c r="G4246">
        <v>0</v>
      </c>
      <c r="H4246" s="3">
        <f>H4245+$H$2*(Table1[[#This Row],[debug'[0']]]-H4245)</f>
        <v>-0.72987735808211784</v>
      </c>
    </row>
    <row r="4247" spans="1:8" x14ac:dyDescent="0.25">
      <c r="A4247">
        <v>8482</v>
      </c>
      <c r="B4247">
        <v>0</v>
      </c>
      <c r="C4247">
        <v>4</v>
      </c>
      <c r="D4247">
        <v>-5</v>
      </c>
      <c r="E4247">
        <v>-2</v>
      </c>
      <c r="F4247">
        <v>-1</v>
      </c>
      <c r="G4247">
        <v>-1</v>
      </c>
      <c r="H4247" s="3">
        <f>H4246+$H$2*(Table1[[#This Row],[debug'[0']]]-H4246)</f>
        <v>-0.66108803769694857</v>
      </c>
    </row>
    <row r="4248" spans="1:8" x14ac:dyDescent="0.25">
      <c r="A4248">
        <v>8484</v>
      </c>
      <c r="B4248">
        <v>2</v>
      </c>
      <c r="C4248">
        <v>3</v>
      </c>
      <c r="D4248">
        <v>-4</v>
      </c>
      <c r="E4248">
        <v>-1</v>
      </c>
      <c r="F4248">
        <v>-1</v>
      </c>
      <c r="G4248">
        <v>-1</v>
      </c>
      <c r="H4248" s="3">
        <f>H4247+$H$2*(Table1[[#This Row],[debug'[0']]]-H4247)</f>
        <v>-0.41028639880341622</v>
      </c>
    </row>
    <row r="4249" spans="1:8" x14ac:dyDescent="0.25">
      <c r="A4249">
        <v>8486</v>
      </c>
      <c r="B4249">
        <v>1</v>
      </c>
      <c r="C4249">
        <v>4</v>
      </c>
      <c r="D4249">
        <v>-4</v>
      </c>
      <c r="E4249">
        <v>-1</v>
      </c>
      <c r="F4249">
        <v>-1</v>
      </c>
      <c r="G4249">
        <v>-1</v>
      </c>
      <c r="H4249" s="3">
        <f>H4248+$H$2*(Table1[[#This Row],[debug'[0']]]-H4248)</f>
        <v>-0.2773700371052637</v>
      </c>
    </row>
    <row r="4250" spans="1:8" x14ac:dyDescent="0.25">
      <c r="A4250">
        <v>8488</v>
      </c>
      <c r="B4250">
        <v>1</v>
      </c>
      <c r="C4250">
        <v>2</v>
      </c>
      <c r="D4250">
        <v>-4</v>
      </c>
      <c r="E4250">
        <v>-1</v>
      </c>
      <c r="F4250">
        <v>-1</v>
      </c>
      <c r="G4250">
        <v>-1</v>
      </c>
      <c r="H4250" s="3">
        <f>H4249+$H$2*(Table1[[#This Row],[debug'[0']]]-H4249)</f>
        <v>-0.15698074737069517</v>
      </c>
    </row>
    <row r="4251" spans="1:8" x14ac:dyDescent="0.25">
      <c r="A4251">
        <v>8490</v>
      </c>
      <c r="B4251">
        <v>3</v>
      </c>
      <c r="C4251">
        <v>1</v>
      </c>
      <c r="D4251">
        <v>-3</v>
      </c>
      <c r="E4251">
        <v>0</v>
      </c>
      <c r="F4251">
        <v>-1</v>
      </c>
      <c r="G4251">
        <v>-1</v>
      </c>
      <c r="H4251" s="3">
        <f>H4250+$H$2*(Table1[[#This Row],[debug'[0']]]-H4250)</f>
        <v>0.14055767833323052</v>
      </c>
    </row>
    <row r="4252" spans="1:8" x14ac:dyDescent="0.25">
      <c r="A4252">
        <v>8492</v>
      </c>
      <c r="B4252">
        <v>2</v>
      </c>
      <c r="C4252">
        <v>1</v>
      </c>
      <c r="D4252">
        <v>-3</v>
      </c>
      <c r="E4252">
        <v>0</v>
      </c>
      <c r="F4252">
        <v>0</v>
      </c>
      <c r="G4252">
        <v>-1</v>
      </c>
      <c r="H4252" s="3">
        <f>H4251+$H$2*(Table1[[#This Row],[debug'[0']]]-H4251)</f>
        <v>0.31580598845889868</v>
      </c>
    </row>
    <row r="4253" spans="1:8" x14ac:dyDescent="0.25">
      <c r="A4253">
        <v>8494</v>
      </c>
      <c r="B4253">
        <v>3</v>
      </c>
      <c r="C4253">
        <v>0</v>
      </c>
      <c r="D4253">
        <v>-3</v>
      </c>
      <c r="E4253">
        <v>0</v>
      </c>
      <c r="F4253">
        <v>0</v>
      </c>
      <c r="G4253">
        <v>-1</v>
      </c>
      <c r="H4253" s="3">
        <f>H4252+$H$2*(Table1[[#This Row],[debug'[0']]]-H4252)</f>
        <v>0.56878531408291588</v>
      </c>
    </row>
    <row r="4254" spans="1:8" x14ac:dyDescent="0.25">
      <c r="A4254">
        <v>8496</v>
      </c>
      <c r="B4254">
        <v>4</v>
      </c>
      <c r="C4254">
        <v>0</v>
      </c>
      <c r="D4254">
        <v>-4</v>
      </c>
      <c r="E4254">
        <v>0</v>
      </c>
      <c r="F4254">
        <v>0</v>
      </c>
      <c r="G4254">
        <v>-2</v>
      </c>
      <c r="H4254" s="3">
        <f>H4253+$H$2*(Table1[[#This Row],[debug'[0']]]-H4253)</f>
        <v>0.89216967958791149</v>
      </c>
    </row>
    <row r="4255" spans="1:8" x14ac:dyDescent="0.25">
      <c r="A4255">
        <v>8498</v>
      </c>
      <c r="B4255">
        <v>4</v>
      </c>
      <c r="C4255">
        <v>0</v>
      </c>
      <c r="D4255">
        <v>-4</v>
      </c>
      <c r="E4255">
        <v>1</v>
      </c>
      <c r="F4255">
        <v>0</v>
      </c>
      <c r="G4255">
        <v>-2</v>
      </c>
      <c r="H4255" s="3">
        <f>H4254+$H$2*(Table1[[#This Row],[debug'[0']]]-H4254)</f>
        <v>1.1850757866842185</v>
      </c>
    </row>
    <row r="4256" spans="1:8" x14ac:dyDescent="0.25">
      <c r="A4256">
        <v>8500</v>
      </c>
      <c r="B4256">
        <v>5</v>
      </c>
      <c r="C4256">
        <v>1</v>
      </c>
      <c r="D4256">
        <v>-3</v>
      </c>
      <c r="E4256">
        <v>1</v>
      </c>
      <c r="F4256">
        <v>1</v>
      </c>
      <c r="G4256">
        <v>-2</v>
      </c>
      <c r="H4256" s="3">
        <f>H4255+$H$2*(Table1[[#This Row],[debug'[0']]]-H4255)</f>
        <v>1.5446239231608589</v>
      </c>
    </row>
    <row r="4257" spans="1:8" x14ac:dyDescent="0.25">
      <c r="A4257">
        <v>8502</v>
      </c>
      <c r="B4257">
        <v>5</v>
      </c>
      <c r="C4257">
        <v>2</v>
      </c>
      <c r="D4257">
        <v>-1</v>
      </c>
      <c r="E4257">
        <v>1</v>
      </c>
      <c r="F4257">
        <v>1</v>
      </c>
      <c r="G4257">
        <v>-2</v>
      </c>
      <c r="H4257" s="3">
        <f>H4256+$H$2*(Table1[[#This Row],[debug'[0']]]-H4256)</f>
        <v>1.8702854461124918</v>
      </c>
    </row>
    <row r="4258" spans="1:8" x14ac:dyDescent="0.25">
      <c r="A4258">
        <v>8504</v>
      </c>
      <c r="B4258">
        <v>2</v>
      </c>
      <c r="C4258">
        <v>4</v>
      </c>
      <c r="D4258">
        <v>0</v>
      </c>
      <c r="E4258">
        <v>1</v>
      </c>
      <c r="F4258">
        <v>1</v>
      </c>
      <c r="G4258">
        <v>-2</v>
      </c>
      <c r="H4258" s="3">
        <f>H4257+$H$2*(Table1[[#This Row],[debug'[0']]]-H4257)</f>
        <v>1.8825107547991919</v>
      </c>
    </row>
    <row r="4259" spans="1:8" x14ac:dyDescent="0.25">
      <c r="A4259">
        <v>8506</v>
      </c>
      <c r="B4259">
        <v>2</v>
      </c>
      <c r="C4259">
        <v>4</v>
      </c>
      <c r="D4259">
        <v>1</v>
      </c>
      <c r="E4259">
        <v>2</v>
      </c>
      <c r="F4259">
        <v>1</v>
      </c>
      <c r="G4259">
        <v>-2</v>
      </c>
      <c r="H4259" s="3">
        <f>H4258+$H$2*(Table1[[#This Row],[debug'[0']]]-H4258)</f>
        <v>1.893583855287152</v>
      </c>
    </row>
    <row r="4260" spans="1:8" x14ac:dyDescent="0.25">
      <c r="A4260">
        <v>8508</v>
      </c>
      <c r="B4260">
        <v>1</v>
      </c>
      <c r="C4260">
        <v>5</v>
      </c>
      <c r="D4260">
        <v>2</v>
      </c>
      <c r="E4260">
        <v>2</v>
      </c>
      <c r="F4260">
        <v>1</v>
      </c>
      <c r="G4260">
        <v>-2</v>
      </c>
      <c r="H4260" s="3">
        <f>H4259+$H$2*(Table1[[#This Row],[debug'[0']]]-H4259)</f>
        <v>1.8093655610330552</v>
      </c>
    </row>
    <row r="4261" spans="1:8" x14ac:dyDescent="0.25">
      <c r="A4261">
        <v>8510</v>
      </c>
      <c r="B4261">
        <v>0</v>
      </c>
      <c r="C4261">
        <v>6</v>
      </c>
      <c r="D4261">
        <v>1</v>
      </c>
      <c r="E4261">
        <v>2</v>
      </c>
      <c r="F4261">
        <v>2</v>
      </c>
      <c r="G4261">
        <v>-2</v>
      </c>
      <c r="H4261" s="3">
        <f>H4260+$H$2*(Table1[[#This Row],[debug'[0']]]-H4260)</f>
        <v>1.6388368744070607</v>
      </c>
    </row>
    <row r="4262" spans="1:8" x14ac:dyDescent="0.25">
      <c r="A4262">
        <v>8512</v>
      </c>
      <c r="B4262">
        <v>0</v>
      </c>
      <c r="C4262">
        <v>6</v>
      </c>
      <c r="D4262">
        <v>1</v>
      </c>
      <c r="E4262">
        <v>2</v>
      </c>
      <c r="F4262">
        <v>2</v>
      </c>
      <c r="G4262">
        <v>-2</v>
      </c>
      <c r="H4262" s="3">
        <f>H4261+$H$2*(Table1[[#This Row],[debug'[0']]]-H4261)</f>
        <v>1.4843801378549824</v>
      </c>
    </row>
    <row r="4263" spans="1:8" x14ac:dyDescent="0.25">
      <c r="A4263">
        <v>8514</v>
      </c>
      <c r="B4263">
        <v>0</v>
      </c>
      <c r="C4263">
        <v>5</v>
      </c>
      <c r="D4263">
        <v>1</v>
      </c>
      <c r="E4263">
        <v>2</v>
      </c>
      <c r="F4263">
        <v>2</v>
      </c>
      <c r="G4263">
        <v>-2</v>
      </c>
      <c r="H4263" s="3">
        <f>H4262+$H$2*(Table1[[#This Row],[debug'[0']]]-H4262)</f>
        <v>1.3444806057683878</v>
      </c>
    </row>
    <row r="4264" spans="1:8" x14ac:dyDescent="0.25">
      <c r="A4264">
        <v>8516</v>
      </c>
      <c r="B4264">
        <v>2</v>
      </c>
      <c r="C4264">
        <v>5</v>
      </c>
      <c r="D4264">
        <v>2</v>
      </c>
      <c r="E4264">
        <v>2</v>
      </c>
      <c r="F4264">
        <v>2</v>
      </c>
      <c r="G4264">
        <v>-2</v>
      </c>
      <c r="H4264" s="3">
        <f>H4263+$H$2*(Table1[[#This Row],[debug'[0']]]-H4263)</f>
        <v>1.4062618531644977</v>
      </c>
    </row>
    <row r="4265" spans="1:8" x14ac:dyDescent="0.25">
      <c r="A4265">
        <v>8518</v>
      </c>
      <c r="B4265">
        <v>2</v>
      </c>
      <c r="C4265">
        <v>4</v>
      </c>
      <c r="D4265">
        <v>1</v>
      </c>
      <c r="E4265">
        <v>2</v>
      </c>
      <c r="F4265">
        <v>2</v>
      </c>
      <c r="G4265">
        <v>-2</v>
      </c>
      <c r="H4265" s="3">
        <f>H4264+$H$2*(Table1[[#This Row],[debug'[0']]]-H4264)</f>
        <v>1.4622203551721307</v>
      </c>
    </row>
    <row r="4266" spans="1:8" x14ac:dyDescent="0.25">
      <c r="A4266">
        <v>8520</v>
      </c>
      <c r="B4266">
        <v>1</v>
      </c>
      <c r="C4266">
        <v>1</v>
      </c>
      <c r="D4266">
        <v>0</v>
      </c>
      <c r="E4266">
        <v>2</v>
      </c>
      <c r="F4266">
        <v>2</v>
      </c>
      <c r="G4266">
        <v>-2</v>
      </c>
      <c r="H4266" s="3">
        <f>H4265+$H$2*(Table1[[#This Row],[debug'[0']]]-H4265)</f>
        <v>1.4186571130076777</v>
      </c>
    </row>
    <row r="4267" spans="1:8" x14ac:dyDescent="0.25">
      <c r="A4267">
        <v>8522</v>
      </c>
      <c r="B4267">
        <v>-1</v>
      </c>
      <c r="C4267">
        <v>-1</v>
      </c>
      <c r="D4267">
        <v>0</v>
      </c>
      <c r="E4267">
        <v>2</v>
      </c>
      <c r="F4267">
        <v>2</v>
      </c>
      <c r="G4267">
        <v>-2</v>
      </c>
      <c r="H4267" s="3">
        <f>H4266+$H$2*(Table1[[#This Row],[debug'[0']]]-H4266)</f>
        <v>1.1907040504743491</v>
      </c>
    </row>
    <row r="4268" spans="1:8" x14ac:dyDescent="0.25">
      <c r="A4268">
        <v>8524</v>
      </c>
      <c r="B4268">
        <v>-1</v>
      </c>
      <c r="C4268">
        <v>-1</v>
      </c>
      <c r="D4268">
        <v>-1</v>
      </c>
      <c r="E4268">
        <v>2</v>
      </c>
      <c r="F4268">
        <v>2</v>
      </c>
      <c r="G4268">
        <v>-2</v>
      </c>
      <c r="H4268" s="3">
        <f>H4267+$H$2*(Table1[[#This Row],[debug'[0']]]-H4267)</f>
        <v>0.98423505793956056</v>
      </c>
    </row>
    <row r="4269" spans="1:8" x14ac:dyDescent="0.25">
      <c r="A4269">
        <v>8526</v>
      </c>
      <c r="B4269">
        <v>-3</v>
      </c>
      <c r="C4269">
        <v>-1</v>
      </c>
      <c r="D4269">
        <v>-1</v>
      </c>
      <c r="E4269">
        <v>2</v>
      </c>
      <c r="F4269">
        <v>2</v>
      </c>
      <c r="G4269">
        <v>-2</v>
      </c>
      <c r="H4269" s="3">
        <f>H4268+$H$2*(Table1[[#This Row],[debug'[0']]]-H4268)</f>
        <v>0.60872975029362575</v>
      </c>
    </row>
    <row r="4270" spans="1:8" x14ac:dyDescent="0.25">
      <c r="A4270">
        <v>8528</v>
      </c>
      <c r="B4270">
        <v>-2</v>
      </c>
      <c r="C4270">
        <v>0</v>
      </c>
      <c r="D4270">
        <v>-1</v>
      </c>
      <c r="E4270">
        <v>2</v>
      </c>
      <c r="F4270">
        <v>2</v>
      </c>
      <c r="G4270">
        <v>-2</v>
      </c>
      <c r="H4270" s="3">
        <f>H4269+$H$2*(Table1[[#This Row],[debug'[0']]]-H4269)</f>
        <v>0.36286276373191806</v>
      </c>
    </row>
    <row r="4271" spans="1:8" x14ac:dyDescent="0.25">
      <c r="A4271">
        <v>8530</v>
      </c>
      <c r="B4271">
        <v>-4</v>
      </c>
      <c r="C4271">
        <v>1</v>
      </c>
      <c r="D4271">
        <v>-1</v>
      </c>
      <c r="E4271">
        <v>1</v>
      </c>
      <c r="F4271">
        <v>2</v>
      </c>
      <c r="G4271">
        <v>-2</v>
      </c>
      <c r="H4271" s="3">
        <f>H4270+$H$2*(Table1[[#This Row],[debug'[0']]]-H4270)</f>
        <v>-4.8327364482901591E-2</v>
      </c>
    </row>
    <row r="4272" spans="1:8" x14ac:dyDescent="0.25">
      <c r="A4272">
        <v>8532</v>
      </c>
      <c r="B4272">
        <v>-3</v>
      </c>
      <c r="C4272">
        <v>1</v>
      </c>
      <c r="D4272">
        <v>-1</v>
      </c>
      <c r="E4272">
        <v>1</v>
      </c>
      <c r="F4272">
        <v>2</v>
      </c>
      <c r="G4272">
        <v>-2</v>
      </c>
      <c r="H4272" s="3">
        <f>H4271+$H$2*(Table1[[#This Row],[debug'[0']]]-H4271)</f>
        <v>-0.32651595650917775</v>
      </c>
    </row>
    <row r="4273" spans="1:8" x14ac:dyDescent="0.25">
      <c r="A4273">
        <v>8534</v>
      </c>
      <c r="B4273">
        <v>-1</v>
      </c>
      <c r="C4273">
        <v>1</v>
      </c>
      <c r="D4273">
        <v>-1</v>
      </c>
      <c r="E4273">
        <v>1</v>
      </c>
      <c r="F4273">
        <v>2</v>
      </c>
      <c r="G4273">
        <v>-2</v>
      </c>
      <c r="H4273" s="3">
        <f>H4272+$H$2*(Table1[[#This Row],[debug'[0']]]-H4272)</f>
        <v>-0.38999033220939922</v>
      </c>
    </row>
    <row r="4274" spans="1:8" x14ac:dyDescent="0.25">
      <c r="A4274">
        <v>8536</v>
      </c>
      <c r="B4274">
        <v>-1</v>
      </c>
      <c r="C4274">
        <v>0</v>
      </c>
      <c r="D4274">
        <v>-1</v>
      </c>
      <c r="E4274">
        <v>1</v>
      </c>
      <c r="F4274">
        <v>2</v>
      </c>
      <c r="G4274">
        <v>-2</v>
      </c>
      <c r="H4274" s="3">
        <f>H4273+$H$2*(Table1[[#This Row],[debug'[0']]]-H4273)</f>
        <v>-0.44748238893789027</v>
      </c>
    </row>
    <row r="4275" spans="1:8" x14ac:dyDescent="0.25">
      <c r="A4275">
        <v>8538</v>
      </c>
      <c r="B4275">
        <v>0</v>
      </c>
      <c r="C4275">
        <v>0</v>
      </c>
      <c r="D4275">
        <v>-1</v>
      </c>
      <c r="E4275">
        <v>1</v>
      </c>
      <c r="F4275">
        <v>2</v>
      </c>
      <c r="G4275">
        <v>-2</v>
      </c>
      <c r="H4275" s="3">
        <f>H4274+$H$2*(Table1[[#This Row],[debug'[0']]]-H4274)</f>
        <v>-0.40530816736694769</v>
      </c>
    </row>
    <row r="4276" spans="1:8" x14ac:dyDescent="0.25">
      <c r="A4276">
        <v>8540</v>
      </c>
      <c r="B4276">
        <v>0</v>
      </c>
      <c r="C4276">
        <v>0</v>
      </c>
      <c r="D4276">
        <v>-2</v>
      </c>
      <c r="E4276">
        <v>1</v>
      </c>
      <c r="F4276">
        <v>2</v>
      </c>
      <c r="G4276">
        <v>-2</v>
      </c>
      <c r="H4276" s="3">
        <f>H4275+$H$2*(Table1[[#This Row],[debug'[0']]]-H4275)</f>
        <v>-0.36710877253574936</v>
      </c>
    </row>
    <row r="4277" spans="1:8" x14ac:dyDescent="0.25">
      <c r="A4277">
        <v>8542</v>
      </c>
      <c r="B4277">
        <v>0</v>
      </c>
      <c r="C4277">
        <v>0</v>
      </c>
      <c r="D4277">
        <v>-2</v>
      </c>
      <c r="E4277">
        <v>0</v>
      </c>
      <c r="F4277">
        <v>2</v>
      </c>
      <c r="G4277">
        <v>-2</v>
      </c>
      <c r="H4277" s="3">
        <f>H4276+$H$2*(Table1[[#This Row],[debug'[0']]]-H4276)</f>
        <v>-0.33250958584974905</v>
      </c>
    </row>
    <row r="4278" spans="1:8" x14ac:dyDescent="0.25">
      <c r="A4278">
        <v>8544</v>
      </c>
      <c r="B4278">
        <v>-1</v>
      </c>
      <c r="C4278">
        <v>0</v>
      </c>
      <c r="D4278">
        <v>-3</v>
      </c>
      <c r="E4278">
        <v>0</v>
      </c>
      <c r="F4278">
        <v>2</v>
      </c>
      <c r="G4278">
        <v>-1</v>
      </c>
      <c r="H4278" s="3">
        <f>H4277+$H$2*(Table1[[#This Row],[debug'[0']]]-H4277)</f>
        <v>-0.39541907529283016</v>
      </c>
    </row>
    <row r="4279" spans="1:8" x14ac:dyDescent="0.25">
      <c r="A4279">
        <v>8546</v>
      </c>
      <c r="B4279">
        <v>-4</v>
      </c>
      <c r="C4279">
        <v>0</v>
      </c>
      <c r="D4279">
        <v>-2</v>
      </c>
      <c r="E4279">
        <v>0</v>
      </c>
      <c r="F4279">
        <v>2</v>
      </c>
      <c r="G4279">
        <v>-1</v>
      </c>
      <c r="H4279" s="3">
        <f>H4278+$H$2*(Table1[[#This Row],[debug'[0']]]-H4278)</f>
        <v>-0.73514282386272856</v>
      </c>
    </row>
    <row r="4280" spans="1:8" x14ac:dyDescent="0.25">
      <c r="A4280">
        <v>8548</v>
      </c>
      <c r="B4280">
        <v>-3</v>
      </c>
      <c r="C4280">
        <v>-1</v>
      </c>
      <c r="D4280">
        <v>-2</v>
      </c>
      <c r="E4280">
        <v>0</v>
      </c>
      <c r="F4280">
        <v>2</v>
      </c>
      <c r="G4280">
        <v>-1</v>
      </c>
      <c r="H4280" s="3">
        <f>H4279+$H$2*(Table1[[#This Row],[debug'[0']]]-H4279)</f>
        <v>-0.94860058384221779</v>
      </c>
    </row>
    <row r="4281" spans="1:8" x14ac:dyDescent="0.25">
      <c r="A4281">
        <v>8550</v>
      </c>
      <c r="B4281">
        <v>-4</v>
      </c>
      <c r="C4281">
        <v>-1</v>
      </c>
      <c r="D4281">
        <v>0</v>
      </c>
      <c r="E4281">
        <v>0</v>
      </c>
      <c r="F4281">
        <v>2</v>
      </c>
      <c r="G4281">
        <v>-1</v>
      </c>
      <c r="H4281" s="3">
        <f>H4280+$H$2*(Table1[[#This Row],[debug'[0']]]-H4280)</f>
        <v>-1.2361882035113019</v>
      </c>
    </row>
    <row r="4282" spans="1:8" x14ac:dyDescent="0.25">
      <c r="A4282">
        <v>8552</v>
      </c>
      <c r="B4282">
        <v>0</v>
      </c>
      <c r="C4282">
        <v>-3</v>
      </c>
      <c r="D4282">
        <v>1</v>
      </c>
      <c r="E4282">
        <v>0</v>
      </c>
      <c r="F4282">
        <v>1</v>
      </c>
      <c r="G4282">
        <v>-1</v>
      </c>
      <c r="H4282" s="3">
        <f>H4281+$H$2*(Table1[[#This Row],[debug'[0']]]-H4281)</f>
        <v>-1.1196802101531378</v>
      </c>
    </row>
    <row r="4283" spans="1:8" x14ac:dyDescent="0.25">
      <c r="A4283">
        <v>8554</v>
      </c>
      <c r="B4283">
        <v>-1</v>
      </c>
      <c r="C4283">
        <v>-3</v>
      </c>
      <c r="D4283">
        <v>1</v>
      </c>
      <c r="E4283">
        <v>0</v>
      </c>
      <c r="F4283">
        <v>1</v>
      </c>
      <c r="G4283">
        <v>-1</v>
      </c>
      <c r="H4283" s="3">
        <f>H4282+$H$2*(Table1[[#This Row],[debug'[0']]]-H4282)</f>
        <v>-1.1084006160832225</v>
      </c>
    </row>
    <row r="4284" spans="1:8" x14ac:dyDescent="0.25">
      <c r="A4284">
        <v>8556</v>
      </c>
      <c r="B4284">
        <v>0</v>
      </c>
      <c r="C4284">
        <v>-4</v>
      </c>
      <c r="D4284">
        <v>2</v>
      </c>
      <c r="E4284">
        <v>0</v>
      </c>
      <c r="F4284">
        <v>1</v>
      </c>
      <c r="G4284">
        <v>0</v>
      </c>
      <c r="H4284" s="3">
        <f>H4283+$H$2*(Table1[[#This Row],[debug'[0']]]-H4283)</f>
        <v>-1.0039363191015789</v>
      </c>
    </row>
    <row r="4285" spans="1:8" x14ac:dyDescent="0.25">
      <c r="A4285">
        <v>8558</v>
      </c>
      <c r="B4285">
        <v>0</v>
      </c>
      <c r="C4285">
        <v>-3</v>
      </c>
      <c r="D4285">
        <v>3</v>
      </c>
      <c r="E4285">
        <v>-1</v>
      </c>
      <c r="F4285">
        <v>1</v>
      </c>
      <c r="G4285">
        <v>0</v>
      </c>
      <c r="H4285" s="3">
        <f>H4284+$H$2*(Table1[[#This Row],[debug'[0']]]-H4284)</f>
        <v>-0.90931755015873394</v>
      </c>
    </row>
    <row r="4286" spans="1:8" x14ac:dyDescent="0.25">
      <c r="A4286">
        <v>8560</v>
      </c>
      <c r="B4286">
        <v>-3</v>
      </c>
      <c r="C4286">
        <v>-4</v>
      </c>
      <c r="D4286">
        <v>3</v>
      </c>
      <c r="E4286">
        <v>-1</v>
      </c>
      <c r="F4286">
        <v>1</v>
      </c>
      <c r="G4286">
        <v>0</v>
      </c>
      <c r="H4286" s="3">
        <f>H4285+$H$2*(Table1[[#This Row],[debug'[0']]]-H4285)</f>
        <v>-1.1063597289210469</v>
      </c>
    </row>
    <row r="4287" spans="1:8" x14ac:dyDescent="0.25">
      <c r="A4287">
        <v>8562</v>
      </c>
      <c r="B4287">
        <v>-4</v>
      </c>
      <c r="C4287">
        <v>-5</v>
      </c>
      <c r="D4287">
        <v>4</v>
      </c>
      <c r="E4287">
        <v>-1</v>
      </c>
      <c r="F4287">
        <v>0</v>
      </c>
      <c r="G4287">
        <v>0</v>
      </c>
      <c r="H4287" s="3">
        <f>H4286+$H$2*(Table1[[#This Row],[debug'[0']]]-H4286)</f>
        <v>-1.3790788994536434</v>
      </c>
    </row>
    <row r="4288" spans="1:8" x14ac:dyDescent="0.25">
      <c r="A4288">
        <v>8564</v>
      </c>
      <c r="B4288">
        <v>-7</v>
      </c>
      <c r="C4288">
        <v>-4</v>
      </c>
      <c r="D4288">
        <v>4</v>
      </c>
      <c r="E4288">
        <v>-1</v>
      </c>
      <c r="F4288">
        <v>0</v>
      </c>
      <c r="G4288">
        <v>0</v>
      </c>
      <c r="H4288" s="3">
        <f>H4287+$H$2*(Table1[[#This Row],[debug'[0']]]-H4287)</f>
        <v>-1.9088382325301718</v>
      </c>
    </row>
    <row r="4289" spans="1:8" x14ac:dyDescent="0.25">
      <c r="A4289">
        <v>8566</v>
      </c>
      <c r="B4289">
        <v>-5</v>
      </c>
      <c r="C4289">
        <v>-5</v>
      </c>
      <c r="D4289">
        <v>4</v>
      </c>
      <c r="E4289">
        <v>-1</v>
      </c>
      <c r="F4289">
        <v>0</v>
      </c>
      <c r="G4289">
        <v>0</v>
      </c>
      <c r="H4289" s="3">
        <f>H4288+$H$2*(Table1[[#This Row],[debug'[0']]]-H4288)</f>
        <v>-2.2001733655223976</v>
      </c>
    </row>
    <row r="4290" spans="1:8" x14ac:dyDescent="0.25">
      <c r="A4290">
        <v>8568</v>
      </c>
      <c r="B4290">
        <v>-5</v>
      </c>
      <c r="C4290">
        <v>-4</v>
      </c>
      <c r="D4290">
        <v>4</v>
      </c>
      <c r="E4290">
        <v>-1</v>
      </c>
      <c r="F4290">
        <v>0</v>
      </c>
      <c r="G4290">
        <v>0</v>
      </c>
      <c r="H4290" s="3">
        <f>H4289+$H$2*(Table1[[#This Row],[debug'[0']]]-H4289)</f>
        <v>-2.4640508091083939</v>
      </c>
    </row>
    <row r="4291" spans="1:8" x14ac:dyDescent="0.25">
      <c r="A4291">
        <v>8570</v>
      </c>
      <c r="B4291">
        <v>-3</v>
      </c>
      <c r="C4291">
        <v>-4</v>
      </c>
      <c r="D4291">
        <v>4</v>
      </c>
      <c r="E4291">
        <v>-1</v>
      </c>
      <c r="F4291">
        <v>0</v>
      </c>
      <c r="G4291">
        <v>0</v>
      </c>
      <c r="H4291" s="3">
        <f>H4290+$H$2*(Table1[[#This Row],[debug'[0']]]-H4290)</f>
        <v>-2.5145628303324679</v>
      </c>
    </row>
    <row r="4292" spans="1:8" x14ac:dyDescent="0.25">
      <c r="A4292">
        <v>8572</v>
      </c>
      <c r="B4292">
        <v>-1</v>
      </c>
      <c r="C4292">
        <v>-3</v>
      </c>
      <c r="D4292">
        <v>5</v>
      </c>
      <c r="E4292">
        <v>-1</v>
      </c>
      <c r="F4292">
        <v>0</v>
      </c>
      <c r="G4292">
        <v>1</v>
      </c>
      <c r="H4292" s="3">
        <f>H4291+$H$2*(Table1[[#This Row],[debug'[0']]]-H4291)</f>
        <v>-2.3718186464972884</v>
      </c>
    </row>
    <row r="4293" spans="1:8" x14ac:dyDescent="0.25">
      <c r="A4293">
        <v>8574</v>
      </c>
      <c r="B4293">
        <v>-2</v>
      </c>
      <c r="C4293">
        <v>-2</v>
      </c>
      <c r="D4293">
        <v>4</v>
      </c>
      <c r="E4293">
        <v>-2</v>
      </c>
      <c r="F4293">
        <v>-1</v>
      </c>
      <c r="G4293">
        <v>1</v>
      </c>
      <c r="H4293" s="3">
        <f>H4292+$H$2*(Table1[[#This Row],[debug'[0']]]-H4292)</f>
        <v>-2.3367755646481809</v>
      </c>
    </row>
    <row r="4294" spans="1:8" x14ac:dyDescent="0.25">
      <c r="A4294">
        <v>8576</v>
      </c>
      <c r="B4294">
        <v>-3</v>
      </c>
      <c r="C4294">
        <v>-3</v>
      </c>
      <c r="D4294">
        <v>3</v>
      </c>
      <c r="E4294">
        <v>-2</v>
      </c>
      <c r="F4294">
        <v>-1</v>
      </c>
      <c r="G4294">
        <v>1</v>
      </c>
      <c r="H4294" s="3">
        <f>H4293+$H$2*(Table1[[#This Row],[debug'[0']]]-H4293)</f>
        <v>-2.3992829950616565</v>
      </c>
    </row>
    <row r="4295" spans="1:8" x14ac:dyDescent="0.25">
      <c r="A4295">
        <v>8578</v>
      </c>
      <c r="B4295">
        <v>-3</v>
      </c>
      <c r="C4295">
        <v>-4</v>
      </c>
      <c r="D4295">
        <v>3</v>
      </c>
      <c r="E4295">
        <v>-2</v>
      </c>
      <c r="F4295">
        <v>-1</v>
      </c>
      <c r="G4295">
        <v>1</v>
      </c>
      <c r="H4295" s="3">
        <f>H4294+$H$2*(Table1[[#This Row],[debug'[0']]]-H4294)</f>
        <v>-2.4558992389496797</v>
      </c>
    </row>
    <row r="4296" spans="1:8" x14ac:dyDescent="0.25">
      <c r="A4296">
        <v>8580</v>
      </c>
      <c r="B4296">
        <v>-5</v>
      </c>
      <c r="C4296">
        <v>-5</v>
      </c>
      <c r="D4296">
        <v>3</v>
      </c>
      <c r="E4296">
        <v>-2</v>
      </c>
      <c r="F4296">
        <v>-2</v>
      </c>
      <c r="G4296">
        <v>1</v>
      </c>
      <c r="H4296" s="3">
        <f>H4295+$H$2*(Table1[[#This Row],[debug'[0']]]-H4295)</f>
        <v>-2.6956750867769164</v>
      </c>
    </row>
    <row r="4297" spans="1:8" x14ac:dyDescent="0.25">
      <c r="A4297">
        <v>8582</v>
      </c>
      <c r="B4297">
        <v>-5</v>
      </c>
      <c r="C4297">
        <v>-5</v>
      </c>
      <c r="D4297">
        <v>2</v>
      </c>
      <c r="E4297">
        <v>-2</v>
      </c>
      <c r="F4297">
        <v>-2</v>
      </c>
      <c r="G4297">
        <v>1</v>
      </c>
      <c r="H4297" s="3">
        <f>H4296+$H$2*(Table1[[#This Row],[debug'[0']]]-H4296)</f>
        <v>-2.9128525933428837</v>
      </c>
    </row>
    <row r="4298" spans="1:8" x14ac:dyDescent="0.25">
      <c r="A4298">
        <v>8584</v>
      </c>
      <c r="B4298">
        <v>-7</v>
      </c>
      <c r="C4298">
        <v>-5</v>
      </c>
      <c r="D4298">
        <v>1</v>
      </c>
      <c r="E4298">
        <v>-2</v>
      </c>
      <c r="F4298">
        <v>-2</v>
      </c>
      <c r="G4298">
        <v>1</v>
      </c>
      <c r="H4298" s="3">
        <f>H4297+$H$2*(Table1[[#This Row],[debug'[0']]]-H4297)</f>
        <v>-3.2980571613496608</v>
      </c>
    </row>
    <row r="4299" spans="1:8" x14ac:dyDescent="0.25">
      <c r="A4299">
        <v>8586</v>
      </c>
      <c r="B4299">
        <v>-4</v>
      </c>
      <c r="C4299">
        <v>-3</v>
      </c>
      <c r="D4299">
        <v>1</v>
      </c>
      <c r="E4299">
        <v>-2</v>
      </c>
      <c r="F4299">
        <v>-2</v>
      </c>
      <c r="G4299">
        <v>1</v>
      </c>
      <c r="H4299" s="3">
        <f>H4298+$H$2*(Table1[[#This Row],[debug'[0']]]-H4298)</f>
        <v>-3.3642137153039768</v>
      </c>
    </row>
    <row r="4300" spans="1:8" x14ac:dyDescent="0.25">
      <c r="A4300">
        <v>8588</v>
      </c>
      <c r="B4300">
        <v>-4</v>
      </c>
      <c r="C4300">
        <v>-2</v>
      </c>
      <c r="D4300">
        <v>0</v>
      </c>
      <c r="E4300">
        <v>-2</v>
      </c>
      <c r="F4300">
        <v>-2</v>
      </c>
      <c r="G4300">
        <v>1</v>
      </c>
      <c r="H4300" s="3">
        <f>H4299+$H$2*(Table1[[#This Row],[debug'[0']]]-H4299)</f>
        <v>-3.424135160941602</v>
      </c>
    </row>
    <row r="4301" spans="1:8" x14ac:dyDescent="0.25">
      <c r="A4301">
        <v>8590</v>
      </c>
      <c r="B4301">
        <v>1</v>
      </c>
      <c r="C4301">
        <v>-1</v>
      </c>
      <c r="D4301">
        <v>-1</v>
      </c>
      <c r="E4301">
        <v>-2</v>
      </c>
      <c r="F4301">
        <v>-2</v>
      </c>
      <c r="G4301">
        <v>2</v>
      </c>
      <c r="H4301" s="3">
        <f>H4300+$H$2*(Table1[[#This Row],[debug'[0']]]-H4300)</f>
        <v>-3.0071702453385289</v>
      </c>
    </row>
    <row r="4302" spans="1:8" x14ac:dyDescent="0.25">
      <c r="A4302">
        <v>8592</v>
      </c>
      <c r="B4302">
        <v>1</v>
      </c>
      <c r="C4302">
        <v>0</v>
      </c>
      <c r="D4302">
        <v>-2</v>
      </c>
      <c r="E4302">
        <v>-2</v>
      </c>
      <c r="F4302">
        <v>-2</v>
      </c>
      <c r="G4302">
        <v>2</v>
      </c>
      <c r="H4302" s="3">
        <f>H4301+$H$2*(Table1[[#This Row],[debug'[0']]]-H4301)</f>
        <v>-2.6295033472053548</v>
      </c>
    </row>
    <row r="4303" spans="1:8" x14ac:dyDescent="0.25">
      <c r="A4303">
        <v>8594</v>
      </c>
      <c r="B4303">
        <v>1</v>
      </c>
      <c r="C4303">
        <v>1</v>
      </c>
      <c r="D4303">
        <v>-3</v>
      </c>
      <c r="E4303">
        <v>-3</v>
      </c>
      <c r="F4303">
        <v>-3</v>
      </c>
      <c r="G4303">
        <v>2</v>
      </c>
      <c r="H4303" s="3">
        <f>H4302+$H$2*(Table1[[#This Row],[debug'[0']]]-H4302)</f>
        <v>-2.2874307156525577</v>
      </c>
    </row>
    <row r="4304" spans="1:8" x14ac:dyDescent="0.25">
      <c r="A4304">
        <v>8596</v>
      </c>
      <c r="B4304">
        <v>1</v>
      </c>
      <c r="C4304">
        <v>2</v>
      </c>
      <c r="D4304">
        <v>-4</v>
      </c>
      <c r="E4304">
        <v>-3</v>
      </c>
      <c r="F4304">
        <v>-3</v>
      </c>
      <c r="G4304">
        <v>2</v>
      </c>
      <c r="H4304" s="3">
        <f>H4303+$H$2*(Table1[[#This Row],[debug'[0']]]-H4303)</f>
        <v>-1.9775976700881723</v>
      </c>
    </row>
    <row r="4305" spans="1:8" x14ac:dyDescent="0.25">
      <c r="A4305">
        <v>8598</v>
      </c>
      <c r="B4305">
        <v>0</v>
      </c>
      <c r="C4305">
        <v>2</v>
      </c>
      <c r="D4305">
        <v>-5</v>
      </c>
      <c r="E4305">
        <v>-3</v>
      </c>
      <c r="F4305">
        <v>-3</v>
      </c>
      <c r="G4305">
        <v>1</v>
      </c>
      <c r="H4305" s="3">
        <f>H4304+$H$2*(Table1[[#This Row],[debug'[0']]]-H4304)</f>
        <v>-1.7912134807250135</v>
      </c>
    </row>
    <row r="4306" spans="1:8" x14ac:dyDescent="0.25">
      <c r="A4306">
        <v>8600</v>
      </c>
      <c r="B4306">
        <v>-1</v>
      </c>
      <c r="C4306">
        <v>2</v>
      </c>
      <c r="D4306">
        <v>-6</v>
      </c>
      <c r="E4306">
        <v>-3</v>
      </c>
      <c r="F4306">
        <v>-3</v>
      </c>
      <c r="G4306">
        <v>1</v>
      </c>
      <c r="H4306" s="3">
        <f>H4305+$H$2*(Table1[[#This Row],[debug'[0']]]-H4305)</f>
        <v>-1.7166433669710062</v>
      </c>
    </row>
    <row r="4307" spans="1:8" x14ac:dyDescent="0.25">
      <c r="A4307">
        <v>8602</v>
      </c>
      <c r="B4307">
        <v>-1</v>
      </c>
      <c r="C4307">
        <v>2</v>
      </c>
      <c r="D4307">
        <v>-5</v>
      </c>
      <c r="E4307">
        <v>-3</v>
      </c>
      <c r="F4307">
        <v>-2</v>
      </c>
      <c r="G4307">
        <v>1</v>
      </c>
      <c r="H4307" s="3">
        <f>H4306+$H$2*(Table1[[#This Row],[debug'[0']]]-H4306)</f>
        <v>-1.6491013208634071</v>
      </c>
    </row>
    <row r="4308" spans="1:8" x14ac:dyDescent="0.25">
      <c r="A4308">
        <v>8604</v>
      </c>
      <c r="B4308">
        <v>-1</v>
      </c>
      <c r="C4308">
        <v>2</v>
      </c>
      <c r="D4308">
        <v>-5</v>
      </c>
      <c r="E4308">
        <v>-2</v>
      </c>
      <c r="F4308">
        <v>-2</v>
      </c>
      <c r="G4308">
        <v>1</v>
      </c>
      <c r="H4308" s="3">
        <f>H4307+$H$2*(Table1[[#This Row],[debug'[0']]]-H4307)</f>
        <v>-1.5879249626316099</v>
      </c>
    </row>
    <row r="4309" spans="1:8" x14ac:dyDescent="0.25">
      <c r="A4309">
        <v>8606</v>
      </c>
      <c r="B4309">
        <v>0</v>
      </c>
      <c r="C4309">
        <v>3</v>
      </c>
      <c r="D4309">
        <v>-5</v>
      </c>
      <c r="E4309">
        <v>-2</v>
      </c>
      <c r="F4309">
        <v>-2</v>
      </c>
      <c r="G4309">
        <v>1</v>
      </c>
      <c r="H4309" s="3">
        <f>H4308+$H$2*(Table1[[#This Row],[debug'[0']]]-H4308)</f>
        <v>-1.4382665607199505</v>
      </c>
    </row>
    <row r="4310" spans="1:8" x14ac:dyDescent="0.25">
      <c r="A4310">
        <v>8608</v>
      </c>
      <c r="B4310">
        <v>2</v>
      </c>
      <c r="C4310">
        <v>4</v>
      </c>
      <c r="D4310">
        <v>-4</v>
      </c>
      <c r="E4310">
        <v>-2</v>
      </c>
      <c r="F4310">
        <v>-2</v>
      </c>
      <c r="G4310">
        <v>0</v>
      </c>
      <c r="H4310" s="3">
        <f>H4309+$H$2*(Table1[[#This Row],[debug'[0']]]-H4309)</f>
        <v>-1.1142175716727132</v>
      </c>
    </row>
    <row r="4311" spans="1:8" x14ac:dyDescent="0.25">
      <c r="A4311">
        <v>8610</v>
      </c>
      <c r="B4311">
        <v>3</v>
      </c>
      <c r="C4311">
        <v>5</v>
      </c>
      <c r="D4311">
        <v>-3</v>
      </c>
      <c r="E4311">
        <v>-2</v>
      </c>
      <c r="F4311">
        <v>-1</v>
      </c>
      <c r="G4311">
        <v>0</v>
      </c>
      <c r="H4311" s="3">
        <f>H4310+$H$2*(Table1[[#This Row],[debug'[0']]]-H4310)</f>
        <v>-0.72646170071960225</v>
      </c>
    </row>
    <row r="4312" spans="1:8" x14ac:dyDescent="0.25">
      <c r="A4312">
        <v>8612</v>
      </c>
      <c r="B4312">
        <v>3</v>
      </c>
      <c r="C4312">
        <v>3</v>
      </c>
      <c r="D4312">
        <v>-3</v>
      </c>
      <c r="E4312">
        <v>-2</v>
      </c>
      <c r="F4312">
        <v>-1</v>
      </c>
      <c r="G4312">
        <v>-1</v>
      </c>
      <c r="H4312" s="3">
        <f>H4311+$H$2*(Table1[[#This Row],[debug'[0']]]-H4311)</f>
        <v>-0.37525095963366939</v>
      </c>
    </row>
    <row r="4313" spans="1:8" x14ac:dyDescent="0.25">
      <c r="A4313">
        <v>8614</v>
      </c>
      <c r="B4313">
        <v>2</v>
      </c>
      <c r="C4313">
        <v>3</v>
      </c>
      <c r="D4313">
        <v>-2</v>
      </c>
      <c r="E4313">
        <v>-1</v>
      </c>
      <c r="F4313">
        <v>-1</v>
      </c>
      <c r="G4313">
        <v>-1</v>
      </c>
      <c r="H4313" s="3">
        <f>H4312+$H$2*(Table1[[#This Row],[debug'[0']]]-H4312)</f>
        <v>-0.15138883067715214</v>
      </c>
    </row>
    <row r="4314" spans="1:8" x14ac:dyDescent="0.25">
      <c r="A4314">
        <v>8616</v>
      </c>
      <c r="B4314">
        <v>2</v>
      </c>
      <c r="C4314">
        <v>1</v>
      </c>
      <c r="D4314">
        <v>-2</v>
      </c>
      <c r="E4314">
        <v>-1</v>
      </c>
      <c r="F4314">
        <v>-1</v>
      </c>
      <c r="G4314">
        <v>-1</v>
      </c>
      <c r="H4314" s="3">
        <f>H4313+$H$2*(Table1[[#This Row],[debug'[0']]]-H4313)</f>
        <v>5.1374789686962158E-2</v>
      </c>
    </row>
    <row r="4315" spans="1:8" x14ac:dyDescent="0.25">
      <c r="A4315">
        <v>8618</v>
      </c>
      <c r="B4315">
        <v>-1</v>
      </c>
      <c r="C4315">
        <v>0</v>
      </c>
      <c r="D4315">
        <v>-1</v>
      </c>
      <c r="E4315">
        <v>-1</v>
      </c>
      <c r="F4315">
        <v>-1</v>
      </c>
      <c r="G4315">
        <v>-1</v>
      </c>
      <c r="H4315" s="3">
        <f>H4314+$H$2*(Table1[[#This Row],[debug'[0']]]-H4314)</f>
        <v>-4.7714949776540047E-2</v>
      </c>
    </row>
    <row r="4316" spans="1:8" x14ac:dyDescent="0.25">
      <c r="A4316">
        <v>8620</v>
      </c>
      <c r="B4316">
        <v>-1</v>
      </c>
      <c r="C4316">
        <v>-2</v>
      </c>
      <c r="D4316">
        <v>1</v>
      </c>
      <c r="E4316">
        <v>-1</v>
      </c>
      <c r="F4316">
        <v>0</v>
      </c>
      <c r="G4316">
        <v>-2</v>
      </c>
      <c r="H4316" s="3">
        <f>H4315+$H$2*(Table1[[#This Row],[debug'[0']]]-H4315)</f>
        <v>-0.13746570131370231</v>
      </c>
    </row>
    <row r="4317" spans="1:8" x14ac:dyDescent="0.25">
      <c r="A4317">
        <v>8622</v>
      </c>
      <c r="B4317">
        <v>-2</v>
      </c>
      <c r="C4317">
        <v>-2</v>
      </c>
      <c r="D4317">
        <v>1</v>
      </c>
      <c r="E4317">
        <v>0</v>
      </c>
      <c r="F4317">
        <v>0</v>
      </c>
      <c r="G4317">
        <v>-2</v>
      </c>
      <c r="H4317" s="3">
        <f>H4316+$H$2*(Table1[[#This Row],[debug'[0']]]-H4316)</f>
        <v>-0.31300542340805904</v>
      </c>
    </row>
    <row r="4318" spans="1:8" x14ac:dyDescent="0.25">
      <c r="A4318">
        <v>8624</v>
      </c>
      <c r="B4318">
        <v>-1</v>
      </c>
      <c r="C4318">
        <v>-2</v>
      </c>
      <c r="D4318">
        <v>2</v>
      </c>
      <c r="E4318">
        <v>0</v>
      </c>
      <c r="F4318">
        <v>0</v>
      </c>
      <c r="G4318">
        <v>-2</v>
      </c>
      <c r="H4318" s="3">
        <f>H4317+$H$2*(Table1[[#This Row],[debug'[0']]]-H4317)</f>
        <v>-0.37775313685437717</v>
      </c>
    </row>
    <row r="4319" spans="1:8" x14ac:dyDescent="0.25">
      <c r="A4319">
        <v>8626</v>
      </c>
      <c r="B4319">
        <v>0</v>
      </c>
      <c r="C4319">
        <v>-1</v>
      </c>
      <c r="D4319">
        <v>4</v>
      </c>
      <c r="E4319">
        <v>0</v>
      </c>
      <c r="F4319">
        <v>0</v>
      </c>
      <c r="G4319">
        <v>-2</v>
      </c>
      <c r="H4319" s="3">
        <f>H4318+$H$2*(Table1[[#This Row],[debug'[0']]]-H4318)</f>
        <v>-0.34215074246601085</v>
      </c>
    </row>
    <row r="4320" spans="1:8" x14ac:dyDescent="0.25">
      <c r="A4320">
        <v>8628</v>
      </c>
      <c r="B4320">
        <v>1</v>
      </c>
      <c r="C4320">
        <v>-1</v>
      </c>
      <c r="D4320">
        <v>4</v>
      </c>
      <c r="E4320">
        <v>0</v>
      </c>
      <c r="F4320">
        <v>1</v>
      </c>
      <c r="G4320">
        <v>-2</v>
      </c>
      <c r="H4320" s="3">
        <f>H4319+$H$2*(Table1[[#This Row],[debug'[0']]]-H4319)</f>
        <v>-0.21565601508977167</v>
      </c>
    </row>
    <row r="4321" spans="1:8" x14ac:dyDescent="0.25">
      <c r="A4321">
        <v>8630</v>
      </c>
      <c r="B4321">
        <v>0</v>
      </c>
      <c r="C4321">
        <v>0</v>
      </c>
      <c r="D4321">
        <v>4</v>
      </c>
      <c r="E4321">
        <v>0</v>
      </c>
      <c r="F4321">
        <v>1</v>
      </c>
      <c r="G4321">
        <v>-2</v>
      </c>
      <c r="H4321" s="3">
        <f>H4320+$H$2*(Table1[[#This Row],[debug'[0']]]-H4320)</f>
        <v>-0.19533091450851739</v>
      </c>
    </row>
    <row r="4322" spans="1:8" x14ac:dyDescent="0.25">
      <c r="A4322">
        <v>8632</v>
      </c>
      <c r="B4322">
        <v>-2</v>
      </c>
      <c r="C4322">
        <v>-1</v>
      </c>
      <c r="D4322">
        <v>3</v>
      </c>
      <c r="E4322">
        <v>0</v>
      </c>
      <c r="F4322">
        <v>1</v>
      </c>
      <c r="G4322">
        <v>-2</v>
      </c>
      <c r="H4322" s="3">
        <f>H4321+$H$2*(Table1[[#This Row],[debug'[0']]]-H4321)</f>
        <v>-0.36541696874273694</v>
      </c>
    </row>
    <row r="4323" spans="1:8" x14ac:dyDescent="0.25">
      <c r="A4323">
        <v>8634</v>
      </c>
      <c r="B4323">
        <v>0</v>
      </c>
      <c r="C4323">
        <v>-3</v>
      </c>
      <c r="D4323">
        <v>3</v>
      </c>
      <c r="E4323">
        <v>0</v>
      </c>
      <c r="F4323">
        <v>0</v>
      </c>
      <c r="G4323">
        <v>-2</v>
      </c>
      <c r="H4323" s="3">
        <f>H4322+$H$2*(Table1[[#This Row],[debug'[0']]]-H4322)</f>
        <v>-0.33097723080775993</v>
      </c>
    </row>
    <row r="4324" spans="1:8" x14ac:dyDescent="0.25">
      <c r="A4324">
        <v>8636</v>
      </c>
      <c r="B4324">
        <v>-2</v>
      </c>
      <c r="C4324">
        <v>-4</v>
      </c>
      <c r="D4324">
        <v>3</v>
      </c>
      <c r="E4324">
        <v>0</v>
      </c>
      <c r="F4324">
        <v>0</v>
      </c>
      <c r="G4324">
        <v>-1</v>
      </c>
      <c r="H4324" s="3">
        <f>H4323+$H$2*(Table1[[#This Row],[debug'[0']]]-H4323)</f>
        <v>-0.48827892091881298</v>
      </c>
    </row>
    <row r="4325" spans="1:8" x14ac:dyDescent="0.25">
      <c r="A4325">
        <v>8638</v>
      </c>
      <c r="B4325">
        <v>-1</v>
      </c>
      <c r="C4325">
        <v>-4</v>
      </c>
      <c r="D4325">
        <v>3</v>
      </c>
      <c r="E4325">
        <v>0</v>
      </c>
      <c r="F4325">
        <v>0</v>
      </c>
      <c r="G4325">
        <v>-1</v>
      </c>
      <c r="H4325" s="3">
        <f>H4324+$H$2*(Table1[[#This Row],[debug'[0']]]-H4324)</f>
        <v>-0.53650749640066797</v>
      </c>
    </row>
    <row r="4326" spans="1:8" x14ac:dyDescent="0.25">
      <c r="A4326">
        <v>8640</v>
      </c>
      <c r="B4326">
        <v>-1</v>
      </c>
      <c r="C4326">
        <v>-4</v>
      </c>
      <c r="D4326">
        <v>3</v>
      </c>
      <c r="E4326">
        <v>0</v>
      </c>
      <c r="F4326">
        <v>0</v>
      </c>
      <c r="G4326">
        <v>-1</v>
      </c>
      <c r="H4326" s="3">
        <f>H4325+$H$2*(Table1[[#This Row],[debug'[0']]]-H4325)</f>
        <v>-0.58019063572971608</v>
      </c>
    </row>
    <row r="4327" spans="1:8" x14ac:dyDescent="0.25">
      <c r="A4327">
        <v>8642</v>
      </c>
      <c r="B4327">
        <v>-4</v>
      </c>
      <c r="C4327">
        <v>-3</v>
      </c>
      <c r="D4327">
        <v>1</v>
      </c>
      <c r="E4327">
        <v>0</v>
      </c>
      <c r="F4327">
        <v>0</v>
      </c>
      <c r="G4327">
        <v>-1</v>
      </c>
      <c r="H4327" s="3">
        <f>H4326+$H$2*(Table1[[#This Row],[debug'[0']]]-H4326)</f>
        <v>-0.90250007499378926</v>
      </c>
    </row>
    <row r="4328" spans="1:8" x14ac:dyDescent="0.25">
      <c r="A4328">
        <v>8644</v>
      </c>
      <c r="B4328">
        <v>-3</v>
      </c>
      <c r="C4328">
        <v>-2</v>
      </c>
      <c r="D4328">
        <v>0</v>
      </c>
      <c r="E4328">
        <v>0</v>
      </c>
      <c r="F4328">
        <v>0</v>
      </c>
      <c r="G4328">
        <v>-1</v>
      </c>
      <c r="H4328" s="3">
        <f>H4327+$H$2*(Table1[[#This Row],[debug'[0']]]-H4327)</f>
        <v>-1.1001847856529288</v>
      </c>
    </row>
    <row r="4329" spans="1:8" x14ac:dyDescent="0.25">
      <c r="A4329">
        <v>8646</v>
      </c>
      <c r="B4329">
        <v>-3</v>
      </c>
      <c r="C4329">
        <v>-2</v>
      </c>
      <c r="D4329">
        <v>-1</v>
      </c>
      <c r="E4329">
        <v>-1</v>
      </c>
      <c r="F4329">
        <v>0</v>
      </c>
      <c r="G4329">
        <v>0</v>
      </c>
      <c r="H4329" s="3">
        <f>H4328+$H$2*(Table1[[#This Row],[debug'[0']]]-H4328)</f>
        <v>-1.279238151270055</v>
      </c>
    </row>
    <row r="4330" spans="1:8" x14ac:dyDescent="0.25">
      <c r="A4330">
        <v>8648</v>
      </c>
      <c r="B4330">
        <v>-2</v>
      </c>
      <c r="C4330">
        <v>0</v>
      </c>
      <c r="D4330">
        <v>-2</v>
      </c>
      <c r="E4330">
        <v>-1</v>
      </c>
      <c r="F4330">
        <v>0</v>
      </c>
      <c r="G4330">
        <v>0</v>
      </c>
      <c r="H4330" s="3">
        <f>H4329+$H$2*(Table1[[#This Row],[debug'[0']]]-H4329)</f>
        <v>-1.3471683551387887</v>
      </c>
    </row>
    <row r="4331" spans="1:8" x14ac:dyDescent="0.25">
      <c r="A4331">
        <v>8650</v>
      </c>
      <c r="B4331">
        <v>0</v>
      </c>
      <c r="C4331">
        <v>1</v>
      </c>
      <c r="D4331">
        <v>-3</v>
      </c>
      <c r="E4331">
        <v>-1</v>
      </c>
      <c r="F4331">
        <v>0</v>
      </c>
      <c r="G4331">
        <v>0</v>
      </c>
      <c r="H4331" s="3">
        <f>H4330+$H$2*(Table1[[#This Row],[debug'[0']]]-H4330)</f>
        <v>-1.2202007289092087</v>
      </c>
    </row>
    <row r="4332" spans="1:8" x14ac:dyDescent="0.25">
      <c r="A4332">
        <v>8652</v>
      </c>
      <c r="B4332">
        <v>0</v>
      </c>
      <c r="C4332">
        <v>1</v>
      </c>
      <c r="D4332">
        <v>-4</v>
      </c>
      <c r="E4332">
        <v>-1</v>
      </c>
      <c r="F4332">
        <v>-1</v>
      </c>
      <c r="G4332">
        <v>0</v>
      </c>
      <c r="H4332" s="3">
        <f>H4331+$H$2*(Table1[[#This Row],[debug'[0']]]-H4331)</f>
        <v>-1.1051995195338262</v>
      </c>
    </row>
    <row r="4333" spans="1:8" x14ac:dyDescent="0.25">
      <c r="A4333">
        <v>8654</v>
      </c>
      <c r="B4333">
        <v>-1</v>
      </c>
      <c r="C4333">
        <v>1</v>
      </c>
      <c r="D4333">
        <v>-5</v>
      </c>
      <c r="E4333">
        <v>-1</v>
      </c>
      <c r="F4333">
        <v>-1</v>
      </c>
      <c r="G4333">
        <v>0</v>
      </c>
      <c r="H4333" s="3">
        <f>H4332+$H$2*(Table1[[#This Row],[debug'[0']]]-H4332)</f>
        <v>-1.0952846984019668</v>
      </c>
    </row>
    <row r="4334" spans="1:8" x14ac:dyDescent="0.25">
      <c r="A4334">
        <v>8656</v>
      </c>
      <c r="B4334">
        <v>-2</v>
      </c>
      <c r="C4334">
        <v>1</v>
      </c>
      <c r="D4334">
        <v>-4</v>
      </c>
      <c r="E4334">
        <v>-1</v>
      </c>
      <c r="F4334">
        <v>-1</v>
      </c>
      <c r="G4334">
        <v>0</v>
      </c>
      <c r="H4334" s="3">
        <f>H4333+$H$2*(Table1[[#This Row],[debug'[0']]]-H4333)</f>
        <v>-1.1805521067546865</v>
      </c>
    </row>
    <row r="4335" spans="1:8" x14ac:dyDescent="0.25">
      <c r="A4335">
        <v>8658</v>
      </c>
      <c r="B4335">
        <v>-2</v>
      </c>
      <c r="C4335">
        <v>1</v>
      </c>
      <c r="D4335">
        <v>-4</v>
      </c>
      <c r="E4335">
        <v>-1</v>
      </c>
      <c r="F4335">
        <v>-1</v>
      </c>
      <c r="G4335">
        <v>0</v>
      </c>
      <c r="H4335" s="3">
        <f>H4334+$H$2*(Table1[[#This Row],[debug'[0']]]-H4334)</f>
        <v>-1.2577832511972598</v>
      </c>
    </row>
    <row r="4336" spans="1:8" x14ac:dyDescent="0.25">
      <c r="A4336">
        <v>8660</v>
      </c>
      <c r="B4336">
        <v>-2</v>
      </c>
      <c r="C4336">
        <v>2</v>
      </c>
      <c r="D4336">
        <v>-4</v>
      </c>
      <c r="E4336">
        <v>-1</v>
      </c>
      <c r="F4336">
        <v>-1</v>
      </c>
      <c r="G4336">
        <v>0</v>
      </c>
      <c r="H4336" s="3">
        <f>H4335+$H$2*(Table1[[#This Row],[debug'[0']]]-H4335)</f>
        <v>-1.3277355317595594</v>
      </c>
    </row>
    <row r="4337" spans="1:8" x14ac:dyDescent="0.25">
      <c r="A4337">
        <v>8662</v>
      </c>
      <c r="B4337">
        <v>-3</v>
      </c>
      <c r="C4337">
        <v>4</v>
      </c>
      <c r="D4337">
        <v>-4</v>
      </c>
      <c r="E4337">
        <v>-1</v>
      </c>
      <c r="F4337">
        <v>-1</v>
      </c>
      <c r="G4337">
        <v>0</v>
      </c>
      <c r="H4337" s="3">
        <f>H4336+$H$2*(Table1[[#This Row],[debug'[0']]]-H4336)</f>
        <v>-1.4853427448080616</v>
      </c>
    </row>
    <row r="4338" spans="1:8" x14ac:dyDescent="0.25">
      <c r="A4338">
        <v>8664</v>
      </c>
      <c r="B4338">
        <v>-1</v>
      </c>
      <c r="C4338">
        <v>4</v>
      </c>
      <c r="D4338">
        <v>-4</v>
      </c>
      <c r="E4338">
        <v>-1</v>
      </c>
      <c r="F4338">
        <v>-1</v>
      </c>
      <c r="G4338">
        <v>0</v>
      </c>
      <c r="H4338" s="3">
        <f>H4337+$H$2*(Table1[[#This Row],[debug'[0']]]-H4337)</f>
        <v>-1.4396002687611982</v>
      </c>
    </row>
    <row r="4339" spans="1:8" x14ac:dyDescent="0.25">
      <c r="A4339">
        <v>8666</v>
      </c>
      <c r="B4339">
        <v>-1</v>
      </c>
      <c r="C4339">
        <v>4</v>
      </c>
      <c r="D4339">
        <v>-3</v>
      </c>
      <c r="E4339">
        <v>-1</v>
      </c>
      <c r="F4339">
        <v>-1</v>
      </c>
      <c r="G4339">
        <v>0</v>
      </c>
      <c r="H4339" s="3">
        <f>H4338+$H$2*(Table1[[#This Row],[debug'[0']]]-H4338)</f>
        <v>-1.3981689195155098</v>
      </c>
    </row>
    <row r="4340" spans="1:8" x14ac:dyDescent="0.25">
      <c r="A4340">
        <v>8668</v>
      </c>
      <c r="B4340">
        <v>0</v>
      </c>
      <c r="C4340">
        <v>4</v>
      </c>
      <c r="D4340">
        <v>-3</v>
      </c>
      <c r="E4340">
        <v>-1</v>
      </c>
      <c r="F4340">
        <v>-1</v>
      </c>
      <c r="G4340">
        <v>0</v>
      </c>
      <c r="H4340" s="3">
        <f>H4339+$H$2*(Table1[[#This Row],[debug'[0']]]-H4339)</f>
        <v>-1.2663946033346847</v>
      </c>
    </row>
    <row r="4341" spans="1:8" x14ac:dyDescent="0.25">
      <c r="A4341">
        <v>8670</v>
      </c>
      <c r="B4341">
        <v>1</v>
      </c>
      <c r="C4341">
        <v>3</v>
      </c>
      <c r="D4341">
        <v>-2</v>
      </c>
      <c r="E4341">
        <v>-1</v>
      </c>
      <c r="F4341">
        <v>0</v>
      </c>
      <c r="G4341">
        <v>0</v>
      </c>
      <c r="H4341" s="3">
        <f>H4340+$H$2*(Table1[[#This Row],[debug'[0']]]-H4340)</f>
        <v>-1.0527919442555307</v>
      </c>
    </row>
    <row r="4342" spans="1:8" x14ac:dyDescent="0.25">
      <c r="A4342">
        <v>8672</v>
      </c>
      <c r="B4342">
        <v>0</v>
      </c>
      <c r="C4342">
        <v>2</v>
      </c>
      <c r="D4342">
        <v>0</v>
      </c>
      <c r="E4342">
        <v>-1</v>
      </c>
      <c r="F4342">
        <v>0</v>
      </c>
      <c r="G4342">
        <v>0</v>
      </c>
      <c r="H4342" s="3">
        <f>H4341+$H$2*(Table1[[#This Row],[debug'[0']]]-H4341)</f>
        <v>-0.95356864112057993</v>
      </c>
    </row>
    <row r="4343" spans="1:8" x14ac:dyDescent="0.25">
      <c r="A4343">
        <v>8674</v>
      </c>
      <c r="B4343">
        <v>-1</v>
      </c>
      <c r="C4343">
        <v>0</v>
      </c>
      <c r="D4343">
        <v>1</v>
      </c>
      <c r="E4343">
        <v>-1</v>
      </c>
      <c r="F4343">
        <v>0</v>
      </c>
      <c r="G4343">
        <v>0</v>
      </c>
      <c r="H4343" s="3">
        <f>H4342+$H$2*(Table1[[#This Row],[debug'[0']]]-H4342)</f>
        <v>-0.95794469359913326</v>
      </c>
    </row>
    <row r="4344" spans="1:8" x14ac:dyDescent="0.25">
      <c r="A4344">
        <v>8676</v>
      </c>
      <c r="B4344">
        <v>-2</v>
      </c>
      <c r="C4344">
        <v>-1</v>
      </c>
      <c r="D4344">
        <v>3</v>
      </c>
      <c r="E4344">
        <v>-1</v>
      </c>
      <c r="F4344">
        <v>0</v>
      </c>
      <c r="G4344">
        <v>0</v>
      </c>
      <c r="H4344" s="3">
        <f>H4343+$H$2*(Table1[[#This Row],[debug'[0']]]-H4343)</f>
        <v>-1.05615609245583</v>
      </c>
    </row>
    <row r="4345" spans="1:8" x14ac:dyDescent="0.25">
      <c r="A4345">
        <v>8678</v>
      </c>
      <c r="B4345">
        <v>-3</v>
      </c>
      <c r="C4345">
        <v>-2</v>
      </c>
      <c r="D4345">
        <v>4</v>
      </c>
      <c r="E4345">
        <v>-1</v>
      </c>
      <c r="F4345">
        <v>0</v>
      </c>
      <c r="G4345">
        <v>0</v>
      </c>
      <c r="H4345" s="3">
        <f>H4344+$H$2*(Table1[[#This Row],[debug'[0']]]-H4344)</f>
        <v>-1.2393590646458112</v>
      </c>
    </row>
    <row r="4346" spans="1:8" x14ac:dyDescent="0.25">
      <c r="A4346">
        <v>8680</v>
      </c>
      <c r="B4346">
        <v>-3</v>
      </c>
      <c r="C4346">
        <v>-3</v>
      </c>
      <c r="D4346">
        <v>5</v>
      </c>
      <c r="E4346">
        <v>-1</v>
      </c>
      <c r="F4346">
        <v>0</v>
      </c>
      <c r="G4346">
        <v>0</v>
      </c>
      <c r="H4346" s="3">
        <f>H4345+$H$2*(Table1[[#This Row],[debug'[0']]]-H4345)</f>
        <v>-1.4052955634893567</v>
      </c>
    </row>
    <row r="4347" spans="1:8" x14ac:dyDescent="0.25">
      <c r="A4347">
        <v>8682</v>
      </c>
      <c r="B4347">
        <v>-4</v>
      </c>
      <c r="C4347">
        <v>-3</v>
      </c>
      <c r="D4347">
        <v>6</v>
      </c>
      <c r="E4347">
        <v>-1</v>
      </c>
      <c r="F4347">
        <v>0</v>
      </c>
      <c r="G4347">
        <v>0</v>
      </c>
      <c r="H4347" s="3">
        <f>H4346+$H$2*(Table1[[#This Row],[debug'[0']]]-H4346)</f>
        <v>-1.649840695368717</v>
      </c>
    </row>
    <row r="4348" spans="1:8" x14ac:dyDescent="0.25">
      <c r="A4348">
        <v>8684</v>
      </c>
      <c r="B4348">
        <v>-4</v>
      </c>
      <c r="C4348">
        <v>-3</v>
      </c>
      <c r="D4348">
        <v>6</v>
      </c>
      <c r="E4348">
        <v>-2</v>
      </c>
      <c r="F4348">
        <v>1</v>
      </c>
      <c r="G4348">
        <v>0</v>
      </c>
      <c r="H4348" s="3">
        <f>H4347+$H$2*(Table1[[#This Row],[debug'[0']]]-H4347)</f>
        <v>-1.8713379915545771</v>
      </c>
    </row>
    <row r="4349" spans="1:8" x14ac:dyDescent="0.25">
      <c r="A4349">
        <v>8686</v>
      </c>
      <c r="B4349">
        <v>-5</v>
      </c>
      <c r="C4349">
        <v>-4</v>
      </c>
      <c r="D4349">
        <v>5</v>
      </c>
      <c r="E4349">
        <v>-2</v>
      </c>
      <c r="F4349">
        <v>0</v>
      </c>
      <c r="G4349">
        <v>0</v>
      </c>
      <c r="H4349" s="3">
        <f>H4348+$H$2*(Table1[[#This Row],[debug'[0']]]-H4348)</f>
        <v>-2.166207438993506</v>
      </c>
    </row>
    <row r="4350" spans="1:8" x14ac:dyDescent="0.25">
      <c r="A4350">
        <v>8688</v>
      </c>
      <c r="B4350">
        <v>-5</v>
      </c>
      <c r="C4350">
        <v>-5</v>
      </c>
      <c r="D4350">
        <v>5</v>
      </c>
      <c r="E4350">
        <v>-2</v>
      </c>
      <c r="F4350">
        <v>0</v>
      </c>
      <c r="G4350">
        <v>0</v>
      </c>
      <c r="H4350" s="3">
        <f>H4349+$H$2*(Table1[[#This Row],[debug'[0']]]-H4349)</f>
        <v>-2.4332860957371683</v>
      </c>
    </row>
    <row r="4351" spans="1:8" x14ac:dyDescent="0.25">
      <c r="A4351">
        <v>8690</v>
      </c>
      <c r="B4351">
        <v>-4</v>
      </c>
      <c r="C4351">
        <v>-6</v>
      </c>
      <c r="D4351">
        <v>5</v>
      </c>
      <c r="E4351">
        <v>-2</v>
      </c>
      <c r="F4351">
        <v>0</v>
      </c>
      <c r="G4351">
        <v>0</v>
      </c>
      <c r="H4351" s="3">
        <f>H4350+$H$2*(Table1[[#This Row],[debug'[0']]]-H4350)</f>
        <v>-2.5809454024944412</v>
      </c>
    </row>
    <row r="4352" spans="1:8" x14ac:dyDescent="0.25">
      <c r="A4352">
        <v>8692</v>
      </c>
      <c r="B4352">
        <v>-3</v>
      </c>
      <c r="C4352">
        <v>-7</v>
      </c>
      <c r="D4352">
        <v>4</v>
      </c>
      <c r="E4352">
        <v>-2</v>
      </c>
      <c r="F4352">
        <v>0</v>
      </c>
      <c r="G4352">
        <v>0</v>
      </c>
      <c r="H4352" s="3">
        <f>H4351+$H$2*(Table1[[#This Row],[debug'[0']]]-H4351)</f>
        <v>-2.6204403678437358</v>
      </c>
    </row>
    <row r="4353" spans="1:8" x14ac:dyDescent="0.25">
      <c r="A4353">
        <v>8694</v>
      </c>
      <c r="B4353">
        <v>-3</v>
      </c>
      <c r="C4353">
        <v>-8</v>
      </c>
      <c r="D4353">
        <v>4</v>
      </c>
      <c r="E4353">
        <v>-2</v>
      </c>
      <c r="F4353">
        <v>0</v>
      </c>
      <c r="G4353">
        <v>0</v>
      </c>
      <c r="H4353" s="3">
        <f>H4352+$H$2*(Table1[[#This Row],[debug'[0']]]-H4352)</f>
        <v>-2.6562130204031766</v>
      </c>
    </row>
    <row r="4354" spans="1:8" x14ac:dyDescent="0.25">
      <c r="A4354">
        <v>8696</v>
      </c>
      <c r="B4354">
        <v>-2</v>
      </c>
      <c r="C4354">
        <v>-7</v>
      </c>
      <c r="D4354">
        <v>4</v>
      </c>
      <c r="E4354">
        <v>-2</v>
      </c>
      <c r="F4354">
        <v>0</v>
      </c>
      <c r="G4354">
        <v>0</v>
      </c>
      <c r="H4354" s="3">
        <f>H4353+$H$2*(Table1[[#This Row],[debug'[0']]]-H4353)</f>
        <v>-2.5943664002805189</v>
      </c>
    </row>
    <row r="4355" spans="1:8" x14ac:dyDescent="0.25">
      <c r="A4355">
        <v>8698</v>
      </c>
      <c r="B4355">
        <v>-1</v>
      </c>
      <c r="C4355">
        <v>-5</v>
      </c>
      <c r="D4355">
        <v>3</v>
      </c>
      <c r="E4355">
        <v>-2</v>
      </c>
      <c r="F4355">
        <v>-1</v>
      </c>
      <c r="G4355">
        <v>0</v>
      </c>
      <c r="H4355" s="3">
        <f>H4354+$H$2*(Table1[[#This Row],[debug'[0']]]-H4354)</f>
        <v>-2.4441009071729685</v>
      </c>
    </row>
    <row r="4356" spans="1:8" x14ac:dyDescent="0.25">
      <c r="A4356">
        <v>8700</v>
      </c>
      <c r="B4356">
        <v>-1</v>
      </c>
      <c r="C4356">
        <v>-4</v>
      </c>
      <c r="D4356">
        <v>1</v>
      </c>
      <c r="E4356">
        <v>-2</v>
      </c>
      <c r="F4356">
        <v>-1</v>
      </c>
      <c r="G4356">
        <v>0</v>
      </c>
      <c r="H4356" s="3">
        <f>H4355+$H$2*(Table1[[#This Row],[debug'[0']]]-H4355)</f>
        <v>-2.3079976031424598</v>
      </c>
    </row>
    <row r="4357" spans="1:8" x14ac:dyDescent="0.25">
      <c r="A4357">
        <v>8702</v>
      </c>
      <c r="B4357">
        <v>-1</v>
      </c>
      <c r="C4357">
        <v>-3</v>
      </c>
      <c r="D4357">
        <v>-1</v>
      </c>
      <c r="E4357">
        <v>-2</v>
      </c>
      <c r="F4357">
        <v>-1</v>
      </c>
      <c r="G4357">
        <v>0</v>
      </c>
      <c r="H4357" s="3">
        <f>H4356+$H$2*(Table1[[#This Row],[debug'[0']]]-H4356)</f>
        <v>-2.1847217333140976</v>
      </c>
    </row>
    <row r="4358" spans="1:8" x14ac:dyDescent="0.25">
      <c r="A4358">
        <v>8704</v>
      </c>
      <c r="B4358">
        <v>0</v>
      </c>
      <c r="C4358">
        <v>-1</v>
      </c>
      <c r="D4358">
        <v>-3</v>
      </c>
      <c r="E4358">
        <v>-2</v>
      </c>
      <c r="F4358">
        <v>-1</v>
      </c>
      <c r="G4358">
        <v>0</v>
      </c>
      <c r="H4358" s="3">
        <f>H4357+$H$2*(Table1[[#This Row],[debug'[0']]]-H4357)</f>
        <v>-1.9788165608885717</v>
      </c>
    </row>
    <row r="4359" spans="1:8" x14ac:dyDescent="0.25">
      <c r="A4359">
        <v>8706</v>
      </c>
      <c r="B4359">
        <v>0</v>
      </c>
      <c r="C4359">
        <v>0</v>
      </c>
      <c r="D4359">
        <v>-5</v>
      </c>
      <c r="E4359">
        <v>-2</v>
      </c>
      <c r="F4359">
        <v>-2</v>
      </c>
      <c r="G4359">
        <v>0</v>
      </c>
      <c r="H4359" s="3">
        <f>H4358+$H$2*(Table1[[#This Row],[debug'[0']]]-H4358)</f>
        <v>-1.792317493773891</v>
      </c>
    </row>
    <row r="4360" spans="1:8" x14ac:dyDescent="0.25">
      <c r="A4360">
        <v>8708</v>
      </c>
      <c r="B4360">
        <v>0</v>
      </c>
      <c r="C4360">
        <v>1</v>
      </c>
      <c r="D4360">
        <v>-6</v>
      </c>
      <c r="E4360">
        <v>-2</v>
      </c>
      <c r="F4360">
        <v>-2</v>
      </c>
      <c r="G4360">
        <v>0</v>
      </c>
      <c r="H4360" s="3">
        <f>H4359+$H$2*(Table1[[#This Row],[debug'[0']]]-H4359)</f>
        <v>-1.6233955496336754</v>
      </c>
    </row>
    <row r="4361" spans="1:8" x14ac:dyDescent="0.25">
      <c r="A4361">
        <v>8710</v>
      </c>
      <c r="B4361">
        <v>0</v>
      </c>
      <c r="C4361">
        <v>1</v>
      </c>
      <c r="D4361">
        <v>-8</v>
      </c>
      <c r="E4361">
        <v>-2</v>
      </c>
      <c r="F4361">
        <v>-2</v>
      </c>
      <c r="G4361">
        <v>0</v>
      </c>
      <c r="H4361" s="3">
        <f>H4360+$H$2*(Table1[[#This Row],[debug'[0']]]-H4360)</f>
        <v>-1.4703941236556899</v>
      </c>
    </row>
    <row r="4362" spans="1:8" x14ac:dyDescent="0.25">
      <c r="A4362">
        <v>8712</v>
      </c>
      <c r="B4362">
        <v>1</v>
      </c>
      <c r="C4362">
        <v>2</v>
      </c>
      <c r="D4362">
        <v>-8</v>
      </c>
      <c r="E4362">
        <v>-2</v>
      </c>
      <c r="F4362">
        <v>-2</v>
      </c>
      <c r="G4362">
        <v>0</v>
      </c>
      <c r="H4362" s="3">
        <f>H4361+$H$2*(Table1[[#This Row],[debug'[0']]]-H4361)</f>
        <v>-1.2375649627452465</v>
      </c>
    </row>
    <row r="4363" spans="1:8" x14ac:dyDescent="0.25">
      <c r="A4363">
        <v>8714</v>
      </c>
      <c r="B4363">
        <v>1</v>
      </c>
      <c r="C4363">
        <v>2</v>
      </c>
      <c r="D4363">
        <v>-7</v>
      </c>
      <c r="E4363">
        <v>-2</v>
      </c>
      <c r="F4363">
        <v>-2</v>
      </c>
      <c r="G4363">
        <v>0</v>
      </c>
      <c r="H4363" s="3">
        <f>H4362+$H$2*(Table1[[#This Row],[debug'[0']]]-H4362)</f>
        <v>-1.0266794332785349</v>
      </c>
    </row>
    <row r="4364" spans="1:8" x14ac:dyDescent="0.25">
      <c r="A4364">
        <v>8716</v>
      </c>
      <c r="B4364">
        <v>3</v>
      </c>
      <c r="C4364">
        <v>2</v>
      </c>
      <c r="D4364">
        <v>-6</v>
      </c>
      <c r="E4364">
        <v>-1</v>
      </c>
      <c r="F4364">
        <v>-2</v>
      </c>
      <c r="G4364">
        <v>0</v>
      </c>
      <c r="H4364" s="3">
        <f>H4363+$H$2*(Table1[[#This Row],[debug'[0']]]-H4363)</f>
        <v>-0.6471738375000663</v>
      </c>
    </row>
    <row r="4365" spans="1:8" x14ac:dyDescent="0.25">
      <c r="A4365">
        <v>8718</v>
      </c>
      <c r="B4365">
        <v>2</v>
      </c>
      <c r="C4365">
        <v>4</v>
      </c>
      <c r="D4365">
        <v>-6</v>
      </c>
      <c r="E4365">
        <v>-1</v>
      </c>
      <c r="F4365">
        <v>-2</v>
      </c>
      <c r="G4365">
        <v>0</v>
      </c>
      <c r="H4365" s="3">
        <f>H4364+$H$2*(Table1[[#This Row],[debug'[0']]]-H4364)</f>
        <v>-0.39768358108010704</v>
      </c>
    </row>
    <row r="4366" spans="1:8" x14ac:dyDescent="0.25">
      <c r="A4366">
        <v>8720</v>
      </c>
      <c r="B4366">
        <v>4</v>
      </c>
      <c r="C4366">
        <v>6</v>
      </c>
      <c r="D4366">
        <v>-6</v>
      </c>
      <c r="E4366">
        <v>-1</v>
      </c>
      <c r="F4366">
        <v>-2</v>
      </c>
      <c r="G4366">
        <v>-1</v>
      </c>
      <c r="H4366" s="3">
        <f>H4365+$H$2*(Table1[[#This Row],[debug'[0']]]-H4365)</f>
        <v>1.6788331853904492E-2</v>
      </c>
    </row>
    <row r="4367" spans="1:8" x14ac:dyDescent="0.25">
      <c r="A4367">
        <v>8722</v>
      </c>
      <c r="B4367">
        <v>3</v>
      </c>
      <c r="C4367">
        <v>8</v>
      </c>
      <c r="D4367">
        <v>-5</v>
      </c>
      <c r="E4367">
        <v>-1</v>
      </c>
      <c r="F4367">
        <v>-2</v>
      </c>
      <c r="G4367">
        <v>-1</v>
      </c>
      <c r="H4367" s="3">
        <f>H4366+$H$2*(Table1[[#This Row],[debug'[0']]]-H4366)</f>
        <v>0.29794940767643824</v>
      </c>
    </row>
    <row r="4368" spans="1:8" x14ac:dyDescent="0.25">
      <c r="A4368">
        <v>8724</v>
      </c>
      <c r="B4368">
        <v>2</v>
      </c>
      <c r="C4368">
        <v>10</v>
      </c>
      <c r="D4368">
        <v>-5</v>
      </c>
      <c r="E4368">
        <v>0</v>
      </c>
      <c r="F4368">
        <v>-1</v>
      </c>
      <c r="G4368">
        <v>-1</v>
      </c>
      <c r="H4368" s="3">
        <f>H4367+$H$2*(Table1[[#This Row],[debug'[0']]]-H4367)</f>
        <v>0.45836389678289396</v>
      </c>
    </row>
    <row r="4369" spans="1:8" x14ac:dyDescent="0.25">
      <c r="A4369">
        <v>8726</v>
      </c>
      <c r="B4369">
        <v>2</v>
      </c>
      <c r="C4369">
        <v>12</v>
      </c>
      <c r="D4369">
        <v>-4</v>
      </c>
      <c r="E4369">
        <v>0</v>
      </c>
      <c r="F4369">
        <v>-1</v>
      </c>
      <c r="G4369">
        <v>-1</v>
      </c>
      <c r="H4369" s="3">
        <f>H4368+$H$2*(Table1[[#This Row],[debug'[0']]]-H4368)</f>
        <v>0.60365967647416363</v>
      </c>
    </row>
    <row r="4370" spans="1:8" x14ac:dyDescent="0.25">
      <c r="A4370">
        <v>8728</v>
      </c>
      <c r="B4370">
        <v>2</v>
      </c>
      <c r="C4370">
        <v>11</v>
      </c>
      <c r="D4370">
        <v>-2</v>
      </c>
      <c r="E4370">
        <v>0</v>
      </c>
      <c r="F4370">
        <v>-1</v>
      </c>
      <c r="G4370">
        <v>-1</v>
      </c>
      <c r="H4370" s="3">
        <f>H4369+$H$2*(Table1[[#This Row],[debug'[0']]]-H4369)</f>
        <v>0.73526165154316248</v>
      </c>
    </row>
    <row r="4371" spans="1:8" x14ac:dyDescent="0.25">
      <c r="A4371">
        <v>8730</v>
      </c>
      <c r="B4371">
        <v>3</v>
      </c>
      <c r="C4371">
        <v>9</v>
      </c>
      <c r="D4371">
        <v>0</v>
      </c>
      <c r="E4371">
        <v>1</v>
      </c>
      <c r="F4371">
        <v>-1</v>
      </c>
      <c r="G4371">
        <v>-1</v>
      </c>
      <c r="H4371" s="3">
        <f>H4370+$H$2*(Table1[[#This Row],[debug'[0']]]-H4370)</f>
        <v>0.94870821227761493</v>
      </c>
    </row>
    <row r="4372" spans="1:8" x14ac:dyDescent="0.25">
      <c r="A4372">
        <v>8732</v>
      </c>
      <c r="B4372">
        <v>5</v>
      </c>
      <c r="C4372">
        <v>4</v>
      </c>
      <c r="D4372">
        <v>4</v>
      </c>
      <c r="E4372">
        <v>1</v>
      </c>
      <c r="F4372">
        <v>0</v>
      </c>
      <c r="G4372">
        <v>0</v>
      </c>
      <c r="H4372" s="3">
        <f>H4371+$H$2*(Table1[[#This Row],[debug'[0']]]-H4371)</f>
        <v>1.330533467813334</v>
      </c>
    </row>
    <row r="4373" spans="1:8" x14ac:dyDescent="0.25">
      <c r="A4373">
        <v>8734</v>
      </c>
      <c r="B4373">
        <v>4</v>
      </c>
      <c r="C4373">
        <v>3</v>
      </c>
      <c r="D4373">
        <v>4</v>
      </c>
      <c r="E4373">
        <v>1</v>
      </c>
      <c r="F4373">
        <v>0</v>
      </c>
      <c r="G4373">
        <v>0</v>
      </c>
      <c r="H4373" s="3">
        <f>H4372+$H$2*(Table1[[#This Row],[debug'[0']]]-H4372)</f>
        <v>1.5821247612089775</v>
      </c>
    </row>
    <row r="4374" spans="1:8" x14ac:dyDescent="0.25">
      <c r="A4374">
        <v>8736</v>
      </c>
      <c r="B4374">
        <v>2</v>
      </c>
      <c r="C4374">
        <v>2</v>
      </c>
      <c r="D4374">
        <v>5</v>
      </c>
      <c r="E4374">
        <v>1</v>
      </c>
      <c r="F4374">
        <v>0</v>
      </c>
      <c r="G4374">
        <v>0</v>
      </c>
      <c r="H4374" s="3">
        <f>H4373+$H$2*(Table1[[#This Row],[debug'[0']]]-H4373)</f>
        <v>1.6215085746180662</v>
      </c>
    </row>
    <row r="4375" spans="1:8" x14ac:dyDescent="0.25">
      <c r="A4375">
        <v>8738</v>
      </c>
      <c r="B4375">
        <v>0</v>
      </c>
      <c r="C4375">
        <v>1</v>
      </c>
      <c r="D4375">
        <v>5</v>
      </c>
      <c r="E4375">
        <v>1</v>
      </c>
      <c r="F4375">
        <v>1</v>
      </c>
      <c r="G4375">
        <v>0</v>
      </c>
      <c r="H4375" s="3">
        <f>H4374+$H$2*(Table1[[#This Row],[debug'[0']]]-H4374)</f>
        <v>1.468684991845477</v>
      </c>
    </row>
    <row r="4376" spans="1:8" x14ac:dyDescent="0.25">
      <c r="A4376">
        <v>8740</v>
      </c>
      <c r="B4376">
        <v>-1</v>
      </c>
      <c r="C4376">
        <v>0</v>
      </c>
      <c r="D4376">
        <v>5</v>
      </c>
      <c r="E4376">
        <v>2</v>
      </c>
      <c r="F4376">
        <v>1</v>
      </c>
      <c r="G4376">
        <v>0</v>
      </c>
      <c r="H4376" s="3">
        <f>H4375+$H$2*(Table1[[#This Row],[debug'[0']]]-H4375)</f>
        <v>1.236016912813203</v>
      </c>
    </row>
    <row r="4377" spans="1:8" x14ac:dyDescent="0.25">
      <c r="A4377">
        <v>8742</v>
      </c>
      <c r="B4377">
        <v>-2</v>
      </c>
      <c r="C4377">
        <v>0</v>
      </c>
      <c r="D4377">
        <v>5</v>
      </c>
      <c r="E4377">
        <v>2</v>
      </c>
      <c r="F4377">
        <v>1</v>
      </c>
      <c r="G4377">
        <v>0</v>
      </c>
      <c r="H4377" s="3">
        <f>H4376+$H$2*(Table1[[#This Row],[debug'[0']]]-H4376)</f>
        <v>0.93102950400761464</v>
      </c>
    </row>
    <row r="4378" spans="1:8" x14ac:dyDescent="0.25">
      <c r="A4378">
        <v>8744</v>
      </c>
      <c r="B4378">
        <v>-1</v>
      </c>
      <c r="C4378">
        <v>-1</v>
      </c>
      <c r="D4378">
        <v>6</v>
      </c>
      <c r="E4378">
        <v>2</v>
      </c>
      <c r="F4378">
        <v>2</v>
      </c>
      <c r="G4378">
        <v>0</v>
      </c>
      <c r="H4378" s="3">
        <f>H4377+$H$2*(Table1[[#This Row],[debug'[0']]]-H4377)</f>
        <v>0.74903426089795078</v>
      </c>
    </row>
    <row r="4379" spans="1:8" x14ac:dyDescent="0.25">
      <c r="A4379">
        <v>8746</v>
      </c>
      <c r="B4379">
        <v>1</v>
      </c>
      <c r="C4379">
        <v>-2</v>
      </c>
      <c r="D4379">
        <v>6</v>
      </c>
      <c r="E4379">
        <v>2</v>
      </c>
      <c r="F4379">
        <v>2</v>
      </c>
      <c r="G4379">
        <v>0</v>
      </c>
      <c r="H4379" s="3">
        <f>H4378+$H$2*(Table1[[#This Row],[debug'[0']]]-H4378)</f>
        <v>0.77268722456592265</v>
      </c>
    </row>
    <row r="4380" spans="1:8" x14ac:dyDescent="0.25">
      <c r="A4380">
        <v>8748</v>
      </c>
      <c r="B4380">
        <v>0</v>
      </c>
      <c r="C4380">
        <v>-3</v>
      </c>
      <c r="D4380">
        <v>5</v>
      </c>
      <c r="E4380">
        <v>2</v>
      </c>
      <c r="F4380">
        <v>2</v>
      </c>
      <c r="G4380">
        <v>0</v>
      </c>
      <c r="H4380" s="3">
        <f>H4379+$H$2*(Table1[[#This Row],[debug'[0']]]-H4379)</f>
        <v>0.699863169319353</v>
      </c>
    </row>
    <row r="4381" spans="1:8" x14ac:dyDescent="0.25">
      <c r="A4381">
        <v>8750</v>
      </c>
      <c r="B4381">
        <v>2</v>
      </c>
      <c r="C4381">
        <v>-4</v>
      </c>
      <c r="D4381">
        <v>5</v>
      </c>
      <c r="E4381">
        <v>2</v>
      </c>
      <c r="F4381">
        <v>2</v>
      </c>
      <c r="G4381">
        <v>0</v>
      </c>
      <c r="H4381" s="3">
        <f>H4380+$H$2*(Table1[[#This Row],[debug'[0']]]-H4380)</f>
        <v>0.82239817879718813</v>
      </c>
    </row>
    <row r="4382" spans="1:8" x14ac:dyDescent="0.25">
      <c r="A4382">
        <v>8752</v>
      </c>
      <c r="B4382">
        <v>1</v>
      </c>
      <c r="C4382">
        <v>-4</v>
      </c>
      <c r="D4382">
        <v>5</v>
      </c>
      <c r="E4382">
        <v>2</v>
      </c>
      <c r="F4382">
        <v>2</v>
      </c>
      <c r="G4382">
        <v>0</v>
      </c>
      <c r="H4382" s="3">
        <f>H4381+$H$2*(Table1[[#This Row],[debug'[0']]]-H4381)</f>
        <v>0.83913675609983573</v>
      </c>
    </row>
    <row r="4383" spans="1:8" x14ac:dyDescent="0.25">
      <c r="A4383">
        <v>8754</v>
      </c>
      <c r="B4383">
        <v>1</v>
      </c>
      <c r="C4383">
        <v>-4</v>
      </c>
      <c r="D4383">
        <v>4</v>
      </c>
      <c r="E4383">
        <v>2</v>
      </c>
      <c r="F4383">
        <v>2</v>
      </c>
      <c r="G4383">
        <v>0</v>
      </c>
      <c r="H4383" s="3">
        <f>H4382+$H$2*(Table1[[#This Row],[debug'[0']]]-H4382)</f>
        <v>0.8542977596579171</v>
      </c>
    </row>
    <row r="4384" spans="1:8" x14ac:dyDescent="0.25">
      <c r="A4384">
        <v>8756</v>
      </c>
      <c r="B4384">
        <v>1</v>
      </c>
      <c r="C4384">
        <v>-4</v>
      </c>
      <c r="D4384">
        <v>4</v>
      </c>
      <c r="E4384">
        <v>1</v>
      </c>
      <c r="F4384">
        <v>2</v>
      </c>
      <c r="G4384">
        <v>0</v>
      </c>
      <c r="H4384" s="3">
        <f>H4383+$H$2*(Table1[[#This Row],[debug'[0']]]-H4383)</f>
        <v>0.86802987229402495</v>
      </c>
    </row>
    <row r="4385" spans="1:8" x14ac:dyDescent="0.25">
      <c r="A4385">
        <v>8758</v>
      </c>
      <c r="B4385">
        <v>0</v>
      </c>
      <c r="C4385">
        <v>-3</v>
      </c>
      <c r="D4385">
        <v>3</v>
      </c>
      <c r="E4385">
        <v>1</v>
      </c>
      <c r="F4385">
        <v>2</v>
      </c>
      <c r="G4385">
        <v>0</v>
      </c>
      <c r="H4385" s="3">
        <f>H4384+$H$2*(Table1[[#This Row],[debug'[0']]]-H4384)</f>
        <v>0.7862199841971631</v>
      </c>
    </row>
    <row r="4386" spans="1:8" x14ac:dyDescent="0.25">
      <c r="A4386">
        <v>8760</v>
      </c>
      <c r="B4386">
        <v>0</v>
      </c>
      <c r="C4386">
        <v>-3</v>
      </c>
      <c r="D4386">
        <v>2</v>
      </c>
      <c r="E4386">
        <v>1</v>
      </c>
      <c r="F4386">
        <v>2</v>
      </c>
      <c r="G4386">
        <v>0</v>
      </c>
      <c r="H4386" s="3">
        <f>H4385+$H$2*(Table1[[#This Row],[debug'[0']]]-H4385)</f>
        <v>0.71212049640338437</v>
      </c>
    </row>
    <row r="4387" spans="1:8" x14ac:dyDescent="0.25">
      <c r="A4387">
        <v>8762</v>
      </c>
      <c r="B4387">
        <v>0</v>
      </c>
      <c r="C4387">
        <v>-3</v>
      </c>
      <c r="D4387">
        <v>0</v>
      </c>
      <c r="E4387">
        <v>1</v>
      </c>
      <c r="F4387">
        <v>2</v>
      </c>
      <c r="G4387">
        <v>0</v>
      </c>
      <c r="H4387" s="3">
        <f>H4386+$H$2*(Table1[[#This Row],[debug'[0']]]-H4386)</f>
        <v>0.64500472080423665</v>
      </c>
    </row>
    <row r="4388" spans="1:8" x14ac:dyDescent="0.25">
      <c r="A4388">
        <v>8764</v>
      </c>
      <c r="B4388">
        <v>-1</v>
      </c>
      <c r="C4388">
        <v>-4</v>
      </c>
      <c r="D4388">
        <v>-3</v>
      </c>
      <c r="E4388">
        <v>1</v>
      </c>
      <c r="F4388">
        <v>2</v>
      </c>
      <c r="G4388">
        <v>0</v>
      </c>
      <c r="H4388" s="3">
        <f>H4387+$H$2*(Table1[[#This Row],[debug'[0']]]-H4387)</f>
        <v>0.48996667842426311</v>
      </c>
    </row>
    <row r="4389" spans="1:8" x14ac:dyDescent="0.25">
      <c r="A4389">
        <v>8766</v>
      </c>
      <c r="B4389">
        <v>1</v>
      </c>
      <c r="C4389">
        <v>-4</v>
      </c>
      <c r="D4389">
        <v>-5</v>
      </c>
      <c r="E4389">
        <v>1</v>
      </c>
      <c r="F4389">
        <v>1</v>
      </c>
      <c r="G4389">
        <v>0</v>
      </c>
      <c r="H4389" s="3">
        <f>H4388+$H$2*(Table1[[#This Row],[debug'[0']]]-H4388)</f>
        <v>0.53803618650871321</v>
      </c>
    </row>
    <row r="4390" spans="1:8" x14ac:dyDescent="0.25">
      <c r="A4390">
        <v>8768</v>
      </c>
      <c r="B4390">
        <v>3</v>
      </c>
      <c r="C4390">
        <v>-4</v>
      </c>
      <c r="D4390">
        <v>-5</v>
      </c>
      <c r="E4390">
        <v>1</v>
      </c>
      <c r="F4390">
        <v>1</v>
      </c>
      <c r="G4390">
        <v>0</v>
      </c>
      <c r="H4390" s="3">
        <f>H4389+$H$2*(Table1[[#This Row],[debug'[0']]]-H4389)</f>
        <v>0.77007080940475736</v>
      </c>
    </row>
    <row r="4391" spans="1:8" x14ac:dyDescent="0.25">
      <c r="A4391">
        <v>8770</v>
      </c>
      <c r="B4391">
        <v>4</v>
      </c>
      <c r="C4391">
        <v>-2</v>
      </c>
      <c r="D4391">
        <v>-5</v>
      </c>
      <c r="E4391">
        <v>1</v>
      </c>
      <c r="F4391">
        <v>1</v>
      </c>
      <c r="G4391">
        <v>0</v>
      </c>
      <c r="H4391" s="3">
        <f>H4390+$H$2*(Table1[[#This Row],[debug'[0']]]-H4390)</f>
        <v>1.0744844639084346</v>
      </c>
    </row>
    <row r="4392" spans="1:8" x14ac:dyDescent="0.25">
      <c r="A4392">
        <v>8772</v>
      </c>
      <c r="B4392">
        <v>4</v>
      </c>
      <c r="C4392">
        <v>-1</v>
      </c>
      <c r="D4392">
        <v>-5</v>
      </c>
      <c r="E4392">
        <v>1</v>
      </c>
      <c r="F4392">
        <v>1</v>
      </c>
      <c r="G4392">
        <v>0</v>
      </c>
      <c r="H4392" s="3">
        <f>H4391+$H$2*(Table1[[#This Row],[debug'[0']]]-H4391)</f>
        <v>1.3502078073928765</v>
      </c>
    </row>
    <row r="4393" spans="1:8" x14ac:dyDescent="0.25">
      <c r="A4393">
        <v>8774</v>
      </c>
      <c r="B4393">
        <v>2</v>
      </c>
      <c r="C4393">
        <v>-1</v>
      </c>
      <c r="D4393">
        <v>-5</v>
      </c>
      <c r="E4393">
        <v>1</v>
      </c>
      <c r="F4393">
        <v>1</v>
      </c>
      <c r="G4393">
        <v>0</v>
      </c>
      <c r="H4393" s="3">
        <f>H4392+$H$2*(Table1[[#This Row],[debug'[0']]]-H4392)</f>
        <v>1.4114492787525128</v>
      </c>
    </row>
    <row r="4394" spans="1:8" x14ac:dyDescent="0.25">
      <c r="A4394">
        <v>8776</v>
      </c>
      <c r="B4394">
        <v>0</v>
      </c>
      <c r="C4394">
        <v>-1</v>
      </c>
      <c r="D4394">
        <v>-4</v>
      </c>
      <c r="E4394">
        <v>1</v>
      </c>
      <c r="F4394">
        <v>1</v>
      </c>
      <c r="G4394">
        <v>0</v>
      </c>
      <c r="H4394" s="3">
        <f>H4393+$H$2*(Table1[[#This Row],[debug'[0']]]-H4393)</f>
        <v>1.2784233182012077</v>
      </c>
    </row>
    <row r="4395" spans="1:8" x14ac:dyDescent="0.25">
      <c r="A4395">
        <v>8778</v>
      </c>
      <c r="B4395">
        <v>0</v>
      </c>
      <c r="C4395">
        <v>0</v>
      </c>
      <c r="D4395">
        <v>-3</v>
      </c>
      <c r="E4395">
        <v>1</v>
      </c>
      <c r="F4395">
        <v>0</v>
      </c>
      <c r="G4395">
        <v>0</v>
      </c>
      <c r="H4395" s="3">
        <f>H4394+$H$2*(Table1[[#This Row],[debug'[0']]]-H4394)</f>
        <v>1.1579347590620437</v>
      </c>
    </row>
    <row r="4396" spans="1:8" x14ac:dyDescent="0.25">
      <c r="A4396">
        <v>8780</v>
      </c>
      <c r="B4396">
        <v>-1</v>
      </c>
      <c r="C4396">
        <v>0</v>
      </c>
      <c r="D4396">
        <v>-4</v>
      </c>
      <c r="E4396">
        <v>1</v>
      </c>
      <c r="F4396">
        <v>0</v>
      </c>
      <c r="G4396">
        <v>0</v>
      </c>
      <c r="H4396" s="3">
        <f>H4395+$H$2*(Table1[[#This Row],[debug'[0']]]-H4395)</f>
        <v>0.95455419948218245</v>
      </c>
    </row>
    <row r="4397" spans="1:8" x14ac:dyDescent="0.25">
      <c r="A4397">
        <v>8782</v>
      </c>
      <c r="B4397">
        <v>-1</v>
      </c>
      <c r="C4397">
        <v>1</v>
      </c>
      <c r="D4397">
        <v>-3</v>
      </c>
      <c r="E4397">
        <v>1</v>
      </c>
      <c r="F4397">
        <v>0</v>
      </c>
      <c r="G4397">
        <v>0</v>
      </c>
      <c r="H4397" s="3">
        <f>H4396+$H$2*(Table1[[#This Row],[debug'[0']]]-H4396)</f>
        <v>0.77034180605809333</v>
      </c>
    </row>
    <row r="4398" spans="1:8" x14ac:dyDescent="0.25">
      <c r="A4398">
        <v>8784</v>
      </c>
      <c r="B4398">
        <v>2</v>
      </c>
      <c r="C4398">
        <v>0</v>
      </c>
      <c r="D4398">
        <v>-3</v>
      </c>
      <c r="E4398">
        <v>1</v>
      </c>
      <c r="F4398">
        <v>0</v>
      </c>
      <c r="G4398">
        <v>0</v>
      </c>
      <c r="H4398" s="3">
        <f>H4397+$H$2*(Table1[[#This Row],[debug'[0']]]-H4397)</f>
        <v>0.88623436051352489</v>
      </c>
    </row>
    <row r="4399" spans="1:8" x14ac:dyDescent="0.25">
      <c r="A4399">
        <v>8786</v>
      </c>
      <c r="B4399">
        <v>2</v>
      </c>
      <c r="C4399">
        <v>1</v>
      </c>
      <c r="D4399">
        <v>-2</v>
      </c>
      <c r="E4399">
        <v>1</v>
      </c>
      <c r="F4399">
        <v>0</v>
      </c>
      <c r="G4399">
        <v>0</v>
      </c>
      <c r="H4399" s="3">
        <f>H4398+$H$2*(Table1[[#This Row],[debug'[0']]]-H4398)</f>
        <v>0.9912042990384683</v>
      </c>
    </row>
    <row r="4400" spans="1:8" x14ac:dyDescent="0.25">
      <c r="A4400">
        <v>8788</v>
      </c>
      <c r="B4400">
        <v>4</v>
      </c>
      <c r="C4400">
        <v>2</v>
      </c>
      <c r="D4400">
        <v>-1</v>
      </c>
      <c r="E4400">
        <v>1</v>
      </c>
      <c r="F4400">
        <v>-1</v>
      </c>
      <c r="G4400">
        <v>0</v>
      </c>
      <c r="H4400" s="3">
        <f>H4399+$H$2*(Table1[[#This Row],[debug'[0']]]-H4399)</f>
        <v>1.2747766131472673</v>
      </c>
    </row>
    <row r="4401" spans="1:8" x14ac:dyDescent="0.25">
      <c r="A4401">
        <v>8790</v>
      </c>
      <c r="B4401">
        <v>5</v>
      </c>
      <c r="C4401">
        <v>1</v>
      </c>
      <c r="D4401">
        <v>0</v>
      </c>
      <c r="E4401">
        <v>1</v>
      </c>
      <c r="F4401">
        <v>-1</v>
      </c>
      <c r="G4401">
        <v>0</v>
      </c>
      <c r="H4401" s="3">
        <f>H4400+$H$2*(Table1[[#This Row],[debug'[0']]]-H4400)</f>
        <v>1.6258706459007903</v>
      </c>
    </row>
    <row r="4402" spans="1:8" x14ac:dyDescent="0.25">
      <c r="A4402">
        <v>8792</v>
      </c>
      <c r="B4402">
        <v>3</v>
      </c>
      <c r="C4402">
        <v>1</v>
      </c>
      <c r="D4402">
        <v>1</v>
      </c>
      <c r="E4402">
        <v>1</v>
      </c>
      <c r="F4402">
        <v>-1</v>
      </c>
      <c r="G4402">
        <v>0</v>
      </c>
      <c r="H4402" s="3">
        <f>H4401+$H$2*(Table1[[#This Row],[debug'[0']]]-H4401)</f>
        <v>1.7553792864183952</v>
      </c>
    </row>
    <row r="4403" spans="1:8" x14ac:dyDescent="0.25">
      <c r="A4403">
        <v>8794</v>
      </c>
      <c r="B4403">
        <v>1</v>
      </c>
      <c r="C4403">
        <v>-1</v>
      </c>
      <c r="D4403">
        <v>1</v>
      </c>
      <c r="E4403">
        <v>1</v>
      </c>
      <c r="F4403">
        <v>-1</v>
      </c>
      <c r="G4403">
        <v>0</v>
      </c>
      <c r="H4403" s="3">
        <f>H4402+$H$2*(Table1[[#This Row],[debug'[0']]]-H4402)</f>
        <v>1.6841864659118173</v>
      </c>
    </row>
    <row r="4404" spans="1:8" x14ac:dyDescent="0.25">
      <c r="A4404">
        <v>8796</v>
      </c>
      <c r="B4404">
        <v>-1</v>
      </c>
      <c r="C4404">
        <v>-2</v>
      </c>
      <c r="D4404">
        <v>3</v>
      </c>
      <c r="E4404">
        <v>1</v>
      </c>
      <c r="F4404">
        <v>-1</v>
      </c>
      <c r="G4404">
        <v>0</v>
      </c>
      <c r="H4404" s="3">
        <f>H4403+$H$2*(Table1[[#This Row],[debug'[0']]]-H4403)</f>
        <v>1.4312078514466058</v>
      </c>
    </row>
    <row r="4405" spans="1:8" x14ac:dyDescent="0.25">
      <c r="A4405">
        <v>8798</v>
      </c>
      <c r="B4405">
        <v>-3</v>
      </c>
      <c r="C4405">
        <v>-6</v>
      </c>
      <c r="D4405">
        <v>4</v>
      </c>
      <c r="E4405">
        <v>1</v>
      </c>
      <c r="F4405">
        <v>-2</v>
      </c>
      <c r="G4405">
        <v>0</v>
      </c>
      <c r="H4405" s="3">
        <f>H4404+$H$2*(Table1[[#This Row],[debug'[0']]]-H4404)</f>
        <v>1.0135763504675837</v>
      </c>
    </row>
    <row r="4406" spans="1:8" x14ac:dyDescent="0.25">
      <c r="A4406">
        <v>8800</v>
      </c>
      <c r="B4406">
        <v>-1</v>
      </c>
      <c r="C4406">
        <v>-7</v>
      </c>
      <c r="D4406">
        <v>4</v>
      </c>
      <c r="E4406">
        <v>1</v>
      </c>
      <c r="F4406">
        <v>-2</v>
      </c>
      <c r="G4406">
        <v>0</v>
      </c>
      <c r="H4406" s="3">
        <f>H4405+$H$2*(Table1[[#This Row],[debug'[0']]]-H4405)</f>
        <v>0.82380125036545049</v>
      </c>
    </row>
    <row r="4407" spans="1:8" x14ac:dyDescent="0.25">
      <c r="A4407">
        <v>8802</v>
      </c>
      <c r="B4407">
        <v>-1</v>
      </c>
      <c r="C4407">
        <v>-8</v>
      </c>
      <c r="D4407">
        <v>5</v>
      </c>
      <c r="E4407">
        <v>1</v>
      </c>
      <c r="F4407">
        <v>-2</v>
      </c>
      <c r="G4407">
        <v>0</v>
      </c>
      <c r="H4407" s="3">
        <f>H4406+$H$2*(Table1[[#This Row],[debug'[0']]]-H4406)</f>
        <v>0.65191203207277115</v>
      </c>
    </row>
    <row r="4408" spans="1:8" x14ac:dyDescent="0.25">
      <c r="A4408">
        <v>8804</v>
      </c>
      <c r="B4408">
        <v>1</v>
      </c>
      <c r="C4408">
        <v>-7</v>
      </c>
      <c r="D4408">
        <v>5</v>
      </c>
      <c r="E4408">
        <v>1</v>
      </c>
      <c r="F4408">
        <v>-2</v>
      </c>
      <c r="G4408">
        <v>0</v>
      </c>
      <c r="H4408" s="3">
        <f>H4407+$H$2*(Table1[[#This Row],[debug'[0']]]-H4407)</f>
        <v>0.6847185501580666</v>
      </c>
    </row>
    <row r="4409" spans="1:8" x14ac:dyDescent="0.25">
      <c r="A4409">
        <v>8806</v>
      </c>
      <c r="B4409">
        <v>3</v>
      </c>
      <c r="C4409">
        <v>-4</v>
      </c>
      <c r="D4409">
        <v>1</v>
      </c>
      <c r="E4409">
        <v>1</v>
      </c>
      <c r="F4409">
        <v>-2</v>
      </c>
      <c r="G4409">
        <v>0</v>
      </c>
      <c r="H4409" s="3">
        <f>H4408+$H$2*(Table1[[#This Row],[debug'[0']]]-H4408)</f>
        <v>0.90292868597255083</v>
      </c>
    </row>
    <row r="4410" spans="1:8" x14ac:dyDescent="0.25">
      <c r="A4410">
        <v>8808</v>
      </c>
      <c r="B4410">
        <v>3</v>
      </c>
      <c r="C4410">
        <v>-4</v>
      </c>
      <c r="D4410">
        <v>2</v>
      </c>
      <c r="E4410">
        <v>1</v>
      </c>
      <c r="F4410">
        <v>-2</v>
      </c>
      <c r="G4410">
        <v>0</v>
      </c>
      <c r="H4410" s="3">
        <f>H4409+$H$2*(Table1[[#This Row],[debug'[0']]]-H4409)</f>
        <v>1.1005730009986268</v>
      </c>
    </row>
    <row r="4411" spans="1:8" x14ac:dyDescent="0.25">
      <c r="A4411">
        <v>8810</v>
      </c>
      <c r="B4411">
        <v>1</v>
      </c>
      <c r="C4411">
        <v>-3</v>
      </c>
      <c r="D4411">
        <v>1</v>
      </c>
      <c r="E4411">
        <v>1</v>
      </c>
      <c r="F4411">
        <v>-2</v>
      </c>
      <c r="G4411">
        <v>0</v>
      </c>
      <c r="H4411" s="3">
        <f>H4410+$H$2*(Table1[[#This Row],[debug'[0']]]-H4410)</f>
        <v>1.0910942189660238</v>
      </c>
    </row>
    <row r="4412" spans="1:8" x14ac:dyDescent="0.25">
      <c r="A4412">
        <v>8812</v>
      </c>
      <c r="B4412">
        <v>0</v>
      </c>
      <c r="C4412">
        <v>-2</v>
      </c>
      <c r="D4412">
        <v>0</v>
      </c>
      <c r="E4412">
        <v>1</v>
      </c>
      <c r="F4412">
        <v>-2</v>
      </c>
      <c r="G4412">
        <v>0</v>
      </c>
      <c r="H4412" s="3">
        <f>H4411+$H$2*(Table1[[#This Row],[debug'[0']]]-H4411)</f>
        <v>0.98826101148568513</v>
      </c>
    </row>
    <row r="4413" spans="1:8" x14ac:dyDescent="0.25">
      <c r="A4413">
        <v>8814</v>
      </c>
      <c r="B4413">
        <v>0</v>
      </c>
      <c r="C4413">
        <v>-2</v>
      </c>
      <c r="D4413">
        <v>0</v>
      </c>
      <c r="E4413">
        <v>1</v>
      </c>
      <c r="F4413">
        <v>-2</v>
      </c>
      <c r="G4413">
        <v>0</v>
      </c>
      <c r="H4413" s="3">
        <f>H4412+$H$2*(Table1[[#This Row],[debug'[0']]]-H4412)</f>
        <v>0.89511960548030578</v>
      </c>
    </row>
    <row r="4414" spans="1:8" x14ac:dyDescent="0.25">
      <c r="A4414">
        <v>8816</v>
      </c>
      <c r="B4414">
        <v>-1</v>
      </c>
      <c r="C4414">
        <v>-1</v>
      </c>
      <c r="D4414">
        <v>0</v>
      </c>
      <c r="E4414">
        <v>1</v>
      </c>
      <c r="F4414">
        <v>-2</v>
      </c>
      <c r="G4414">
        <v>0</v>
      </c>
      <c r="H4414" s="3">
        <f>H4413+$H$2*(Table1[[#This Row],[debug'[0']]]-H4413)</f>
        <v>0.71650879057277828</v>
      </c>
    </row>
    <row r="4415" spans="1:8" x14ac:dyDescent="0.25">
      <c r="A4415">
        <v>8818</v>
      </c>
      <c r="B4415">
        <v>1</v>
      </c>
      <c r="C4415">
        <v>-1</v>
      </c>
      <c r="D4415">
        <v>0</v>
      </c>
      <c r="E4415">
        <v>1</v>
      </c>
      <c r="F4415">
        <v>-2</v>
      </c>
      <c r="G4415">
        <v>0</v>
      </c>
      <c r="H4415" s="3">
        <f>H4414+$H$2*(Table1[[#This Row],[debug'[0']]]-H4414)</f>
        <v>0.7432272075995936</v>
      </c>
    </row>
    <row r="4416" spans="1:8" x14ac:dyDescent="0.25">
      <c r="A4416">
        <v>8820</v>
      </c>
      <c r="B4416">
        <v>1</v>
      </c>
      <c r="C4416">
        <v>0</v>
      </c>
      <c r="D4416">
        <v>-1</v>
      </c>
      <c r="E4416">
        <v>1</v>
      </c>
      <c r="F4416">
        <v>-2</v>
      </c>
      <c r="G4416">
        <v>0</v>
      </c>
      <c r="H4416" s="3">
        <f>H4415+$H$2*(Table1[[#This Row],[debug'[0']]]-H4415)</f>
        <v>0.76742747314699922</v>
      </c>
    </row>
    <row r="4417" spans="1:8" x14ac:dyDescent="0.25">
      <c r="A4417">
        <v>8822</v>
      </c>
      <c r="B4417">
        <v>3</v>
      </c>
      <c r="C4417">
        <v>1</v>
      </c>
      <c r="D4417">
        <v>-2</v>
      </c>
      <c r="E4417">
        <v>1</v>
      </c>
      <c r="F4417">
        <v>-2</v>
      </c>
      <c r="G4417">
        <v>0</v>
      </c>
      <c r="H4417" s="3">
        <f>H4416+$H$2*(Table1[[#This Row],[debug'[0']]]-H4416)</f>
        <v>0.97784247661603285</v>
      </c>
    </row>
    <row r="4418" spans="1:8" x14ac:dyDescent="0.25">
      <c r="A4418">
        <v>8824</v>
      </c>
      <c r="B4418">
        <v>4</v>
      </c>
      <c r="C4418">
        <v>2</v>
      </c>
      <c r="D4418">
        <v>-3</v>
      </c>
      <c r="E4418">
        <v>1</v>
      </c>
      <c r="F4418">
        <v>-2</v>
      </c>
      <c r="G4418">
        <v>-1</v>
      </c>
      <c r="H4418" s="3">
        <f>H4417+$H$2*(Table1[[#This Row],[debug'[0']]]-H4417)</f>
        <v>1.2626741128196586</v>
      </c>
    </row>
    <row r="4419" spans="1:8" x14ac:dyDescent="0.25">
      <c r="A4419">
        <v>8826</v>
      </c>
      <c r="B4419">
        <v>5</v>
      </c>
      <c r="C4419">
        <v>3</v>
      </c>
      <c r="D4419">
        <v>-5</v>
      </c>
      <c r="E4419">
        <v>1</v>
      </c>
      <c r="F4419">
        <v>-2</v>
      </c>
      <c r="G4419">
        <v>-1</v>
      </c>
      <c r="H4419" s="3">
        <f>H4418+$H$2*(Table1[[#This Row],[debug'[0']]]-H4418)</f>
        <v>1.61490877935676</v>
      </c>
    </row>
    <row r="4420" spans="1:8" x14ac:dyDescent="0.25">
      <c r="A4420">
        <v>8828</v>
      </c>
      <c r="B4420">
        <v>4</v>
      </c>
      <c r="C4420">
        <v>5</v>
      </c>
      <c r="D4420">
        <v>-5</v>
      </c>
      <c r="E4420">
        <v>1</v>
      </c>
      <c r="F4420">
        <v>-1</v>
      </c>
      <c r="G4420">
        <v>-1</v>
      </c>
      <c r="H4420" s="3">
        <f>H4419+$H$2*(Table1[[#This Row],[debug'[0']]]-H4419)</f>
        <v>1.8396983310641895</v>
      </c>
    </row>
    <row r="4421" spans="1:8" x14ac:dyDescent="0.25">
      <c r="A4421">
        <v>8830</v>
      </c>
      <c r="B4421">
        <v>4</v>
      </c>
      <c r="C4421">
        <v>6</v>
      </c>
      <c r="D4421">
        <v>-4</v>
      </c>
      <c r="E4421">
        <v>1</v>
      </c>
      <c r="F4421">
        <v>-1</v>
      </c>
      <c r="G4421">
        <v>-1</v>
      </c>
      <c r="H4421" s="3">
        <f>H4420+$H$2*(Table1[[#This Row],[debug'[0']]]-H4420)</f>
        <v>2.0433019666441847</v>
      </c>
    </row>
    <row r="4422" spans="1:8" x14ac:dyDescent="0.25">
      <c r="A4422">
        <v>8832</v>
      </c>
      <c r="B4422">
        <v>3</v>
      </c>
      <c r="C4422">
        <v>6</v>
      </c>
      <c r="D4422">
        <v>-4</v>
      </c>
      <c r="E4422">
        <v>1</v>
      </c>
      <c r="F4422">
        <v>-1</v>
      </c>
      <c r="G4422">
        <v>-1</v>
      </c>
      <c r="H4422" s="3">
        <f>H4421+$H$2*(Table1[[#This Row],[debug'[0']]]-H4421)</f>
        <v>2.1334686320430176</v>
      </c>
    </row>
    <row r="4423" spans="1:8" x14ac:dyDescent="0.25">
      <c r="A4423">
        <v>8834</v>
      </c>
      <c r="B4423">
        <v>1</v>
      </c>
      <c r="C4423">
        <v>6</v>
      </c>
      <c r="D4423">
        <v>-4</v>
      </c>
      <c r="E4423">
        <v>1</v>
      </c>
      <c r="F4423">
        <v>0</v>
      </c>
      <c r="G4423">
        <v>-1</v>
      </c>
      <c r="H4423" s="3">
        <f>H4422+$H$2*(Table1[[#This Row],[debug'[0']]]-H4422)</f>
        <v>2.0266417302179933</v>
      </c>
    </row>
    <row r="4424" spans="1:8" x14ac:dyDescent="0.25">
      <c r="A4424">
        <v>8836</v>
      </c>
      <c r="B4424">
        <v>0</v>
      </c>
      <c r="C4424">
        <v>5</v>
      </c>
      <c r="D4424">
        <v>-1</v>
      </c>
      <c r="E4424">
        <v>1</v>
      </c>
      <c r="F4424">
        <v>0</v>
      </c>
      <c r="G4424">
        <v>-1</v>
      </c>
      <c r="H4424" s="3">
        <f>H4423+$H$2*(Table1[[#This Row],[debug'[0']]]-H4423)</f>
        <v>1.8356352470846526</v>
      </c>
    </row>
    <row r="4425" spans="1:8" x14ac:dyDescent="0.25">
      <c r="A4425">
        <v>8838</v>
      </c>
      <c r="B4425">
        <v>0</v>
      </c>
      <c r="C4425">
        <v>6</v>
      </c>
      <c r="D4425">
        <v>-1</v>
      </c>
      <c r="E4425">
        <v>1</v>
      </c>
      <c r="F4425">
        <v>0</v>
      </c>
      <c r="G4425">
        <v>0</v>
      </c>
      <c r="H4425" s="3">
        <f>H4424+$H$2*(Table1[[#This Row],[debug'[0']]]-H4424)</f>
        <v>1.6626307008773038</v>
      </c>
    </row>
    <row r="4426" spans="1:8" x14ac:dyDescent="0.25">
      <c r="A4426">
        <v>8840</v>
      </c>
      <c r="B4426">
        <v>2</v>
      </c>
      <c r="C4426">
        <v>7</v>
      </c>
      <c r="D4426">
        <v>-1</v>
      </c>
      <c r="E4426">
        <v>2</v>
      </c>
      <c r="F4426">
        <v>0</v>
      </c>
      <c r="G4426">
        <v>0</v>
      </c>
      <c r="H4426" s="3">
        <f>H4425+$H$2*(Table1[[#This Row],[debug'[0']]]-H4425)</f>
        <v>1.6944270082274218</v>
      </c>
    </row>
    <row r="4427" spans="1:8" x14ac:dyDescent="0.25">
      <c r="A4427">
        <v>8842</v>
      </c>
      <c r="B4427">
        <v>1</v>
      </c>
      <c r="C4427">
        <v>8</v>
      </c>
      <c r="D4427">
        <v>-1</v>
      </c>
      <c r="E4427">
        <v>2</v>
      </c>
      <c r="F4427">
        <v>1</v>
      </c>
      <c r="G4427">
        <v>-1</v>
      </c>
      <c r="H4427" s="3">
        <f>H4426+$H$2*(Table1[[#This Row],[debug'[0']]]-H4426)</f>
        <v>1.6289788046023737</v>
      </c>
    </row>
    <row r="4428" spans="1:8" x14ac:dyDescent="0.25">
      <c r="A4428">
        <v>8844</v>
      </c>
      <c r="B4428">
        <v>4</v>
      </c>
      <c r="C4428">
        <v>8</v>
      </c>
      <c r="D4428">
        <v>1</v>
      </c>
      <c r="E4428">
        <v>2</v>
      </c>
      <c r="F4428">
        <v>1</v>
      </c>
      <c r="G4428">
        <v>0</v>
      </c>
      <c r="H4428" s="3">
        <f>H4427+$H$2*(Table1[[#This Row],[debug'[0']]]-H4427)</f>
        <v>1.8524422876713798</v>
      </c>
    </row>
    <row r="4429" spans="1:8" x14ac:dyDescent="0.25">
      <c r="A4429">
        <v>8846</v>
      </c>
      <c r="B4429">
        <v>3</v>
      </c>
      <c r="C4429">
        <v>9</v>
      </c>
      <c r="D4429">
        <v>1</v>
      </c>
      <c r="E4429">
        <v>2</v>
      </c>
      <c r="F4429">
        <v>1</v>
      </c>
      <c r="G4429">
        <v>0</v>
      </c>
      <c r="H4429" s="3">
        <f>H4428+$H$2*(Table1[[#This Row],[debug'[0']]]-H4428)</f>
        <v>1.9605970540300368</v>
      </c>
    </row>
    <row r="4430" spans="1:8" x14ac:dyDescent="0.25">
      <c r="A4430">
        <v>8848</v>
      </c>
      <c r="B4430">
        <v>3</v>
      </c>
      <c r="C4430">
        <v>7</v>
      </c>
      <c r="D4430">
        <v>1</v>
      </c>
      <c r="E4430">
        <v>2</v>
      </c>
      <c r="F4430">
        <v>1</v>
      </c>
      <c r="G4430">
        <v>0</v>
      </c>
      <c r="H4430" s="3">
        <f>H4429+$H$2*(Table1[[#This Row],[debug'[0']]]-H4429)</f>
        <v>2.0585584738054017</v>
      </c>
    </row>
    <row r="4431" spans="1:8" x14ac:dyDescent="0.25">
      <c r="A4431">
        <v>8850</v>
      </c>
      <c r="B4431">
        <v>1</v>
      </c>
      <c r="C4431">
        <v>5</v>
      </c>
      <c r="D4431">
        <v>2</v>
      </c>
      <c r="E4431">
        <v>2</v>
      </c>
      <c r="F4431">
        <v>1</v>
      </c>
      <c r="G4431">
        <v>0</v>
      </c>
      <c r="H4431" s="3">
        <f>H4430+$H$2*(Table1[[#This Row],[debug'[0']]]-H4430)</f>
        <v>1.9587916880643335</v>
      </c>
    </row>
    <row r="4432" spans="1:8" x14ac:dyDescent="0.25">
      <c r="A4432">
        <v>8852</v>
      </c>
      <c r="B4432">
        <v>0</v>
      </c>
      <c r="C4432">
        <v>3</v>
      </c>
      <c r="D4432">
        <v>4</v>
      </c>
      <c r="E4432">
        <v>2</v>
      </c>
      <c r="F4432">
        <v>1</v>
      </c>
      <c r="G4432">
        <v>0</v>
      </c>
      <c r="H4432" s="3">
        <f>H4431+$H$2*(Table1[[#This Row],[debug'[0']]]-H4431)</f>
        <v>1.7741799207502638</v>
      </c>
    </row>
    <row r="4433" spans="1:8" x14ac:dyDescent="0.25">
      <c r="A4433">
        <v>8854</v>
      </c>
      <c r="B4433">
        <v>-1</v>
      </c>
      <c r="C4433">
        <v>3</v>
      </c>
      <c r="D4433">
        <v>4</v>
      </c>
      <c r="E4433">
        <v>2</v>
      </c>
      <c r="F4433">
        <v>1</v>
      </c>
      <c r="G4433">
        <v>0</v>
      </c>
      <c r="H4433" s="3">
        <f>H4432+$H$2*(Table1[[#This Row],[debug'[0']]]-H4432)</f>
        <v>1.5127196229873034</v>
      </c>
    </row>
    <row r="4434" spans="1:8" x14ac:dyDescent="0.25">
      <c r="A4434">
        <v>8856</v>
      </c>
      <c r="B4434">
        <v>-2</v>
      </c>
      <c r="C4434">
        <v>1</v>
      </c>
      <c r="D4434">
        <v>6</v>
      </c>
      <c r="E4434">
        <v>2</v>
      </c>
      <c r="F4434">
        <v>2</v>
      </c>
      <c r="G4434">
        <v>0</v>
      </c>
      <c r="H4434" s="3">
        <f>H4433+$H$2*(Table1[[#This Row],[debug'[0']]]-H4433)</f>
        <v>1.1816535981363749</v>
      </c>
    </row>
    <row r="4435" spans="1:8" x14ac:dyDescent="0.25">
      <c r="A4435">
        <v>8858</v>
      </c>
      <c r="B4435">
        <v>-2</v>
      </c>
      <c r="C4435">
        <v>0</v>
      </c>
      <c r="D4435">
        <v>6</v>
      </c>
      <c r="E4435">
        <v>2</v>
      </c>
      <c r="F4435">
        <v>2</v>
      </c>
      <c r="G4435">
        <v>0</v>
      </c>
      <c r="H4435" s="3">
        <f>H4434+$H$2*(Table1[[#This Row],[debug'[0']]]-H4434)</f>
        <v>0.88178981103119192</v>
      </c>
    </row>
    <row r="4436" spans="1:8" x14ac:dyDescent="0.25">
      <c r="A4436">
        <v>8860</v>
      </c>
      <c r="B4436">
        <v>-2</v>
      </c>
      <c r="C4436">
        <v>0</v>
      </c>
      <c r="D4436">
        <v>6</v>
      </c>
      <c r="E4436">
        <v>2</v>
      </c>
      <c r="F4436">
        <v>2</v>
      </c>
      <c r="G4436">
        <v>0</v>
      </c>
      <c r="H4436" s="3">
        <f>H4435+$H$2*(Table1[[#This Row],[debug'[0']]]-H4435)</f>
        <v>0.61018752004542653</v>
      </c>
    </row>
    <row r="4437" spans="1:8" x14ac:dyDescent="0.25">
      <c r="A4437">
        <v>8862</v>
      </c>
      <c r="B4437">
        <v>0</v>
      </c>
      <c r="C4437">
        <v>-2</v>
      </c>
      <c r="D4437">
        <v>5</v>
      </c>
      <c r="E4437">
        <v>2</v>
      </c>
      <c r="F4437">
        <v>2</v>
      </c>
      <c r="G4437">
        <v>0</v>
      </c>
      <c r="H4437" s="3">
        <f>H4436+$H$2*(Table1[[#This Row],[debug'[0']]]-H4436)</f>
        <v>0.55267870113681994</v>
      </c>
    </row>
    <row r="4438" spans="1:8" x14ac:dyDescent="0.25">
      <c r="A4438">
        <v>8864</v>
      </c>
      <c r="B4438">
        <v>1</v>
      </c>
      <c r="C4438">
        <v>-2</v>
      </c>
      <c r="D4438">
        <v>4</v>
      </c>
      <c r="E4438">
        <v>2</v>
      </c>
      <c r="F4438">
        <v>2</v>
      </c>
      <c r="G4438">
        <v>0</v>
      </c>
      <c r="H4438" s="3">
        <f>H4437+$H$2*(Table1[[#This Row],[debug'[0']]]-H4437)</f>
        <v>0.59483774032590431</v>
      </c>
    </row>
    <row r="4439" spans="1:8" x14ac:dyDescent="0.25">
      <c r="A4439">
        <v>8866</v>
      </c>
      <c r="B4439">
        <v>2</v>
      </c>
      <c r="C4439">
        <v>-2</v>
      </c>
      <c r="D4439">
        <v>3</v>
      </c>
      <c r="E4439">
        <v>1</v>
      </c>
      <c r="F4439">
        <v>2</v>
      </c>
      <c r="G4439">
        <v>0</v>
      </c>
      <c r="H4439" s="3">
        <f>H4438+$H$2*(Table1[[#This Row],[debug'[0']]]-H4438)</f>
        <v>0.72727116328871744</v>
      </c>
    </row>
    <row r="4440" spans="1:8" x14ac:dyDescent="0.25">
      <c r="A4440">
        <v>8868</v>
      </c>
      <c r="B4440">
        <v>3</v>
      </c>
      <c r="C4440">
        <v>-2</v>
      </c>
      <c r="D4440">
        <v>2</v>
      </c>
      <c r="E4440">
        <v>1</v>
      </c>
      <c r="F4440">
        <v>2</v>
      </c>
      <c r="G4440">
        <v>0</v>
      </c>
      <c r="H4440" s="3">
        <f>H4439+$H$2*(Table1[[#This Row],[debug'[0']]]-H4439)</f>
        <v>0.94147080979913267</v>
      </c>
    </row>
    <row r="4441" spans="1:8" x14ac:dyDescent="0.25">
      <c r="A4441">
        <v>8870</v>
      </c>
      <c r="B4441">
        <v>1</v>
      </c>
      <c r="C4441">
        <v>-1</v>
      </c>
      <c r="D4441">
        <v>1</v>
      </c>
      <c r="E4441">
        <v>1</v>
      </c>
      <c r="F4441">
        <v>2</v>
      </c>
      <c r="G4441">
        <v>0</v>
      </c>
      <c r="H4441" s="3">
        <f>H4440+$H$2*(Table1[[#This Row],[debug'[0']]]-H4440)</f>
        <v>0.94698705601780075</v>
      </c>
    </row>
    <row r="4442" spans="1:8" x14ac:dyDescent="0.25">
      <c r="A4442">
        <v>8872</v>
      </c>
      <c r="B4442">
        <v>1</v>
      </c>
      <c r="C4442">
        <v>-3</v>
      </c>
      <c r="D4442">
        <v>0</v>
      </c>
      <c r="E4442">
        <v>1</v>
      </c>
      <c r="F4442">
        <v>2</v>
      </c>
      <c r="G4442">
        <v>0</v>
      </c>
      <c r="H4442" s="3">
        <f>H4441+$H$2*(Table1[[#This Row],[debug'[0']]]-H4441)</f>
        <v>0.95198340827859007</v>
      </c>
    </row>
    <row r="4443" spans="1:8" x14ac:dyDescent="0.25">
      <c r="A4443">
        <v>8874</v>
      </c>
      <c r="B4443">
        <v>-2</v>
      </c>
      <c r="C4443">
        <v>-3</v>
      </c>
      <c r="D4443">
        <v>0</v>
      </c>
      <c r="E4443">
        <v>1</v>
      </c>
      <c r="F4443">
        <v>2</v>
      </c>
      <c r="G4443">
        <v>0</v>
      </c>
      <c r="H4443" s="3">
        <f>H4442+$H$2*(Table1[[#This Row],[debug'[0']]]-H4442)</f>
        <v>0.67376552660958078</v>
      </c>
    </row>
    <row r="4444" spans="1:8" x14ac:dyDescent="0.25">
      <c r="A4444">
        <v>8876</v>
      </c>
      <c r="B4444">
        <v>0</v>
      </c>
      <c r="C4444">
        <v>-3</v>
      </c>
      <c r="D4444">
        <v>0</v>
      </c>
      <c r="E4444">
        <v>1</v>
      </c>
      <c r="F4444">
        <v>2</v>
      </c>
      <c r="G4444">
        <v>1</v>
      </c>
      <c r="H4444" s="3">
        <f>H4443+$H$2*(Table1[[#This Row],[debug'[0']]]-H4443)</f>
        <v>0.61026462175041929</v>
      </c>
    </row>
    <row r="4445" spans="1:8" x14ac:dyDescent="0.25">
      <c r="A4445">
        <v>8878</v>
      </c>
      <c r="B4445">
        <v>0</v>
      </c>
      <c r="C4445">
        <v>-3</v>
      </c>
      <c r="D4445">
        <v>-1</v>
      </c>
      <c r="E4445">
        <v>1</v>
      </c>
      <c r="F4445">
        <v>2</v>
      </c>
      <c r="G4445">
        <v>1</v>
      </c>
      <c r="H4445" s="3">
        <f>H4444+$H$2*(Table1[[#This Row],[debug'[0']]]-H4444)</f>
        <v>0.55274853617731312</v>
      </c>
    </row>
    <row r="4446" spans="1:8" x14ac:dyDescent="0.25">
      <c r="A4446">
        <v>8880</v>
      </c>
      <c r="B4446">
        <v>3</v>
      </c>
      <c r="C4446">
        <v>-2</v>
      </c>
      <c r="D4446">
        <v>-2</v>
      </c>
      <c r="E4446">
        <v>1</v>
      </c>
      <c r="F4446">
        <v>2</v>
      </c>
      <c r="G4446">
        <v>0</v>
      </c>
      <c r="H4446" s="3">
        <f>H4445+$H$2*(Table1[[#This Row],[debug'[0']]]-H4445)</f>
        <v>0.78339655278427967</v>
      </c>
    </row>
    <row r="4447" spans="1:8" x14ac:dyDescent="0.25">
      <c r="A4447">
        <v>8882</v>
      </c>
      <c r="B4447">
        <v>3</v>
      </c>
      <c r="C4447">
        <v>-2</v>
      </c>
      <c r="D4447">
        <v>-3</v>
      </c>
      <c r="E4447">
        <v>1</v>
      </c>
      <c r="F4447">
        <v>2</v>
      </c>
      <c r="G4447">
        <v>0</v>
      </c>
      <c r="H4447" s="3">
        <f>H4446+$H$2*(Table1[[#This Row],[debug'[0']]]-H4446)</f>
        <v>0.99230650595512127</v>
      </c>
    </row>
    <row r="4448" spans="1:8" x14ac:dyDescent="0.25">
      <c r="A4448">
        <v>8884</v>
      </c>
      <c r="B4448">
        <v>4</v>
      </c>
      <c r="C4448">
        <v>-1</v>
      </c>
      <c r="D4448">
        <v>-5</v>
      </c>
      <c r="E4448">
        <v>1</v>
      </c>
      <c r="F4448">
        <v>2</v>
      </c>
      <c r="G4448">
        <v>0</v>
      </c>
      <c r="H4448" s="3">
        <f>H4447+$H$2*(Table1[[#This Row],[debug'[0']]]-H4447)</f>
        <v>1.2757749395093574</v>
      </c>
    </row>
    <row r="4449" spans="1:8" x14ac:dyDescent="0.25">
      <c r="A4449">
        <v>8886</v>
      </c>
      <c r="B4449">
        <v>2</v>
      </c>
      <c r="C4449">
        <v>-1</v>
      </c>
      <c r="D4449">
        <v>-6</v>
      </c>
      <c r="E4449">
        <v>1</v>
      </c>
      <c r="F4449">
        <v>2</v>
      </c>
      <c r="G4449">
        <v>0</v>
      </c>
      <c r="H4449" s="3">
        <f>H4448+$H$2*(Table1[[#This Row],[debug'[0']]]-H4448)</f>
        <v>1.3440315433968482</v>
      </c>
    </row>
    <row r="4450" spans="1:8" x14ac:dyDescent="0.25">
      <c r="A4450">
        <v>8888</v>
      </c>
      <c r="B4450">
        <v>1</v>
      </c>
      <c r="C4450">
        <v>0</v>
      </c>
      <c r="D4450">
        <v>-5</v>
      </c>
      <c r="E4450">
        <v>1</v>
      </c>
      <c r="F4450">
        <v>2</v>
      </c>
      <c r="G4450">
        <v>0</v>
      </c>
      <c r="H4450" s="3">
        <f>H4449+$H$2*(Table1[[#This Row],[debug'[0']]]-H4449)</f>
        <v>1.3116073343166872</v>
      </c>
    </row>
    <row r="4451" spans="1:8" x14ac:dyDescent="0.25">
      <c r="A4451">
        <v>8890</v>
      </c>
      <c r="B4451">
        <v>1</v>
      </c>
      <c r="C4451">
        <v>0</v>
      </c>
      <c r="D4451">
        <v>-5</v>
      </c>
      <c r="E4451">
        <v>1</v>
      </c>
      <c r="F4451">
        <v>2</v>
      </c>
      <c r="G4451">
        <v>0</v>
      </c>
      <c r="H4451" s="3">
        <f>H4450+$H$2*(Table1[[#This Row],[debug'[0']]]-H4450)</f>
        <v>1.2822390349478672</v>
      </c>
    </row>
    <row r="4452" spans="1:8" x14ac:dyDescent="0.25">
      <c r="A4452">
        <v>8892</v>
      </c>
      <c r="B4452">
        <v>-1</v>
      </c>
      <c r="C4452">
        <v>1</v>
      </c>
      <c r="D4452">
        <v>-4</v>
      </c>
      <c r="E4452">
        <v>1</v>
      </c>
      <c r="F4452">
        <v>1</v>
      </c>
      <c r="G4452">
        <v>0</v>
      </c>
      <c r="H4452" s="3">
        <f>H4451+$H$2*(Table1[[#This Row],[debug'[0']]]-H4451)</f>
        <v>1.0671430733700249</v>
      </c>
    </row>
    <row r="4453" spans="1:8" x14ac:dyDescent="0.25">
      <c r="A4453">
        <v>8894</v>
      </c>
      <c r="B4453">
        <v>0</v>
      </c>
      <c r="C4453">
        <v>2</v>
      </c>
      <c r="D4453">
        <v>-3</v>
      </c>
      <c r="E4453">
        <v>1</v>
      </c>
      <c r="F4453">
        <v>1</v>
      </c>
      <c r="G4453">
        <v>0</v>
      </c>
      <c r="H4453" s="3">
        <f>H4452+$H$2*(Table1[[#This Row],[debug'[0']]]-H4452)</f>
        <v>0.96656720818116981</v>
      </c>
    </row>
    <row r="4454" spans="1:8" x14ac:dyDescent="0.25">
      <c r="A4454">
        <v>8896</v>
      </c>
      <c r="B4454">
        <v>0</v>
      </c>
      <c r="C4454">
        <v>2</v>
      </c>
      <c r="D4454">
        <v>-1</v>
      </c>
      <c r="E4454">
        <v>1</v>
      </c>
      <c r="F4454">
        <v>1</v>
      </c>
      <c r="G4454">
        <v>0</v>
      </c>
      <c r="H4454" s="3">
        <f>H4453+$H$2*(Table1[[#This Row],[debug'[0']]]-H4453)</f>
        <v>0.875470394968487</v>
      </c>
    </row>
    <row r="4455" spans="1:8" x14ac:dyDescent="0.25">
      <c r="A4455">
        <v>8898</v>
      </c>
      <c r="B4455">
        <v>-1</v>
      </c>
      <c r="C4455">
        <v>2</v>
      </c>
      <c r="D4455">
        <v>1</v>
      </c>
      <c r="E4455">
        <v>1</v>
      </c>
      <c r="F4455">
        <v>1</v>
      </c>
      <c r="G4455">
        <v>0</v>
      </c>
      <c r="H4455" s="3">
        <f>H4454+$H$2*(Table1[[#This Row],[debug'[0']]]-H4454)</f>
        <v>0.69871147452274263</v>
      </c>
    </row>
    <row r="4456" spans="1:8" x14ac:dyDescent="0.25">
      <c r="A4456">
        <v>8900</v>
      </c>
      <c r="B4456">
        <v>1</v>
      </c>
      <c r="C4456">
        <v>1</v>
      </c>
      <c r="D4456">
        <v>0</v>
      </c>
      <c r="E4456">
        <v>1</v>
      </c>
      <c r="F4456">
        <v>1</v>
      </c>
      <c r="G4456">
        <v>0</v>
      </c>
      <c r="H4456" s="3">
        <f>H4455+$H$2*(Table1[[#This Row],[debug'[0']]]-H4455)</f>
        <v>0.72710724907025026</v>
      </c>
    </row>
    <row r="4457" spans="1:8" x14ac:dyDescent="0.25">
      <c r="A4457">
        <v>8902</v>
      </c>
      <c r="B4457">
        <v>0</v>
      </c>
      <c r="C4457">
        <v>2</v>
      </c>
      <c r="D4457">
        <v>0</v>
      </c>
      <c r="E4457">
        <v>1</v>
      </c>
      <c r="F4457">
        <v>1</v>
      </c>
      <c r="G4457">
        <v>0</v>
      </c>
      <c r="H4457" s="3">
        <f>H4456+$H$2*(Table1[[#This Row],[debug'[0']]]-H4456)</f>
        <v>0.65857900530872082</v>
      </c>
    </row>
    <row r="4458" spans="1:8" x14ac:dyDescent="0.25">
      <c r="A4458">
        <v>8904</v>
      </c>
      <c r="B4458">
        <v>-1</v>
      </c>
      <c r="C4458">
        <v>1</v>
      </c>
      <c r="D4458">
        <v>0</v>
      </c>
      <c r="E4458">
        <v>1</v>
      </c>
      <c r="F4458">
        <v>0</v>
      </c>
      <c r="G4458">
        <v>0</v>
      </c>
      <c r="H4458" s="3">
        <f>H4457+$H$2*(Table1[[#This Row],[debug'[0']]]-H4457)</f>
        <v>0.50226161675443648</v>
      </c>
    </row>
    <row r="4459" spans="1:8" x14ac:dyDescent="0.25">
      <c r="A4459">
        <v>8906</v>
      </c>
      <c r="B4459">
        <v>-1</v>
      </c>
      <c r="C4459">
        <v>0</v>
      </c>
      <c r="D4459">
        <v>1</v>
      </c>
      <c r="E4459">
        <v>1</v>
      </c>
      <c r="F4459">
        <v>0</v>
      </c>
      <c r="G4459">
        <v>0</v>
      </c>
      <c r="H4459" s="3">
        <f>H4458+$H$2*(Table1[[#This Row],[debug'[0']]]-H4458)</f>
        <v>0.36067679498546656</v>
      </c>
    </row>
    <row r="4460" spans="1:8" x14ac:dyDescent="0.25">
      <c r="A4460">
        <v>8908</v>
      </c>
      <c r="B4460">
        <v>-2</v>
      </c>
      <c r="C4460">
        <v>-1</v>
      </c>
      <c r="D4460">
        <v>1</v>
      </c>
      <c r="E4460">
        <v>1</v>
      </c>
      <c r="F4460">
        <v>0</v>
      </c>
      <c r="G4460">
        <v>0</v>
      </c>
      <c r="H4460" s="3">
        <f>H4459+$H$2*(Table1[[#This Row],[debug'[0']]]-H4459)</f>
        <v>0.13818824868667939</v>
      </c>
    </row>
    <row r="4461" spans="1:8" x14ac:dyDescent="0.25">
      <c r="A4461">
        <v>8910</v>
      </c>
      <c r="B4461">
        <v>-1</v>
      </c>
      <c r="C4461">
        <v>-2</v>
      </c>
      <c r="D4461">
        <v>1</v>
      </c>
      <c r="E4461">
        <v>1</v>
      </c>
      <c r="F4461">
        <v>0</v>
      </c>
      <c r="G4461">
        <v>0</v>
      </c>
      <c r="H4461" s="3">
        <f>H4460+$H$2*(Table1[[#This Row],[debug'[0']]]-H4460)</f>
        <v>3.0916533472390262E-2</v>
      </c>
    </row>
    <row r="4462" spans="1:8" x14ac:dyDescent="0.25">
      <c r="A4462">
        <v>8912</v>
      </c>
      <c r="B4462">
        <v>-2</v>
      </c>
      <c r="C4462">
        <v>-3</v>
      </c>
      <c r="D4462">
        <v>5</v>
      </c>
      <c r="E4462">
        <v>0</v>
      </c>
      <c r="F4462">
        <v>0</v>
      </c>
      <c r="G4462">
        <v>0</v>
      </c>
      <c r="H4462" s="3">
        <f>H4461+$H$2*(Table1[[#This Row],[debug'[0']]]-H4461)</f>
        <v>-0.16049284037593703</v>
      </c>
    </row>
    <row r="4463" spans="1:8" x14ac:dyDescent="0.25">
      <c r="A4463">
        <v>8914</v>
      </c>
      <c r="B4463">
        <v>-2</v>
      </c>
      <c r="C4463">
        <v>-3</v>
      </c>
      <c r="D4463">
        <v>5</v>
      </c>
      <c r="E4463">
        <v>0</v>
      </c>
      <c r="F4463">
        <v>-1</v>
      </c>
      <c r="G4463">
        <v>0</v>
      </c>
      <c r="H4463" s="3">
        <f>H4462+$H$2*(Table1[[#This Row],[debug'[0']]]-H4462)</f>
        <v>-0.3338623057429605</v>
      </c>
    </row>
    <row r="4464" spans="1:8" x14ac:dyDescent="0.25">
      <c r="A4464">
        <v>8916</v>
      </c>
      <c r="B4464">
        <v>-2</v>
      </c>
      <c r="C4464">
        <v>-3</v>
      </c>
      <c r="D4464">
        <v>5</v>
      </c>
      <c r="E4464">
        <v>0</v>
      </c>
      <c r="F4464">
        <v>-1</v>
      </c>
      <c r="G4464">
        <v>0</v>
      </c>
      <c r="H4464" s="3">
        <f>H4463+$H$2*(Table1[[#This Row],[debug'[0']]]-H4463)</f>
        <v>-0.49089208394736905</v>
      </c>
    </row>
    <row r="4465" spans="1:8" x14ac:dyDescent="0.25">
      <c r="A4465">
        <v>8918</v>
      </c>
      <c r="B4465">
        <v>-1</v>
      </c>
      <c r="C4465">
        <v>-2</v>
      </c>
      <c r="D4465">
        <v>4</v>
      </c>
      <c r="E4465">
        <v>0</v>
      </c>
      <c r="F4465">
        <v>-1</v>
      </c>
      <c r="G4465">
        <v>0</v>
      </c>
      <c r="H4465" s="3">
        <f>H4464+$H$2*(Table1[[#This Row],[debug'[0']]]-H4464)</f>
        <v>-0.53887437461602972</v>
      </c>
    </row>
    <row r="4466" spans="1:8" x14ac:dyDescent="0.25">
      <c r="A4466">
        <v>8920</v>
      </c>
      <c r="B4466">
        <v>-1</v>
      </c>
      <c r="C4466">
        <v>-2</v>
      </c>
      <c r="D4466">
        <v>1</v>
      </c>
      <c r="E4466">
        <v>0</v>
      </c>
      <c r="F4466">
        <v>-1</v>
      </c>
      <c r="G4466">
        <v>0</v>
      </c>
      <c r="H4466" s="3">
        <f>H4465+$H$2*(Table1[[#This Row],[debug'[0']]]-H4465)</f>
        <v>-0.58233444092867814</v>
      </c>
    </row>
    <row r="4467" spans="1:8" x14ac:dyDescent="0.25">
      <c r="A4467">
        <v>8922</v>
      </c>
      <c r="B4467">
        <v>0</v>
      </c>
      <c r="C4467">
        <v>-2</v>
      </c>
      <c r="D4467">
        <v>0</v>
      </c>
      <c r="E4467">
        <v>0</v>
      </c>
      <c r="F4467">
        <v>-1</v>
      </c>
      <c r="G4467">
        <v>0</v>
      </c>
      <c r="H4467" s="3">
        <f>H4466+$H$2*(Table1[[#This Row],[debug'[0']]]-H4466)</f>
        <v>-0.52745071288206247</v>
      </c>
    </row>
    <row r="4468" spans="1:8" x14ac:dyDescent="0.25">
      <c r="A4468">
        <v>8924</v>
      </c>
      <c r="B4468">
        <v>-2</v>
      </c>
      <c r="C4468">
        <v>-3</v>
      </c>
      <c r="D4468">
        <v>-1</v>
      </c>
      <c r="E4468">
        <v>-1</v>
      </c>
      <c r="F4468">
        <v>-1</v>
      </c>
      <c r="G4468">
        <v>0</v>
      </c>
      <c r="H4468" s="3">
        <f>H4467+$H$2*(Table1[[#This Row],[debug'[0']]]-H4467)</f>
        <v>-0.66623521355582049</v>
      </c>
    </row>
    <row r="4469" spans="1:8" x14ac:dyDescent="0.25">
      <c r="A4469">
        <v>8926</v>
      </c>
      <c r="B4469">
        <v>-2</v>
      </c>
      <c r="C4469">
        <v>-2</v>
      </c>
      <c r="D4469">
        <v>-1</v>
      </c>
      <c r="E4469">
        <v>-1</v>
      </c>
      <c r="F4469">
        <v>-1</v>
      </c>
      <c r="G4469">
        <v>0</v>
      </c>
      <c r="H4469" s="3">
        <f>H4468+$H$2*(Table1[[#This Row],[debug'[0']]]-H4468)</f>
        <v>-0.79193958319711433</v>
      </c>
    </row>
    <row r="4470" spans="1:8" x14ac:dyDescent="0.25">
      <c r="A4470">
        <v>8928</v>
      </c>
      <c r="B4470">
        <v>-2</v>
      </c>
      <c r="C4470">
        <v>-3</v>
      </c>
      <c r="D4470">
        <v>0</v>
      </c>
      <c r="E4470">
        <v>-1</v>
      </c>
      <c r="F4470">
        <v>-1</v>
      </c>
      <c r="G4470">
        <v>0</v>
      </c>
      <c r="H4470" s="3">
        <f>H4469+$H$2*(Table1[[#This Row],[debug'[0']]]-H4469)</f>
        <v>-0.90579659511273136</v>
      </c>
    </row>
    <row r="4471" spans="1:8" x14ac:dyDescent="0.25">
      <c r="A4471">
        <v>8930</v>
      </c>
      <c r="B4471">
        <v>-3</v>
      </c>
      <c r="C4471">
        <v>-2</v>
      </c>
      <c r="D4471">
        <v>1</v>
      </c>
      <c r="E4471">
        <v>-1</v>
      </c>
      <c r="F4471">
        <v>-1</v>
      </c>
      <c r="G4471">
        <v>0</v>
      </c>
      <c r="H4471" s="3">
        <f>H4470+$H$2*(Table1[[#This Row],[debug'[0']]]-H4470)</f>
        <v>-1.1031706160702286</v>
      </c>
    </row>
    <row r="4472" spans="1:8" x14ac:dyDescent="0.25">
      <c r="A4472">
        <v>8932</v>
      </c>
      <c r="B4472">
        <v>-3</v>
      </c>
      <c r="C4472">
        <v>-1</v>
      </c>
      <c r="D4472">
        <v>2</v>
      </c>
      <c r="E4472">
        <v>-1</v>
      </c>
      <c r="F4472">
        <v>-1</v>
      </c>
      <c r="G4472">
        <v>0</v>
      </c>
      <c r="H4472" s="3">
        <f>H4471+$H$2*(Table1[[#This Row],[debug'[0']]]-H4471)</f>
        <v>-1.2819425738002392</v>
      </c>
    </row>
    <row r="4473" spans="1:8" x14ac:dyDescent="0.25">
      <c r="A4473">
        <v>8934</v>
      </c>
      <c r="B4473">
        <v>-2</v>
      </c>
      <c r="C4473">
        <v>-1</v>
      </c>
      <c r="D4473">
        <v>1</v>
      </c>
      <c r="E4473">
        <v>-1</v>
      </c>
      <c r="F4473">
        <v>-1</v>
      </c>
      <c r="G4473">
        <v>0</v>
      </c>
      <c r="H4473" s="3">
        <f>H4472+$H$2*(Table1[[#This Row],[debug'[0']]]-H4472)</f>
        <v>-1.3496178918503821</v>
      </c>
    </row>
    <row r="4474" spans="1:8" x14ac:dyDescent="0.25">
      <c r="A4474">
        <v>8936</v>
      </c>
      <c r="B4474">
        <v>-2</v>
      </c>
      <c r="C4474">
        <v>2</v>
      </c>
      <c r="D4474">
        <v>1</v>
      </c>
      <c r="E4474">
        <v>-1</v>
      </c>
      <c r="F4474">
        <v>-1</v>
      </c>
      <c r="G4474">
        <v>0</v>
      </c>
      <c r="H4474" s="3">
        <f>H4473+$H$2*(Table1[[#This Row],[debug'[0']]]-H4473)</f>
        <v>-1.4109149614400545</v>
      </c>
    </row>
    <row r="4475" spans="1:8" x14ac:dyDescent="0.25">
      <c r="A4475">
        <v>8938</v>
      </c>
      <c r="B4475">
        <v>1</v>
      </c>
      <c r="C4475">
        <v>1</v>
      </c>
      <c r="D4475">
        <v>1</v>
      </c>
      <c r="E4475">
        <v>-1</v>
      </c>
      <c r="F4475">
        <v>-1</v>
      </c>
      <c r="G4475">
        <v>0</v>
      </c>
      <c r="H4475" s="3">
        <f>H4474+$H$2*(Table1[[#This Row],[debug'[0']]]-H4474)</f>
        <v>-1.1836915795013607</v>
      </c>
    </row>
    <row r="4476" spans="1:8" x14ac:dyDescent="0.25">
      <c r="A4476">
        <v>8940</v>
      </c>
      <c r="B4476">
        <v>2</v>
      </c>
      <c r="C4476">
        <v>1</v>
      </c>
      <c r="D4476">
        <v>0</v>
      </c>
      <c r="E4476">
        <v>-1</v>
      </c>
      <c r="F4476">
        <v>-1</v>
      </c>
      <c r="G4476">
        <v>0</v>
      </c>
      <c r="H4476" s="3">
        <f>H4475+$H$2*(Table1[[#This Row],[debug'[0']]]-H4475)</f>
        <v>-0.88363571717764589</v>
      </c>
    </row>
    <row r="4477" spans="1:8" x14ac:dyDescent="0.25">
      <c r="A4477">
        <v>8942</v>
      </c>
      <c r="B4477">
        <v>1</v>
      </c>
      <c r="C4477">
        <v>1</v>
      </c>
      <c r="D4477">
        <v>-1</v>
      </c>
      <c r="E4477">
        <v>-1</v>
      </c>
      <c r="F4477">
        <v>-1</v>
      </c>
      <c r="G4477">
        <v>0</v>
      </c>
      <c r="H4477" s="3">
        <f>H4476+$H$2*(Table1[[#This Row],[debug'[0']]]-H4476)</f>
        <v>-0.7061072332439069</v>
      </c>
    </row>
    <row r="4478" spans="1:8" x14ac:dyDescent="0.25">
      <c r="A4478">
        <v>8944</v>
      </c>
      <c r="B4478">
        <v>1</v>
      </c>
      <c r="C4478">
        <v>0</v>
      </c>
      <c r="D4478">
        <v>-2</v>
      </c>
      <c r="E4478">
        <v>-1</v>
      </c>
      <c r="F4478">
        <v>-1</v>
      </c>
      <c r="G4478">
        <v>0</v>
      </c>
      <c r="H4478" s="3">
        <f>H4477+$H$2*(Table1[[#This Row],[debug'[0']]]-H4477)</f>
        <v>-0.54531041473804298</v>
      </c>
    </row>
    <row r="4479" spans="1:8" x14ac:dyDescent="0.25">
      <c r="A4479">
        <v>8946</v>
      </c>
      <c r="B4479">
        <v>0</v>
      </c>
      <c r="C4479">
        <v>-1</v>
      </c>
      <c r="D4479">
        <v>-3</v>
      </c>
      <c r="E4479">
        <v>-1</v>
      </c>
      <c r="F4479">
        <v>-1</v>
      </c>
      <c r="G4479">
        <v>0</v>
      </c>
      <c r="H4479" s="3">
        <f>H4478+$H$2*(Table1[[#This Row],[debug'[0']]]-H4478)</f>
        <v>-0.4939161189520318</v>
      </c>
    </row>
    <row r="4480" spans="1:8" x14ac:dyDescent="0.25">
      <c r="A4480">
        <v>8948</v>
      </c>
      <c r="B4480">
        <v>1</v>
      </c>
      <c r="C4480">
        <v>-1</v>
      </c>
      <c r="D4480">
        <v>-3</v>
      </c>
      <c r="E4480">
        <v>-1</v>
      </c>
      <c r="F4480">
        <v>-1</v>
      </c>
      <c r="G4480">
        <v>0</v>
      </c>
      <c r="H4480" s="3">
        <f>H4479+$H$2*(Table1[[#This Row],[debug'[0']]]-H4479)</f>
        <v>-0.35311784182065942</v>
      </c>
    </row>
    <row r="4481" spans="1:8" x14ac:dyDescent="0.25">
      <c r="A4481">
        <v>8950</v>
      </c>
      <c r="B4481">
        <v>2</v>
      </c>
      <c r="C4481">
        <v>0</v>
      </c>
      <c r="D4481">
        <v>-2</v>
      </c>
      <c r="E4481">
        <v>-1</v>
      </c>
      <c r="F4481">
        <v>-1</v>
      </c>
      <c r="G4481">
        <v>0</v>
      </c>
      <c r="H4481" s="3">
        <f>H4480+$H$2*(Table1[[#This Row],[debug'[0']]]-H4480)</f>
        <v>-0.13134171007381384</v>
      </c>
    </row>
    <row r="4482" spans="1:8" x14ac:dyDescent="0.25">
      <c r="A4482">
        <v>8952</v>
      </c>
      <c r="B4482">
        <v>1</v>
      </c>
      <c r="C4482">
        <v>1</v>
      </c>
      <c r="D4482">
        <v>0</v>
      </c>
      <c r="E4482">
        <v>-1</v>
      </c>
      <c r="F4482">
        <v>-1</v>
      </c>
      <c r="G4482">
        <v>0</v>
      </c>
      <c r="H4482" s="3">
        <f>H4481+$H$2*(Table1[[#This Row],[debug'[0']]]-H4481)</f>
        <v>-2.4715265921785634E-2</v>
      </c>
    </row>
    <row r="4483" spans="1:8" x14ac:dyDescent="0.25">
      <c r="A4483">
        <v>8954</v>
      </c>
      <c r="B4483">
        <v>3</v>
      </c>
      <c r="C4483">
        <v>1</v>
      </c>
      <c r="D4483">
        <v>1</v>
      </c>
      <c r="E4483">
        <v>0</v>
      </c>
      <c r="F4483">
        <v>-1</v>
      </c>
      <c r="G4483">
        <v>1</v>
      </c>
      <c r="H4483" s="3">
        <f>H4482+$H$2*(Table1[[#This Row],[debug'[0']]]-H4482)</f>
        <v>0.26035743183683774</v>
      </c>
    </row>
    <row r="4484" spans="1:8" x14ac:dyDescent="0.25">
      <c r="A4484">
        <v>8956</v>
      </c>
      <c r="B4484">
        <v>1</v>
      </c>
      <c r="C4484">
        <v>3</v>
      </c>
      <c r="D4484">
        <v>0</v>
      </c>
      <c r="E4484">
        <v>0</v>
      </c>
      <c r="F4484">
        <v>-1</v>
      </c>
      <c r="G4484">
        <v>1</v>
      </c>
      <c r="H4484" s="3">
        <f>H4483+$H$2*(Table1[[#This Row],[debug'[0']]]-H4483)</f>
        <v>0.33006710158954811</v>
      </c>
    </row>
    <row r="4485" spans="1:8" x14ac:dyDescent="0.25">
      <c r="A4485">
        <v>8958</v>
      </c>
      <c r="B4485">
        <v>0</v>
      </c>
      <c r="C4485">
        <v>1</v>
      </c>
      <c r="D4485">
        <v>0</v>
      </c>
      <c r="E4485">
        <v>0</v>
      </c>
      <c r="F4485">
        <v>-1</v>
      </c>
      <c r="G4485">
        <v>1</v>
      </c>
      <c r="H4485" s="3">
        <f>H4484+$H$2*(Table1[[#This Row],[debug'[0']]]-H4484)</f>
        <v>0.2989590101431861</v>
      </c>
    </row>
    <row r="4486" spans="1:8" x14ac:dyDescent="0.25">
      <c r="A4486">
        <v>8960</v>
      </c>
      <c r="B4486">
        <v>-1</v>
      </c>
      <c r="C4486">
        <v>1</v>
      </c>
      <c r="D4486">
        <v>1</v>
      </c>
      <c r="E4486">
        <v>0</v>
      </c>
      <c r="F4486">
        <v>-1</v>
      </c>
      <c r="G4486">
        <v>1</v>
      </c>
      <c r="H4486" s="3">
        <f>H4485+$H$2*(Table1[[#This Row],[debug'[0']]]-H4485)</f>
        <v>0.176535007635783</v>
      </c>
    </row>
    <row r="4487" spans="1:8" x14ac:dyDescent="0.25">
      <c r="A4487">
        <v>8962</v>
      </c>
      <c r="B4487">
        <v>0</v>
      </c>
      <c r="C4487">
        <v>-1</v>
      </c>
      <c r="D4487">
        <v>-2</v>
      </c>
      <c r="E4487">
        <v>0</v>
      </c>
      <c r="F4487">
        <v>-1</v>
      </c>
      <c r="G4487">
        <v>0</v>
      </c>
      <c r="H4487" s="3">
        <f>H4486+$H$2*(Table1[[#This Row],[debug'[0']]]-H4486)</f>
        <v>0.15989697514308318</v>
      </c>
    </row>
    <row r="4488" spans="1:8" x14ac:dyDescent="0.25">
      <c r="A4488">
        <v>8964</v>
      </c>
      <c r="B4488">
        <v>1</v>
      </c>
      <c r="C4488">
        <v>-1</v>
      </c>
      <c r="D4488">
        <v>-1</v>
      </c>
      <c r="E4488">
        <v>0</v>
      </c>
      <c r="F4488">
        <v>-1</v>
      </c>
      <c r="G4488">
        <v>0</v>
      </c>
      <c r="H4488" s="3">
        <f>H4487+$H$2*(Table1[[#This Row],[debug'[0']]]-H4487)</f>
        <v>0.23907481987755477</v>
      </c>
    </row>
    <row r="4489" spans="1:8" x14ac:dyDescent="0.25">
      <c r="A4489">
        <v>8966</v>
      </c>
      <c r="B4489">
        <v>1</v>
      </c>
      <c r="C4489">
        <v>-1</v>
      </c>
      <c r="D4489">
        <v>-1</v>
      </c>
      <c r="E4489">
        <v>0</v>
      </c>
      <c r="F4489">
        <v>-1</v>
      </c>
      <c r="G4489">
        <v>0</v>
      </c>
      <c r="H4489" s="3">
        <f>H4488+$H$2*(Table1[[#This Row],[debug'[0']]]-H4488)</f>
        <v>0.31079032855167971</v>
      </c>
    </row>
    <row r="4490" spans="1:8" x14ac:dyDescent="0.25">
      <c r="A4490">
        <v>8968</v>
      </c>
      <c r="B4490">
        <v>3</v>
      </c>
      <c r="C4490">
        <v>0</v>
      </c>
      <c r="D4490">
        <v>-1</v>
      </c>
      <c r="E4490">
        <v>1</v>
      </c>
      <c r="F4490">
        <v>-1</v>
      </c>
      <c r="G4490">
        <v>0</v>
      </c>
      <c r="H4490" s="3">
        <f>H4489+$H$2*(Table1[[#This Row],[debug'[0']]]-H4489)</f>
        <v>0.56424236898521962</v>
      </c>
    </row>
    <row r="4491" spans="1:8" x14ac:dyDescent="0.25">
      <c r="A4491">
        <v>8970</v>
      </c>
      <c r="B4491">
        <v>2</v>
      </c>
      <c r="C4491">
        <v>2</v>
      </c>
      <c r="D4491">
        <v>0</v>
      </c>
      <c r="E4491">
        <v>1</v>
      </c>
      <c r="F4491">
        <v>0</v>
      </c>
      <c r="G4491">
        <v>0</v>
      </c>
      <c r="H4491" s="3">
        <f>H4490+$H$2*(Table1[[#This Row],[debug'[0']]]-H4490)</f>
        <v>0.69955933776316515</v>
      </c>
    </row>
    <row r="4492" spans="1:8" x14ac:dyDescent="0.25">
      <c r="A4492">
        <v>8972</v>
      </c>
      <c r="B4492">
        <v>2</v>
      </c>
      <c r="C4492">
        <v>2</v>
      </c>
      <c r="D4492">
        <v>1</v>
      </c>
      <c r="E4492">
        <v>1</v>
      </c>
      <c r="F4492">
        <v>0</v>
      </c>
      <c r="G4492">
        <v>0</v>
      </c>
      <c r="H4492" s="3">
        <f>H4491+$H$2*(Table1[[#This Row],[debug'[0']]]-H4491)</f>
        <v>0.82212298269054573</v>
      </c>
    </row>
    <row r="4493" spans="1:8" x14ac:dyDescent="0.25">
      <c r="A4493">
        <v>8974</v>
      </c>
      <c r="B4493">
        <v>1</v>
      </c>
      <c r="C4493">
        <v>2</v>
      </c>
      <c r="D4493">
        <v>1</v>
      </c>
      <c r="E4493">
        <v>1</v>
      </c>
      <c r="F4493">
        <v>0</v>
      </c>
      <c r="G4493">
        <v>0</v>
      </c>
      <c r="H4493" s="3">
        <f>H4492+$H$2*(Table1[[#This Row],[debug'[0']]]-H4492)</f>
        <v>0.83888749661520112</v>
      </c>
    </row>
    <row r="4494" spans="1:8" x14ac:dyDescent="0.25">
      <c r="A4494">
        <v>8976</v>
      </c>
      <c r="B4494">
        <v>0</v>
      </c>
      <c r="C4494">
        <v>2</v>
      </c>
      <c r="D4494">
        <v>0</v>
      </c>
      <c r="E4494">
        <v>1</v>
      </c>
      <c r="F4494">
        <v>0</v>
      </c>
      <c r="G4494">
        <v>0</v>
      </c>
      <c r="H4494" s="3">
        <f>H4493+$H$2*(Table1[[#This Row],[debug'[0']]]-H4493)</f>
        <v>0.75982421271856171</v>
      </c>
    </row>
    <row r="4495" spans="1:8" x14ac:dyDescent="0.25">
      <c r="A4495">
        <v>8978</v>
      </c>
      <c r="B4495">
        <v>0</v>
      </c>
      <c r="C4495">
        <v>1</v>
      </c>
      <c r="D4495">
        <v>0</v>
      </c>
      <c r="E4495">
        <v>1</v>
      </c>
      <c r="F4495">
        <v>0</v>
      </c>
      <c r="G4495">
        <v>0</v>
      </c>
      <c r="H4495" s="3">
        <f>H4494+$H$2*(Table1[[#This Row],[debug'[0']]]-H4494)</f>
        <v>0.68821246777767331</v>
      </c>
    </row>
    <row r="4496" spans="1:8" x14ac:dyDescent="0.25">
      <c r="A4496">
        <v>8980</v>
      </c>
      <c r="B4496">
        <v>0</v>
      </c>
      <c r="C4496">
        <v>0</v>
      </c>
      <c r="D4496">
        <v>-1</v>
      </c>
      <c r="E4496">
        <v>1</v>
      </c>
      <c r="F4496">
        <v>0</v>
      </c>
      <c r="G4496">
        <v>0</v>
      </c>
      <c r="H4496" s="3">
        <f>H4495+$H$2*(Table1[[#This Row],[debug'[0']]]-H4495)</f>
        <v>0.62334997079129606</v>
      </c>
    </row>
    <row r="4497" spans="1:8" x14ac:dyDescent="0.25">
      <c r="A4497">
        <v>8982</v>
      </c>
      <c r="B4497">
        <v>0</v>
      </c>
      <c r="C4497">
        <v>-1</v>
      </c>
      <c r="D4497">
        <v>-2</v>
      </c>
      <c r="E4497">
        <v>1</v>
      </c>
      <c r="F4497">
        <v>0</v>
      </c>
      <c r="G4497">
        <v>0</v>
      </c>
      <c r="H4497" s="3">
        <f>H4496+$H$2*(Table1[[#This Row],[debug'[0']]]-H4496)</f>
        <v>0.56460062012569567</v>
      </c>
    </row>
    <row r="4498" spans="1:8" x14ac:dyDescent="0.25">
      <c r="A4498">
        <v>8984</v>
      </c>
      <c r="B4498">
        <v>1</v>
      </c>
      <c r="C4498">
        <v>-1</v>
      </c>
      <c r="D4498">
        <v>-2</v>
      </c>
      <c r="E4498">
        <v>1</v>
      </c>
      <c r="F4498">
        <v>0</v>
      </c>
      <c r="G4498">
        <v>0</v>
      </c>
      <c r="H4498" s="3">
        <f>H4497+$H$2*(Table1[[#This Row],[debug'[0']]]-H4497)</f>
        <v>0.60563604492141565</v>
      </c>
    </row>
    <row r="4499" spans="1:8" x14ac:dyDescent="0.25">
      <c r="A4499">
        <v>8986</v>
      </c>
      <c r="B4499">
        <v>1</v>
      </c>
      <c r="C4499">
        <v>0</v>
      </c>
      <c r="D4499">
        <v>-3</v>
      </c>
      <c r="E4499">
        <v>1</v>
      </c>
      <c r="F4499">
        <v>0</v>
      </c>
      <c r="G4499">
        <v>0</v>
      </c>
      <c r="H4499" s="3">
        <f>H4498+$H$2*(Table1[[#This Row],[debug'[0']]]-H4498)</f>
        <v>0.64280397204488049</v>
      </c>
    </row>
    <row r="4500" spans="1:8" x14ac:dyDescent="0.25">
      <c r="A4500">
        <v>8988</v>
      </c>
      <c r="B4500">
        <v>1</v>
      </c>
      <c r="C4500">
        <v>1</v>
      </c>
      <c r="D4500">
        <v>-3</v>
      </c>
      <c r="E4500">
        <v>1</v>
      </c>
      <c r="F4500">
        <v>0</v>
      </c>
      <c r="G4500">
        <v>-1</v>
      </c>
      <c r="H4500" s="3">
        <f>H4499+$H$2*(Table1[[#This Row],[debug'[0']]]-H4499)</f>
        <v>0.67646890456433817</v>
      </c>
    </row>
    <row r="4501" spans="1:8" x14ac:dyDescent="0.25">
      <c r="A4501">
        <v>8990</v>
      </c>
      <c r="B4501">
        <v>0</v>
      </c>
      <c r="C4501">
        <v>2</v>
      </c>
      <c r="D4501">
        <v>-2</v>
      </c>
      <c r="E4501">
        <v>1</v>
      </c>
      <c r="F4501">
        <v>0</v>
      </c>
      <c r="G4501">
        <v>-1</v>
      </c>
      <c r="H4501" s="3">
        <f>H4500+$H$2*(Table1[[#This Row],[debug'[0']]]-H4500)</f>
        <v>0.61271321233550036</v>
      </c>
    </row>
    <row r="4502" spans="1:8" x14ac:dyDescent="0.25">
      <c r="A4502">
        <v>8992</v>
      </c>
      <c r="B4502">
        <v>0</v>
      </c>
      <c r="C4502">
        <v>2</v>
      </c>
      <c r="D4502">
        <v>-1</v>
      </c>
      <c r="E4502">
        <v>1</v>
      </c>
      <c r="F4502">
        <v>1</v>
      </c>
      <c r="G4502">
        <v>0</v>
      </c>
      <c r="H4502" s="3">
        <f>H4501+$H$2*(Table1[[#This Row],[debug'[0']]]-H4501)</f>
        <v>0.554966352536582</v>
      </c>
    </row>
    <row r="4503" spans="1:8" x14ac:dyDescent="0.25">
      <c r="A4503">
        <v>8994</v>
      </c>
      <c r="B4503">
        <v>1</v>
      </c>
      <c r="C4503">
        <v>2</v>
      </c>
      <c r="D4503">
        <v>-1</v>
      </c>
      <c r="E4503">
        <v>1</v>
      </c>
      <c r="F4503">
        <v>1</v>
      </c>
      <c r="G4503">
        <v>-1</v>
      </c>
      <c r="H4503" s="3">
        <f>H4502+$H$2*(Table1[[#This Row],[debug'[0']]]-H4502)</f>
        <v>0.59690978566072228</v>
      </c>
    </row>
    <row r="4504" spans="1:8" x14ac:dyDescent="0.25">
      <c r="A4504">
        <v>8996</v>
      </c>
      <c r="B4504">
        <v>0</v>
      </c>
      <c r="C4504">
        <v>1</v>
      </c>
      <c r="D4504">
        <v>-1</v>
      </c>
      <c r="E4504">
        <v>1</v>
      </c>
      <c r="F4504">
        <v>1</v>
      </c>
      <c r="G4504">
        <v>-1</v>
      </c>
      <c r="H4504" s="3">
        <f>H4503+$H$2*(Table1[[#This Row],[debug'[0']]]-H4503)</f>
        <v>0.54065236373609482</v>
      </c>
    </row>
    <row r="4505" spans="1:8" x14ac:dyDescent="0.25">
      <c r="A4505">
        <v>8998</v>
      </c>
      <c r="B4505">
        <v>1</v>
      </c>
      <c r="C4505">
        <v>1</v>
      </c>
      <c r="D4505">
        <v>-1</v>
      </c>
      <c r="E4505">
        <v>1</v>
      </c>
      <c r="F4505">
        <v>1</v>
      </c>
      <c r="G4505">
        <v>-1</v>
      </c>
      <c r="H4505" s="3">
        <f>H4504+$H$2*(Table1[[#This Row],[debug'[0']]]-H4504)</f>
        <v>0.58394485852201039</v>
      </c>
    </row>
    <row r="4506" spans="1:8" x14ac:dyDescent="0.25">
      <c r="A4506">
        <v>9000</v>
      </c>
      <c r="B4506">
        <v>1</v>
      </c>
      <c r="C4506">
        <v>0</v>
      </c>
      <c r="D4506">
        <v>-2</v>
      </c>
      <c r="E4506">
        <v>1</v>
      </c>
      <c r="F4506">
        <v>0</v>
      </c>
      <c r="G4506">
        <v>-1</v>
      </c>
      <c r="H4506" s="3">
        <f>H4505+$H$2*(Table1[[#This Row],[debug'[0']]]-H4505)</f>
        <v>0.62315713180067578</v>
      </c>
    </row>
    <row r="4507" spans="1:8" x14ac:dyDescent="0.25">
      <c r="A4507">
        <v>9002</v>
      </c>
      <c r="B4507">
        <v>1</v>
      </c>
      <c r="C4507">
        <v>-2</v>
      </c>
      <c r="D4507">
        <v>-3</v>
      </c>
      <c r="E4507">
        <v>1</v>
      </c>
      <c r="F4507">
        <v>0</v>
      </c>
      <c r="G4507">
        <v>-1</v>
      </c>
      <c r="H4507" s="3">
        <f>H4506+$H$2*(Table1[[#This Row],[debug'[0']]]-H4506)</f>
        <v>0.65867373538945684</v>
      </c>
    </row>
    <row r="4508" spans="1:8" x14ac:dyDescent="0.25">
      <c r="A4508">
        <v>9004</v>
      </c>
      <c r="B4508">
        <v>2</v>
      </c>
      <c r="C4508">
        <v>-2</v>
      </c>
      <c r="D4508">
        <v>-2</v>
      </c>
      <c r="E4508">
        <v>1</v>
      </c>
      <c r="F4508">
        <v>0</v>
      </c>
      <c r="G4508">
        <v>-1</v>
      </c>
      <c r="H4508" s="3">
        <f>H4507+$H$2*(Table1[[#This Row],[debug'[0']]]-H4507)</f>
        <v>0.78509075755848245</v>
      </c>
    </row>
    <row r="4509" spans="1:8" x14ac:dyDescent="0.25">
      <c r="A4509">
        <v>9006</v>
      </c>
      <c r="B4509">
        <v>1</v>
      </c>
      <c r="C4509">
        <v>-2</v>
      </c>
      <c r="D4509">
        <v>-2</v>
      </c>
      <c r="E4509">
        <v>1</v>
      </c>
      <c r="F4509">
        <v>0</v>
      </c>
      <c r="G4509">
        <v>-1</v>
      </c>
      <c r="H4509" s="3">
        <f>H4508+$H$2*(Table1[[#This Row],[debug'[0']]]-H4508)</f>
        <v>0.80534547647576704</v>
      </c>
    </row>
    <row r="4510" spans="1:8" x14ac:dyDescent="0.25">
      <c r="A4510">
        <v>9008</v>
      </c>
      <c r="B4510">
        <v>2</v>
      </c>
      <c r="C4510">
        <v>-2</v>
      </c>
      <c r="D4510">
        <v>-2</v>
      </c>
      <c r="E4510">
        <v>1</v>
      </c>
      <c r="F4510">
        <v>0</v>
      </c>
      <c r="G4510">
        <v>-1</v>
      </c>
      <c r="H4510" s="3">
        <f>H4509+$H$2*(Table1[[#This Row],[debug'[0']]]-H4509)</f>
        <v>0.91793901271621337</v>
      </c>
    </row>
    <row r="4511" spans="1:8" x14ac:dyDescent="0.25">
      <c r="A4511">
        <v>9010</v>
      </c>
      <c r="B4511">
        <v>1</v>
      </c>
      <c r="C4511">
        <v>-1</v>
      </c>
      <c r="D4511">
        <v>-2</v>
      </c>
      <c r="E4511">
        <v>1</v>
      </c>
      <c r="F4511">
        <v>0</v>
      </c>
      <c r="G4511">
        <v>-1</v>
      </c>
      <c r="H4511" s="3">
        <f>H4510+$H$2*(Table1[[#This Row],[debug'[0']]]-H4510)</f>
        <v>0.92567307856012548</v>
      </c>
    </row>
    <row r="4512" spans="1:8" x14ac:dyDescent="0.25">
      <c r="A4512">
        <v>9012</v>
      </c>
      <c r="B4512">
        <v>-1</v>
      </c>
      <c r="C4512">
        <v>-1</v>
      </c>
      <c r="D4512">
        <v>-1</v>
      </c>
      <c r="E4512">
        <v>1</v>
      </c>
      <c r="F4512">
        <v>0</v>
      </c>
      <c r="G4512">
        <v>-1</v>
      </c>
      <c r="H4512" s="3">
        <f>H4511+$H$2*(Table1[[#This Row],[debug'[0']]]-H4511)</f>
        <v>0.74418266665552157</v>
      </c>
    </row>
    <row r="4513" spans="1:8" x14ac:dyDescent="0.25">
      <c r="A4513">
        <v>9014</v>
      </c>
      <c r="B4513">
        <v>-1</v>
      </c>
      <c r="C4513">
        <v>0</v>
      </c>
      <c r="D4513">
        <v>0</v>
      </c>
      <c r="E4513">
        <v>1</v>
      </c>
      <c r="F4513">
        <v>0</v>
      </c>
      <c r="G4513">
        <v>-1</v>
      </c>
      <c r="H4513" s="3">
        <f>H4512+$H$2*(Table1[[#This Row],[debug'[0']]]-H4512)</f>
        <v>0.57979732309301235</v>
      </c>
    </row>
    <row r="4514" spans="1:8" x14ac:dyDescent="0.25">
      <c r="A4514">
        <v>9016</v>
      </c>
      <c r="B4514">
        <v>-3</v>
      </c>
      <c r="C4514">
        <v>0</v>
      </c>
      <c r="D4514">
        <v>0</v>
      </c>
      <c r="E4514">
        <v>0</v>
      </c>
      <c r="F4514">
        <v>0</v>
      </c>
      <c r="G4514">
        <v>-1</v>
      </c>
      <c r="H4514" s="3">
        <f>H4513+$H$2*(Table1[[#This Row],[debug'[0']]]-H4513)</f>
        <v>0.24240937394592993</v>
      </c>
    </row>
    <row r="4515" spans="1:8" x14ac:dyDescent="0.25">
      <c r="A4515">
        <v>9018</v>
      </c>
      <c r="B4515">
        <v>-2</v>
      </c>
      <c r="C4515">
        <v>-1</v>
      </c>
      <c r="D4515">
        <v>-1</v>
      </c>
      <c r="E4515">
        <v>1</v>
      </c>
      <c r="F4515">
        <v>0</v>
      </c>
      <c r="G4515">
        <v>-1</v>
      </c>
      <c r="H4515" s="3">
        <f>H4514+$H$2*(Table1[[#This Row],[debug'[0']]]-H4514)</f>
        <v>3.1067269480047316E-2</v>
      </c>
    </row>
    <row r="4516" spans="1:8" x14ac:dyDescent="0.25">
      <c r="A4516">
        <v>9020</v>
      </c>
      <c r="B4516">
        <v>-2</v>
      </c>
      <c r="C4516">
        <v>-1</v>
      </c>
      <c r="D4516">
        <v>-1</v>
      </c>
      <c r="E4516">
        <v>0</v>
      </c>
      <c r="F4516">
        <v>0</v>
      </c>
      <c r="G4516">
        <v>-1</v>
      </c>
      <c r="H4516" s="3">
        <f>H4515+$H$2*(Table1[[#This Row],[debug'[0']]]-H4515)</f>
        <v>-0.16035631090230859</v>
      </c>
    </row>
    <row r="4517" spans="1:8" x14ac:dyDescent="0.25">
      <c r="A4517">
        <v>9022</v>
      </c>
      <c r="B4517">
        <v>-1</v>
      </c>
      <c r="C4517">
        <v>-2</v>
      </c>
      <c r="D4517">
        <v>-1</v>
      </c>
      <c r="E4517">
        <v>0</v>
      </c>
      <c r="F4517">
        <v>0</v>
      </c>
      <c r="G4517">
        <v>-1</v>
      </c>
      <c r="H4517" s="3">
        <f>H4516+$H$2*(Table1[[#This Row],[debug'[0']]]-H4516)</f>
        <v>-0.23949086426137878</v>
      </c>
    </row>
    <row r="4518" spans="1:8" x14ac:dyDescent="0.25">
      <c r="A4518">
        <v>9024</v>
      </c>
      <c r="B4518">
        <v>0</v>
      </c>
      <c r="C4518">
        <v>-1</v>
      </c>
      <c r="D4518">
        <v>0</v>
      </c>
      <c r="E4518">
        <v>0</v>
      </c>
      <c r="F4518">
        <v>0</v>
      </c>
      <c r="G4518">
        <v>-1</v>
      </c>
      <c r="H4518" s="3">
        <f>H4517+$H$2*(Table1[[#This Row],[debug'[0']]]-H4517)</f>
        <v>-0.21691938206841624</v>
      </c>
    </row>
    <row r="4519" spans="1:8" x14ac:dyDescent="0.25">
      <c r="A4519">
        <v>9026</v>
      </c>
      <c r="B4519">
        <v>1</v>
      </c>
      <c r="C4519">
        <v>-1</v>
      </c>
      <c r="D4519">
        <v>1</v>
      </c>
      <c r="E4519">
        <v>0</v>
      </c>
      <c r="F4519">
        <v>0</v>
      </c>
      <c r="G4519">
        <v>-1</v>
      </c>
      <c r="H4519" s="3">
        <f>H4518+$H$2*(Table1[[#This Row],[debug'[0']]]-H4518)</f>
        <v>-0.10222743234690122</v>
      </c>
    </row>
    <row r="4520" spans="1:8" x14ac:dyDescent="0.25">
      <c r="A4520">
        <v>9028</v>
      </c>
      <c r="B4520">
        <v>-2</v>
      </c>
      <c r="C4520">
        <v>-1</v>
      </c>
      <c r="D4520">
        <v>1</v>
      </c>
      <c r="E4520">
        <v>0</v>
      </c>
      <c r="F4520">
        <v>0</v>
      </c>
      <c r="G4520">
        <v>-1</v>
      </c>
      <c r="H4520" s="3">
        <f>H4519+$H$2*(Table1[[#This Row],[debug'[0']]]-H4519)</f>
        <v>-0.28108828304859762</v>
      </c>
    </row>
    <row r="4521" spans="1:8" x14ac:dyDescent="0.25">
      <c r="A4521">
        <v>9030</v>
      </c>
      <c r="B4521">
        <v>-6</v>
      </c>
      <c r="C4521">
        <v>0</v>
      </c>
      <c r="D4521">
        <v>2</v>
      </c>
      <c r="E4521">
        <v>-1</v>
      </c>
      <c r="F4521">
        <v>0</v>
      </c>
      <c r="G4521">
        <v>-1</v>
      </c>
      <c r="H4521" s="3">
        <f>H4520+$H$2*(Table1[[#This Row],[debug'[0']]]-H4520)</f>
        <v>-0.820083014143691</v>
      </c>
    </row>
    <row r="4522" spans="1:8" x14ac:dyDescent="0.25">
      <c r="A4522">
        <v>9032</v>
      </c>
      <c r="B4522">
        <v>-6</v>
      </c>
      <c r="C4522">
        <v>-1</v>
      </c>
      <c r="D4522">
        <v>2</v>
      </c>
      <c r="E4522">
        <v>-1</v>
      </c>
      <c r="F4522">
        <v>0</v>
      </c>
      <c r="G4522">
        <v>-1</v>
      </c>
      <c r="H4522" s="3">
        <f>H4521+$H$2*(Table1[[#This Row],[debug'[0']]]-H4521)</f>
        <v>-1.3082786886128259</v>
      </c>
    </row>
    <row r="4523" spans="1:8" x14ac:dyDescent="0.25">
      <c r="A4523">
        <v>9034</v>
      </c>
      <c r="B4523">
        <v>-6</v>
      </c>
      <c r="C4523">
        <v>0</v>
      </c>
      <c r="D4523">
        <v>2</v>
      </c>
      <c r="E4523">
        <v>-1</v>
      </c>
      <c r="F4523">
        <v>0</v>
      </c>
      <c r="G4523">
        <v>-1</v>
      </c>
      <c r="H4523" s="3">
        <f>H4522+$H$2*(Table1[[#This Row],[debug'[0']]]-H4522)</f>
        <v>-1.7504630047491645</v>
      </c>
    </row>
    <row r="4524" spans="1:8" x14ac:dyDescent="0.25">
      <c r="A4524">
        <v>9036</v>
      </c>
      <c r="B4524">
        <v>-5</v>
      </c>
      <c r="C4524">
        <v>0</v>
      </c>
      <c r="D4524">
        <v>2</v>
      </c>
      <c r="E4524">
        <v>-1</v>
      </c>
      <c r="F4524">
        <v>0</v>
      </c>
      <c r="G4524">
        <v>-1</v>
      </c>
      <c r="H4524" s="3">
        <f>H4523+$H$2*(Table1[[#This Row],[debug'[0']]]-H4523)</f>
        <v>-2.0567246513046129</v>
      </c>
    </row>
    <row r="4525" spans="1:8" x14ac:dyDescent="0.25">
      <c r="A4525">
        <v>9038</v>
      </c>
      <c r="B4525">
        <v>-4</v>
      </c>
      <c r="C4525">
        <v>0</v>
      </c>
      <c r="D4525">
        <v>3</v>
      </c>
      <c r="E4525">
        <v>-1</v>
      </c>
      <c r="F4525">
        <v>0</v>
      </c>
      <c r="G4525">
        <v>-1</v>
      </c>
      <c r="H4525" s="3">
        <f>H4524+$H$2*(Table1[[#This Row],[debug'[0']]]-H4524)</f>
        <v>-2.23987403808552</v>
      </c>
    </row>
    <row r="4526" spans="1:8" x14ac:dyDescent="0.25">
      <c r="A4526">
        <v>9040</v>
      </c>
      <c r="B4526">
        <v>-3</v>
      </c>
      <c r="C4526">
        <v>0</v>
      </c>
      <c r="D4526">
        <v>3</v>
      </c>
      <c r="E4526">
        <v>-1</v>
      </c>
      <c r="F4526">
        <v>0</v>
      </c>
      <c r="G4526">
        <v>-1</v>
      </c>
      <c r="H4526" s="3">
        <f>H4525+$H$2*(Table1[[#This Row],[debug'[0']]]-H4525)</f>
        <v>-2.311514222218122</v>
      </c>
    </row>
    <row r="4527" spans="1:8" x14ac:dyDescent="0.25">
      <c r="A4527">
        <v>9042</v>
      </c>
      <c r="B4527">
        <v>-3</v>
      </c>
      <c r="C4527">
        <v>0</v>
      </c>
      <c r="D4527">
        <v>3</v>
      </c>
      <c r="E4527">
        <v>-2</v>
      </c>
      <c r="F4527">
        <v>0</v>
      </c>
      <c r="G4527">
        <v>0</v>
      </c>
      <c r="H4527" s="3">
        <f>H4526+$H$2*(Table1[[#This Row],[debug'[0']]]-H4526)</f>
        <v>-2.3764024780655402</v>
      </c>
    </row>
    <row r="4528" spans="1:8" x14ac:dyDescent="0.25">
      <c r="A4528">
        <v>9044</v>
      </c>
      <c r="B4528">
        <v>-3</v>
      </c>
      <c r="C4528">
        <v>1</v>
      </c>
      <c r="D4528">
        <v>3</v>
      </c>
      <c r="E4528">
        <v>-2</v>
      </c>
      <c r="F4528">
        <v>0</v>
      </c>
      <c r="G4528">
        <v>0</v>
      </c>
      <c r="H4528" s="3">
        <f>H4527+$H$2*(Table1[[#This Row],[debug'[0']]]-H4527)</f>
        <v>-2.4351751598767231</v>
      </c>
    </row>
    <row r="4529" spans="1:8" x14ac:dyDescent="0.25">
      <c r="A4529">
        <v>9046</v>
      </c>
      <c r="B4529">
        <v>-4</v>
      </c>
      <c r="C4529">
        <v>1</v>
      </c>
      <c r="D4529">
        <v>4</v>
      </c>
      <c r="E4529">
        <v>-2</v>
      </c>
      <c r="F4529">
        <v>0</v>
      </c>
      <c r="G4529">
        <v>0</v>
      </c>
      <c r="H4529" s="3">
        <f>H4528+$H$2*(Table1[[#This Row],[debug'[0']]]-H4528)</f>
        <v>-2.5826564265333065</v>
      </c>
    </row>
    <row r="4530" spans="1:8" x14ac:dyDescent="0.25">
      <c r="A4530">
        <v>9048</v>
      </c>
      <c r="B4530">
        <v>-5</v>
      </c>
      <c r="C4530">
        <v>1</v>
      </c>
      <c r="D4530">
        <v>4</v>
      </c>
      <c r="E4530">
        <v>-3</v>
      </c>
      <c r="F4530">
        <v>0</v>
      </c>
      <c r="G4530">
        <v>0</v>
      </c>
      <c r="H4530" s="3">
        <f>H4529+$H$2*(Table1[[#This Row],[debug'[0']]]-H4529)</f>
        <v>-2.8104856908814702</v>
      </c>
    </row>
    <row r="4531" spans="1:8" x14ac:dyDescent="0.25">
      <c r="A4531">
        <v>9050</v>
      </c>
      <c r="B4531">
        <v>-5</v>
      </c>
      <c r="C4531">
        <v>1</v>
      </c>
      <c r="D4531">
        <v>3</v>
      </c>
      <c r="E4531">
        <v>-3</v>
      </c>
      <c r="F4531">
        <v>-1</v>
      </c>
      <c r="G4531">
        <v>0</v>
      </c>
      <c r="H4531" s="3">
        <f>H4530+$H$2*(Table1[[#This Row],[debug'[0']]]-H4530)</f>
        <v>-3.0168425529351652</v>
      </c>
    </row>
    <row r="4532" spans="1:8" x14ac:dyDescent="0.25">
      <c r="A4532">
        <v>9052</v>
      </c>
      <c r="B4532">
        <v>-5</v>
      </c>
      <c r="C4532">
        <v>0</v>
      </c>
      <c r="D4532">
        <v>2</v>
      </c>
      <c r="E4532">
        <v>-3</v>
      </c>
      <c r="F4532">
        <v>-1</v>
      </c>
      <c r="G4532">
        <v>0</v>
      </c>
      <c r="H4532" s="3">
        <f>H4531+$H$2*(Table1[[#This Row],[debug'[0']]]-H4531)</f>
        <v>-3.2037507389334885</v>
      </c>
    </row>
    <row r="4533" spans="1:8" x14ac:dyDescent="0.25">
      <c r="A4533">
        <v>9054</v>
      </c>
      <c r="B4533">
        <v>-4</v>
      </c>
      <c r="C4533">
        <v>-1</v>
      </c>
      <c r="D4533">
        <v>3</v>
      </c>
      <c r="E4533">
        <v>-3</v>
      </c>
      <c r="F4533">
        <v>-1</v>
      </c>
      <c r="G4533">
        <v>0</v>
      </c>
      <c r="H4533" s="3">
        <f>H4532+$H$2*(Table1[[#This Row],[debug'[0']]]-H4532)</f>
        <v>-3.2787954638032741</v>
      </c>
    </row>
    <row r="4534" spans="1:8" x14ac:dyDescent="0.25">
      <c r="A4534">
        <v>9056</v>
      </c>
      <c r="B4534">
        <v>-3</v>
      </c>
      <c r="C4534">
        <v>-2</v>
      </c>
      <c r="D4534">
        <v>3</v>
      </c>
      <c r="E4534">
        <v>-3</v>
      </c>
      <c r="F4534">
        <v>-1</v>
      </c>
      <c r="G4534">
        <v>1</v>
      </c>
      <c r="H4534" s="3">
        <f>H4533+$H$2*(Table1[[#This Row],[debug'[0']]]-H4533)</f>
        <v>-3.2525196103751184</v>
      </c>
    </row>
    <row r="4535" spans="1:8" x14ac:dyDescent="0.25">
      <c r="A4535">
        <v>9058</v>
      </c>
      <c r="B4535">
        <v>-2</v>
      </c>
      <c r="C4535">
        <v>-4</v>
      </c>
      <c r="D4535">
        <v>2</v>
      </c>
      <c r="E4535">
        <v>-3</v>
      </c>
      <c r="F4535">
        <v>-1</v>
      </c>
      <c r="G4535">
        <v>1</v>
      </c>
      <c r="H4535" s="3">
        <f>H4534+$H$2*(Table1[[#This Row],[debug'[0']]]-H4534)</f>
        <v>-3.1344724181821699</v>
      </c>
    </row>
    <row r="4536" spans="1:8" x14ac:dyDescent="0.25">
      <c r="A4536">
        <v>9060</v>
      </c>
      <c r="B4536">
        <v>0</v>
      </c>
      <c r="C4536">
        <v>-6</v>
      </c>
      <c r="D4536">
        <v>2</v>
      </c>
      <c r="E4536">
        <v>-3</v>
      </c>
      <c r="F4536">
        <v>-1</v>
      </c>
      <c r="G4536">
        <v>1</v>
      </c>
      <c r="H4536" s="3">
        <f>H4535+$H$2*(Table1[[#This Row],[debug'[0']]]-H4535)</f>
        <v>-2.839055352526942</v>
      </c>
    </row>
    <row r="4537" spans="1:8" x14ac:dyDescent="0.25">
      <c r="A4537">
        <v>9062</v>
      </c>
      <c r="B4537">
        <v>0</v>
      </c>
      <c r="C4537">
        <v>-6</v>
      </c>
      <c r="D4537">
        <v>2</v>
      </c>
      <c r="E4537">
        <v>-3</v>
      </c>
      <c r="F4537">
        <v>-1</v>
      </c>
      <c r="G4537">
        <v>1</v>
      </c>
      <c r="H4537" s="3">
        <f>H4536+$H$2*(Table1[[#This Row],[debug'[0']]]-H4536)</f>
        <v>-2.5714806893679394</v>
      </c>
    </row>
    <row r="4538" spans="1:8" x14ac:dyDescent="0.25">
      <c r="A4538">
        <v>9064</v>
      </c>
      <c r="B4538">
        <v>-1</v>
      </c>
      <c r="C4538">
        <v>-6</v>
      </c>
      <c r="D4538">
        <v>0</v>
      </c>
      <c r="E4538">
        <v>-3</v>
      </c>
      <c r="F4538">
        <v>-1</v>
      </c>
      <c r="G4538">
        <v>1</v>
      </c>
      <c r="H4538" s="3">
        <f>H4537+$H$2*(Table1[[#This Row],[debug'[0']]]-H4537)</f>
        <v>-2.423372123698643</v>
      </c>
    </row>
    <row r="4539" spans="1:8" x14ac:dyDescent="0.25">
      <c r="A4539">
        <v>9066</v>
      </c>
      <c r="B4539">
        <v>0</v>
      </c>
      <c r="C4539">
        <v>-5</v>
      </c>
      <c r="D4539">
        <v>0</v>
      </c>
      <c r="E4539">
        <v>-3</v>
      </c>
      <c r="F4539">
        <v>-1</v>
      </c>
      <c r="G4539">
        <v>1</v>
      </c>
      <c r="H4539" s="3">
        <f>H4538+$H$2*(Table1[[#This Row],[debug'[0']]]-H4538)</f>
        <v>-2.1949746818768645</v>
      </c>
    </row>
    <row r="4540" spans="1:8" x14ac:dyDescent="0.25">
      <c r="A4540">
        <v>9068</v>
      </c>
      <c r="B4540">
        <v>-1</v>
      </c>
      <c r="C4540">
        <v>-3</v>
      </c>
      <c r="D4540">
        <v>-1</v>
      </c>
      <c r="E4540">
        <v>-3</v>
      </c>
      <c r="F4540">
        <v>-1</v>
      </c>
      <c r="G4540">
        <v>1</v>
      </c>
      <c r="H4540" s="3">
        <f>H4539+$H$2*(Table1[[#This Row],[debug'[0']]]-H4539)</f>
        <v>-2.0823509714225596</v>
      </c>
    </row>
    <row r="4541" spans="1:8" x14ac:dyDescent="0.25">
      <c r="A4541">
        <v>9070</v>
      </c>
      <c r="B4541">
        <v>-1</v>
      </c>
      <c r="C4541">
        <v>-1</v>
      </c>
      <c r="D4541">
        <v>-2</v>
      </c>
      <c r="E4541">
        <v>-3</v>
      </c>
      <c r="F4541">
        <v>-1</v>
      </c>
      <c r="G4541">
        <v>1</v>
      </c>
      <c r="H4541" s="3">
        <f>H4540+$H$2*(Table1[[#This Row],[debug'[0']]]-H4540)</f>
        <v>-1.9803417956097529</v>
      </c>
    </row>
    <row r="4542" spans="1:8" x14ac:dyDescent="0.25">
      <c r="A4542">
        <v>9072</v>
      </c>
      <c r="B4542">
        <v>-1</v>
      </c>
      <c r="C4542">
        <v>0</v>
      </c>
      <c r="D4542">
        <v>-3</v>
      </c>
      <c r="E4542">
        <v>-3</v>
      </c>
      <c r="F4542">
        <v>-1</v>
      </c>
      <c r="G4542">
        <v>1</v>
      </c>
      <c r="H4542" s="3">
        <f>H4541+$H$2*(Table1[[#This Row],[debug'[0']]]-H4541)</f>
        <v>-1.887946758116914</v>
      </c>
    </row>
    <row r="4543" spans="1:8" x14ac:dyDescent="0.25">
      <c r="A4543">
        <v>9074</v>
      </c>
      <c r="B4543">
        <v>1</v>
      </c>
      <c r="C4543">
        <v>1</v>
      </c>
      <c r="D4543">
        <v>-3</v>
      </c>
      <c r="E4543">
        <v>-2</v>
      </c>
      <c r="F4543">
        <v>-1</v>
      </c>
      <c r="G4543">
        <v>1</v>
      </c>
      <c r="H4543" s="3">
        <f>H4542+$H$2*(Table1[[#This Row],[debug'[0']]]-H4542)</f>
        <v>-1.6157641885391574</v>
      </c>
    </row>
    <row r="4544" spans="1:8" x14ac:dyDescent="0.25">
      <c r="A4544">
        <v>9076</v>
      </c>
      <c r="B4544">
        <v>1</v>
      </c>
      <c r="C4544">
        <v>1</v>
      </c>
      <c r="D4544">
        <v>-3</v>
      </c>
      <c r="E4544">
        <v>-2</v>
      </c>
      <c r="F4544">
        <v>-1</v>
      </c>
      <c r="G4544">
        <v>1</v>
      </c>
      <c r="H4544" s="3">
        <f>H4543+$H$2*(Table1[[#This Row],[debug'[0']]]-H4543)</f>
        <v>-1.3692342217920208</v>
      </c>
    </row>
    <row r="4545" spans="1:8" x14ac:dyDescent="0.25">
      <c r="A4545">
        <v>9078</v>
      </c>
      <c r="B4545">
        <v>3</v>
      </c>
      <c r="C4545">
        <v>3</v>
      </c>
      <c r="D4545">
        <v>-3</v>
      </c>
      <c r="E4545">
        <v>-2</v>
      </c>
      <c r="F4545">
        <v>-1</v>
      </c>
      <c r="G4545">
        <v>1</v>
      </c>
      <c r="H4545" s="3">
        <f>H4544+$H$2*(Table1[[#This Row],[debug'[0']]]-H4544)</f>
        <v>-0.95744359780217292</v>
      </c>
    </row>
    <row r="4546" spans="1:8" x14ac:dyDescent="0.25">
      <c r="A4546">
        <v>9080</v>
      </c>
      <c r="B4546">
        <v>3</v>
      </c>
      <c r="C4546">
        <v>2</v>
      </c>
      <c r="D4546">
        <v>-3</v>
      </c>
      <c r="E4546">
        <v>-2</v>
      </c>
      <c r="F4546">
        <v>-1</v>
      </c>
      <c r="G4546">
        <v>1</v>
      </c>
      <c r="H4546" s="3">
        <f>H4545+$H$2*(Table1[[#This Row],[debug'[0']]]-H4545)</f>
        <v>-0.58446332578663496</v>
      </c>
    </row>
    <row r="4547" spans="1:8" x14ac:dyDescent="0.25">
      <c r="A4547">
        <v>9082</v>
      </c>
      <c r="B4547">
        <v>2</v>
      </c>
      <c r="C4547">
        <v>2</v>
      </c>
      <c r="D4547">
        <v>-3</v>
      </c>
      <c r="E4547">
        <v>-1</v>
      </c>
      <c r="F4547">
        <v>-1</v>
      </c>
      <c r="G4547">
        <v>1</v>
      </c>
      <c r="H4547" s="3">
        <f>H4546+$H$2*(Table1[[#This Row],[debug'[0']]]-H4546)</f>
        <v>-0.34088339585372884</v>
      </c>
    </row>
    <row r="4548" spans="1:8" x14ac:dyDescent="0.25">
      <c r="A4548">
        <v>9084</v>
      </c>
      <c r="B4548">
        <v>0</v>
      </c>
      <c r="C4548">
        <v>2</v>
      </c>
      <c r="D4548">
        <v>-4</v>
      </c>
      <c r="E4548">
        <v>-1</v>
      </c>
      <c r="F4548">
        <v>-1</v>
      </c>
      <c r="G4548">
        <v>1</v>
      </c>
      <c r="H4548" s="3">
        <f>H4547+$H$2*(Table1[[#This Row],[debug'[0']]]-H4547)</f>
        <v>-0.30875589268938436</v>
      </c>
    </row>
    <row r="4549" spans="1:8" x14ac:dyDescent="0.25">
      <c r="A4549">
        <v>9086</v>
      </c>
      <c r="B4549">
        <v>1</v>
      </c>
      <c r="C4549">
        <v>3</v>
      </c>
      <c r="D4549">
        <v>-5</v>
      </c>
      <c r="E4549">
        <v>-1</v>
      </c>
      <c r="F4549">
        <v>-1</v>
      </c>
      <c r="G4549">
        <v>0</v>
      </c>
      <c r="H4549" s="3">
        <f>H4548+$H$2*(Table1[[#This Row],[debug'[0']]]-H4548)</f>
        <v>-0.18540855575492471</v>
      </c>
    </row>
    <row r="4550" spans="1:8" x14ac:dyDescent="0.25">
      <c r="A4550">
        <v>9088</v>
      </c>
      <c r="B4550">
        <v>-1</v>
      </c>
      <c r="C4550">
        <v>3</v>
      </c>
      <c r="D4550">
        <v>-5</v>
      </c>
      <c r="E4550">
        <v>0</v>
      </c>
      <c r="F4550">
        <v>-1</v>
      </c>
      <c r="G4550">
        <v>0</v>
      </c>
      <c r="H4550" s="3">
        <f>H4549+$H$2*(Table1[[#This Row],[debug'[0']]]-H4549)</f>
        <v>-0.26218199066244752</v>
      </c>
    </row>
    <row r="4551" spans="1:8" x14ac:dyDescent="0.25">
      <c r="A4551">
        <v>9090</v>
      </c>
      <c r="B4551">
        <v>2</v>
      </c>
      <c r="C4551">
        <v>3</v>
      </c>
      <c r="D4551">
        <v>-3</v>
      </c>
      <c r="E4551">
        <v>0</v>
      </c>
      <c r="F4551">
        <v>-1</v>
      </c>
      <c r="G4551">
        <v>0</v>
      </c>
      <c r="H4551" s="3">
        <f>H4550+$H$2*(Table1[[#This Row],[debug'[0']]]-H4550)</f>
        <v>-4.8976360973999156E-2</v>
      </c>
    </row>
    <row r="4552" spans="1:8" x14ac:dyDescent="0.25">
      <c r="A4552">
        <v>9092</v>
      </c>
      <c r="B4552">
        <v>1</v>
      </c>
      <c r="C4552">
        <v>5</v>
      </c>
      <c r="D4552">
        <v>-3</v>
      </c>
      <c r="E4552">
        <v>0</v>
      </c>
      <c r="F4552">
        <v>0</v>
      </c>
      <c r="G4552">
        <v>0</v>
      </c>
      <c r="H4552" s="3">
        <f>H4551+$H$2*(Table1[[#This Row],[debug'[0']]]-H4551)</f>
        <v>4.9887331908758964E-2</v>
      </c>
    </row>
    <row r="4553" spans="1:8" x14ac:dyDescent="0.25">
      <c r="A4553">
        <v>9094</v>
      </c>
      <c r="B4553">
        <v>2</v>
      </c>
      <c r="C4553">
        <v>5</v>
      </c>
      <c r="D4553">
        <v>-2</v>
      </c>
      <c r="E4553">
        <v>0</v>
      </c>
      <c r="F4553">
        <v>0</v>
      </c>
      <c r="G4553">
        <v>0</v>
      </c>
      <c r="H4553" s="3">
        <f>H4552+$H$2*(Table1[[#This Row],[debug'[0']]]-H4552)</f>
        <v>0.23368112086119397</v>
      </c>
    </row>
    <row r="4554" spans="1:8" x14ac:dyDescent="0.25">
      <c r="A4554">
        <v>9096</v>
      </c>
      <c r="B4554">
        <v>2</v>
      </c>
      <c r="C4554">
        <v>6</v>
      </c>
      <c r="D4554">
        <v>-1</v>
      </c>
      <c r="E4554">
        <v>0</v>
      </c>
      <c r="F4554">
        <v>0</v>
      </c>
      <c r="G4554">
        <v>-1</v>
      </c>
      <c r="H4554" s="3">
        <f>H4553+$H$2*(Table1[[#This Row],[debug'[0']]]-H4553)</f>
        <v>0.40015275329917688</v>
      </c>
    </row>
    <row r="4555" spans="1:8" x14ac:dyDescent="0.25">
      <c r="A4555">
        <v>9098</v>
      </c>
      <c r="B4555">
        <v>1</v>
      </c>
      <c r="C4555">
        <v>6</v>
      </c>
      <c r="D4555">
        <v>-1</v>
      </c>
      <c r="E4555">
        <v>0</v>
      </c>
      <c r="F4555">
        <v>1</v>
      </c>
      <c r="G4555">
        <v>-1</v>
      </c>
      <c r="H4555" s="3">
        <f>H4554+$H$2*(Table1[[#This Row],[debug'[0']]]-H4554)</f>
        <v>0.45668702440451797</v>
      </c>
    </row>
    <row r="4556" spans="1:8" x14ac:dyDescent="0.25">
      <c r="A4556">
        <v>9100</v>
      </c>
      <c r="B4556">
        <v>1</v>
      </c>
      <c r="C4556">
        <v>7</v>
      </c>
      <c r="D4556">
        <v>0</v>
      </c>
      <c r="E4556">
        <v>1</v>
      </c>
      <c r="F4556">
        <v>1</v>
      </c>
      <c r="G4556">
        <v>-1</v>
      </c>
      <c r="H4556" s="3">
        <f>H4555+$H$2*(Table1[[#This Row],[debug'[0']]]-H4555)</f>
        <v>0.50789306598644124</v>
      </c>
    </row>
    <row r="4557" spans="1:8" x14ac:dyDescent="0.25">
      <c r="A4557">
        <v>9102</v>
      </c>
      <c r="B4557">
        <v>-1</v>
      </c>
      <c r="C4557">
        <v>7</v>
      </c>
      <c r="D4557">
        <v>1</v>
      </c>
      <c r="E4557">
        <v>1</v>
      </c>
      <c r="F4557">
        <v>2</v>
      </c>
      <c r="G4557">
        <v>-1</v>
      </c>
      <c r="H4557" s="3">
        <f>H4556+$H$2*(Table1[[#This Row],[debug'[0']]]-H4556)</f>
        <v>0.36577749263138148</v>
      </c>
    </row>
    <row r="4558" spans="1:8" x14ac:dyDescent="0.25">
      <c r="A4558">
        <v>9104</v>
      </c>
      <c r="B4558">
        <v>-1</v>
      </c>
      <c r="C4558">
        <v>8</v>
      </c>
      <c r="D4558">
        <v>2</v>
      </c>
      <c r="E4558">
        <v>1</v>
      </c>
      <c r="F4558">
        <v>2</v>
      </c>
      <c r="G4558">
        <v>-1</v>
      </c>
      <c r="H4558" s="3">
        <f>H4557+$H$2*(Table1[[#This Row],[debug'[0']]]-H4557)</f>
        <v>0.23705599651271042</v>
      </c>
    </row>
    <row r="4559" spans="1:8" x14ac:dyDescent="0.25">
      <c r="A4559">
        <v>9106</v>
      </c>
      <c r="B4559">
        <v>-2</v>
      </c>
      <c r="C4559">
        <v>8</v>
      </c>
      <c r="D4559">
        <v>2</v>
      </c>
      <c r="E4559">
        <v>1</v>
      </c>
      <c r="F4559">
        <v>3</v>
      </c>
      <c r="G4559">
        <v>-2</v>
      </c>
      <c r="H4559" s="3">
        <f>H4558+$H$2*(Table1[[#This Row],[debug'[0']]]-H4558)</f>
        <v>2.6218435983310695E-2</v>
      </c>
    </row>
    <row r="4560" spans="1:8" x14ac:dyDescent="0.25">
      <c r="A4560">
        <v>9108</v>
      </c>
      <c r="B4560">
        <v>0</v>
      </c>
      <c r="C4560">
        <v>7</v>
      </c>
      <c r="D4560">
        <v>2</v>
      </c>
      <c r="E4560">
        <v>1</v>
      </c>
      <c r="F4560">
        <v>3</v>
      </c>
      <c r="G4560">
        <v>-2</v>
      </c>
      <c r="H4560" s="3">
        <f>H4559+$H$2*(Table1[[#This Row],[debug'[0']]]-H4559)</f>
        <v>2.3747406607097201E-2</v>
      </c>
    </row>
    <row r="4561" spans="1:8" x14ac:dyDescent="0.25">
      <c r="A4561">
        <v>9110</v>
      </c>
      <c r="B4561">
        <v>-1</v>
      </c>
      <c r="C4561">
        <v>6</v>
      </c>
      <c r="D4561">
        <v>2</v>
      </c>
      <c r="E4561">
        <v>1</v>
      </c>
      <c r="F4561">
        <v>4</v>
      </c>
      <c r="G4561">
        <v>-2</v>
      </c>
      <c r="H4561" s="3">
        <f>H4560+$H$2*(Table1[[#This Row],[debug'[0']]]-H4560)</f>
        <v>-7.2738513344756575E-2</v>
      </c>
    </row>
    <row r="4562" spans="1:8" x14ac:dyDescent="0.25">
      <c r="A4562">
        <v>9112</v>
      </c>
      <c r="B4562">
        <v>1</v>
      </c>
      <c r="C4562">
        <v>6</v>
      </c>
      <c r="D4562">
        <v>3</v>
      </c>
      <c r="E4562">
        <v>1</v>
      </c>
      <c r="F4562">
        <v>4</v>
      </c>
      <c r="G4562">
        <v>-1</v>
      </c>
      <c r="H4562" s="3">
        <f>H4561+$H$2*(Table1[[#This Row],[debug'[0']]]-H4561)</f>
        <v>2.8364709637645133E-2</v>
      </c>
    </row>
    <row r="4563" spans="1:8" x14ac:dyDescent="0.25">
      <c r="A4563">
        <v>9114</v>
      </c>
      <c r="B4563">
        <v>1</v>
      </c>
      <c r="C4563">
        <v>3</v>
      </c>
      <c r="D4563">
        <v>2</v>
      </c>
      <c r="E4563">
        <v>1</v>
      </c>
      <c r="F4563">
        <v>4</v>
      </c>
      <c r="G4563">
        <v>-1</v>
      </c>
      <c r="H4563" s="3">
        <f>H4562+$H$2*(Table1[[#This Row],[debug'[0']]]-H4562)</f>
        <v>0.11993917834277391</v>
      </c>
    </row>
    <row r="4564" spans="1:8" x14ac:dyDescent="0.25">
      <c r="A4564">
        <v>9116</v>
      </c>
      <c r="B4564">
        <v>2</v>
      </c>
      <c r="C4564">
        <v>2</v>
      </c>
      <c r="D4564">
        <v>2</v>
      </c>
      <c r="E4564">
        <v>1</v>
      </c>
      <c r="F4564">
        <v>4</v>
      </c>
      <c r="G4564">
        <v>-1</v>
      </c>
      <c r="H4564" s="3">
        <f>H4563+$H$2*(Table1[[#This Row],[debug'[0']]]-H4563)</f>
        <v>0.29713073631138387</v>
      </c>
    </row>
    <row r="4565" spans="1:8" x14ac:dyDescent="0.25">
      <c r="A4565">
        <v>9118</v>
      </c>
      <c r="B4565">
        <v>1</v>
      </c>
      <c r="C4565">
        <v>-2</v>
      </c>
      <c r="D4565">
        <v>2</v>
      </c>
      <c r="E4565">
        <v>0</v>
      </c>
      <c r="F4565">
        <v>4</v>
      </c>
      <c r="G4565">
        <v>-1</v>
      </c>
      <c r="H4565" s="3">
        <f>H4564+$H$2*(Table1[[#This Row],[debug'[0']]]-H4564)</f>
        <v>0.36337460376853059</v>
      </c>
    </row>
    <row r="4566" spans="1:8" x14ac:dyDescent="0.25">
      <c r="A4566">
        <v>9120</v>
      </c>
      <c r="B4566">
        <v>2</v>
      </c>
      <c r="C4566">
        <v>-2</v>
      </c>
      <c r="D4566">
        <v>2</v>
      </c>
      <c r="E4566">
        <v>0</v>
      </c>
      <c r="F4566">
        <v>4</v>
      </c>
      <c r="G4566">
        <v>0</v>
      </c>
      <c r="H4566" s="3">
        <f>H4565+$H$2*(Table1[[#This Row],[debug'[0']]]-H4565)</f>
        <v>0.51762291341290867</v>
      </c>
    </row>
    <row r="4567" spans="1:8" x14ac:dyDescent="0.25">
      <c r="A4567">
        <v>9122</v>
      </c>
      <c r="B4567">
        <v>0</v>
      </c>
      <c r="C4567">
        <v>-5</v>
      </c>
      <c r="D4567">
        <v>1</v>
      </c>
      <c r="E4567">
        <v>0</v>
      </c>
      <c r="F4567">
        <v>4</v>
      </c>
      <c r="G4567">
        <v>0</v>
      </c>
      <c r="H4567" s="3">
        <f>H4566+$H$2*(Table1[[#This Row],[debug'[0']]]-H4566)</f>
        <v>0.4688381031496765</v>
      </c>
    </row>
    <row r="4568" spans="1:8" x14ac:dyDescent="0.25">
      <c r="A4568">
        <v>9124</v>
      </c>
      <c r="B4568">
        <v>-1</v>
      </c>
      <c r="C4568">
        <v>-4</v>
      </c>
      <c r="D4568">
        <v>0</v>
      </c>
      <c r="E4568">
        <v>0</v>
      </c>
      <c r="F4568">
        <v>4</v>
      </c>
      <c r="G4568">
        <v>0</v>
      </c>
      <c r="H4568" s="3">
        <f>H4567+$H$2*(Table1[[#This Row],[debug'[0']]]-H4567)</f>
        <v>0.33040337332464281</v>
      </c>
    </row>
    <row r="4569" spans="1:8" x14ac:dyDescent="0.25">
      <c r="A4569">
        <v>9126</v>
      </c>
      <c r="B4569">
        <v>-2</v>
      </c>
      <c r="C4569">
        <v>-3</v>
      </c>
      <c r="D4569">
        <v>-1</v>
      </c>
      <c r="E4569">
        <v>0</v>
      </c>
      <c r="F4569">
        <v>4</v>
      </c>
      <c r="G4569">
        <v>0</v>
      </c>
      <c r="H4569" s="3">
        <f>H4568+$H$2*(Table1[[#This Row],[debug'[0']]]-H4568)</f>
        <v>0.11076802979851574</v>
      </c>
    </row>
    <row r="4570" spans="1:8" x14ac:dyDescent="0.25">
      <c r="A4570">
        <v>9128</v>
      </c>
      <c r="B4570">
        <v>0</v>
      </c>
      <c r="C4570">
        <v>-2</v>
      </c>
      <c r="D4570">
        <v>-2</v>
      </c>
      <c r="E4570">
        <v>0</v>
      </c>
      <c r="F4570">
        <v>4</v>
      </c>
      <c r="G4570">
        <v>0</v>
      </c>
      <c r="H4570" s="3">
        <f>H4569+$H$2*(Table1[[#This Row],[debug'[0']]]-H4569)</f>
        <v>0.10032838893848678</v>
      </c>
    </row>
    <row r="4571" spans="1:8" x14ac:dyDescent="0.25">
      <c r="A4571">
        <v>9130</v>
      </c>
      <c r="B4571">
        <v>0</v>
      </c>
      <c r="C4571">
        <v>2</v>
      </c>
      <c r="D4571">
        <v>-3</v>
      </c>
      <c r="E4571">
        <v>0</v>
      </c>
      <c r="F4571">
        <v>3</v>
      </c>
      <c r="G4571">
        <v>0</v>
      </c>
      <c r="H4571" s="3">
        <f>H4570+$H$2*(Table1[[#This Row],[debug'[0']]]-H4570)</f>
        <v>9.0872661049417297E-2</v>
      </c>
    </row>
    <row r="4572" spans="1:8" x14ac:dyDescent="0.25">
      <c r="A4572">
        <v>9132</v>
      </c>
      <c r="B4572">
        <v>2</v>
      </c>
      <c r="C4572">
        <v>2</v>
      </c>
      <c r="D4572">
        <v>-3</v>
      </c>
      <c r="E4572">
        <v>0</v>
      </c>
      <c r="F4572">
        <v>3</v>
      </c>
      <c r="G4572">
        <v>1</v>
      </c>
      <c r="H4572" s="3">
        <f>H4571+$H$2*(Table1[[#This Row],[debug'[0']]]-H4571)</f>
        <v>0.27080367373385472</v>
      </c>
    </row>
    <row r="4573" spans="1:8" x14ac:dyDescent="0.25">
      <c r="A4573">
        <v>9134</v>
      </c>
      <c r="B4573">
        <v>0</v>
      </c>
      <c r="C4573">
        <v>2</v>
      </c>
      <c r="D4573">
        <v>-3</v>
      </c>
      <c r="E4573">
        <v>0</v>
      </c>
      <c r="F4573">
        <v>3</v>
      </c>
      <c r="G4573">
        <v>0</v>
      </c>
      <c r="H4573" s="3">
        <f>H4572+$H$2*(Table1[[#This Row],[debug'[0']]]-H4572)</f>
        <v>0.24528102877483257</v>
      </c>
    </row>
    <row r="4574" spans="1:8" x14ac:dyDescent="0.25">
      <c r="A4574">
        <v>9136</v>
      </c>
      <c r="B4574">
        <v>-1</v>
      </c>
      <c r="C4574">
        <v>1</v>
      </c>
      <c r="D4574">
        <v>-4</v>
      </c>
      <c r="E4574">
        <v>0</v>
      </c>
      <c r="F4574">
        <v>2</v>
      </c>
      <c r="G4574">
        <v>0</v>
      </c>
      <c r="H4574" s="3">
        <f>H4573+$H$2*(Table1[[#This Row],[debug'[0']]]-H4573)</f>
        <v>0.12791605682521995</v>
      </c>
    </row>
    <row r="4575" spans="1:8" x14ac:dyDescent="0.25">
      <c r="A4575">
        <v>9138</v>
      </c>
      <c r="B4575">
        <v>-1</v>
      </c>
      <c r="C4575">
        <v>-1</v>
      </c>
      <c r="D4575">
        <v>-3</v>
      </c>
      <c r="E4575">
        <v>0</v>
      </c>
      <c r="F4575">
        <v>2</v>
      </c>
      <c r="G4575">
        <v>0</v>
      </c>
      <c r="H4575" s="3">
        <f>H4574+$H$2*(Table1[[#This Row],[debug'[0']]]-H4574)</f>
        <v>2.1612472885577591E-2</v>
      </c>
    </row>
    <row r="4576" spans="1:8" x14ac:dyDescent="0.25">
      <c r="A4576">
        <v>9140</v>
      </c>
      <c r="B4576">
        <v>-2</v>
      </c>
      <c r="C4576">
        <v>-2</v>
      </c>
      <c r="D4576">
        <v>-2</v>
      </c>
      <c r="E4576">
        <v>0</v>
      </c>
      <c r="F4576">
        <v>1</v>
      </c>
      <c r="G4576">
        <v>0</v>
      </c>
      <c r="H4576" s="3">
        <f>H4575+$H$2*(Table1[[#This Row],[debug'[0']]]-H4575)</f>
        <v>-0.16892001391110717</v>
      </c>
    </row>
    <row r="4577" spans="1:8" x14ac:dyDescent="0.25">
      <c r="A4577">
        <v>9142</v>
      </c>
      <c r="B4577">
        <v>-2</v>
      </c>
      <c r="C4577">
        <v>-2</v>
      </c>
      <c r="D4577">
        <v>-2</v>
      </c>
      <c r="E4577">
        <v>0</v>
      </c>
      <c r="F4577">
        <v>1</v>
      </c>
      <c r="G4577">
        <v>0</v>
      </c>
      <c r="H4577" s="3">
        <f>H4576+$H$2*(Table1[[#This Row],[debug'[0']]]-H4576)</f>
        <v>-0.34149523688407213</v>
      </c>
    </row>
    <row r="4578" spans="1:8" x14ac:dyDescent="0.25">
      <c r="A4578">
        <v>9144</v>
      </c>
      <c r="B4578">
        <v>-3</v>
      </c>
      <c r="C4578">
        <v>-1</v>
      </c>
      <c r="D4578">
        <v>-1</v>
      </c>
      <c r="E4578">
        <v>0</v>
      </c>
      <c r="F4578">
        <v>1</v>
      </c>
      <c r="G4578">
        <v>0</v>
      </c>
      <c r="H4578" s="3">
        <f>H4577+$H$2*(Table1[[#This Row],[debug'[0']]]-H4577)</f>
        <v>-0.59205340788422633</v>
      </c>
    </row>
    <row r="4579" spans="1:8" x14ac:dyDescent="0.25">
      <c r="A4579">
        <v>9146</v>
      </c>
      <c r="B4579">
        <v>-1</v>
      </c>
      <c r="C4579">
        <v>-2</v>
      </c>
      <c r="D4579">
        <v>-1</v>
      </c>
      <c r="E4579">
        <v>0</v>
      </c>
      <c r="F4579">
        <v>1</v>
      </c>
      <c r="G4579">
        <v>-1</v>
      </c>
      <c r="H4579" s="3">
        <f>H4578+$H$2*(Table1[[#This Row],[debug'[0']]]-H4578)</f>
        <v>-0.63050146838966348</v>
      </c>
    </row>
    <row r="4580" spans="1:8" x14ac:dyDescent="0.25">
      <c r="A4580">
        <v>9148</v>
      </c>
      <c r="B4580">
        <v>-2</v>
      </c>
      <c r="C4580">
        <v>-1</v>
      </c>
      <c r="D4580">
        <v>0</v>
      </c>
      <c r="E4580">
        <v>0</v>
      </c>
      <c r="F4580">
        <v>0</v>
      </c>
      <c r="G4580">
        <v>-1</v>
      </c>
      <c r="H4580" s="3">
        <f>H4579+$H$2*(Table1[[#This Row],[debug'[0']]]-H4579)</f>
        <v>-0.75957366416993477</v>
      </c>
    </row>
    <row r="4581" spans="1:8" x14ac:dyDescent="0.25">
      <c r="A4581">
        <v>9150</v>
      </c>
      <c r="B4581">
        <v>0</v>
      </c>
      <c r="C4581">
        <v>-1</v>
      </c>
      <c r="D4581">
        <v>1</v>
      </c>
      <c r="E4581">
        <v>0</v>
      </c>
      <c r="F4581">
        <v>0</v>
      </c>
      <c r="G4581">
        <v>-1</v>
      </c>
      <c r="H4581" s="3">
        <f>H4580+$H$2*(Table1[[#This Row],[debug'[0']]]-H4580)</f>
        <v>-0.68798553287343833</v>
      </c>
    </row>
    <row r="4582" spans="1:8" x14ac:dyDescent="0.25">
      <c r="A4582">
        <v>9152</v>
      </c>
      <c r="B4582">
        <v>-2</v>
      </c>
      <c r="C4582">
        <v>-1</v>
      </c>
      <c r="D4582">
        <v>2</v>
      </c>
      <c r="E4582">
        <v>-1</v>
      </c>
      <c r="F4582">
        <v>0</v>
      </c>
      <c r="G4582">
        <v>-1</v>
      </c>
      <c r="H4582" s="3">
        <f>H4581+$H$2*(Table1[[#This Row],[debug'[0']]]-H4581)</f>
        <v>-0.81163998321328834</v>
      </c>
    </row>
    <row r="4583" spans="1:8" x14ac:dyDescent="0.25">
      <c r="A4583">
        <v>9154</v>
      </c>
      <c r="B4583">
        <v>-3</v>
      </c>
      <c r="C4583">
        <v>-1</v>
      </c>
      <c r="D4583">
        <v>2</v>
      </c>
      <c r="E4583">
        <v>-1</v>
      </c>
      <c r="F4583">
        <v>0</v>
      </c>
      <c r="G4583">
        <v>-1</v>
      </c>
      <c r="H4583" s="3">
        <f>H4582+$H$2*(Table1[[#This Row],[debug'[0']]]-H4582)</f>
        <v>-1.0178880557776915</v>
      </c>
    </row>
    <row r="4584" spans="1:8" x14ac:dyDescent="0.25">
      <c r="A4584">
        <v>9156</v>
      </c>
      <c r="B4584">
        <v>-4</v>
      </c>
      <c r="C4584">
        <v>-2</v>
      </c>
      <c r="D4584">
        <v>1</v>
      </c>
      <c r="E4584">
        <v>-1</v>
      </c>
      <c r="F4584">
        <v>-1</v>
      </c>
      <c r="G4584">
        <v>-1</v>
      </c>
      <c r="H4584" s="3">
        <f>H4583+$H$2*(Table1[[#This Row],[debug'[0']]]-H4583)</f>
        <v>-1.2989454850622268</v>
      </c>
    </row>
    <row r="4585" spans="1:8" x14ac:dyDescent="0.25">
      <c r="A4585">
        <v>9158</v>
      </c>
      <c r="B4585">
        <v>-7</v>
      </c>
      <c r="C4585">
        <v>-1</v>
      </c>
      <c r="D4585">
        <v>2</v>
      </c>
      <c r="E4585">
        <v>-1</v>
      </c>
      <c r="F4585">
        <v>-1</v>
      </c>
      <c r="G4585">
        <v>-1</v>
      </c>
      <c r="H4585" s="3">
        <f>H4584+$H$2*(Table1[[#This Row],[debug'[0']]]-H4584)</f>
        <v>-1.8362572145175298</v>
      </c>
    </row>
    <row r="4586" spans="1:8" x14ac:dyDescent="0.25">
      <c r="A4586">
        <v>9160</v>
      </c>
      <c r="B4586">
        <v>-8</v>
      </c>
      <c r="C4586">
        <v>-2</v>
      </c>
      <c r="D4586">
        <v>4</v>
      </c>
      <c r="E4586">
        <v>-2</v>
      </c>
      <c r="F4586">
        <v>-1</v>
      </c>
      <c r="G4586">
        <v>-1</v>
      </c>
      <c r="H4586" s="3">
        <f>H4585+$H$2*(Table1[[#This Row],[debug'[0']]]-H4585)</f>
        <v>-2.4171762861221944</v>
      </c>
    </row>
    <row r="4587" spans="1:8" x14ac:dyDescent="0.25">
      <c r="A4587">
        <v>9162</v>
      </c>
      <c r="B4587">
        <v>-5</v>
      </c>
      <c r="C4587">
        <v>-1</v>
      </c>
      <c r="D4587">
        <v>4</v>
      </c>
      <c r="E4587">
        <v>-2</v>
      </c>
      <c r="F4587">
        <v>-1</v>
      </c>
      <c r="G4587">
        <v>0</v>
      </c>
      <c r="H4587" s="3">
        <f>H4586+$H$2*(Table1[[#This Row],[debug'[0']]]-H4586)</f>
        <v>-2.6606016862732749</v>
      </c>
    </row>
    <row r="4588" spans="1:8" x14ac:dyDescent="0.25">
      <c r="A4588">
        <v>9164</v>
      </c>
      <c r="B4588">
        <v>-5</v>
      </c>
      <c r="C4588">
        <v>-1</v>
      </c>
      <c r="D4588">
        <v>4</v>
      </c>
      <c r="E4588">
        <v>-2</v>
      </c>
      <c r="F4588">
        <v>-1</v>
      </c>
      <c r="G4588">
        <v>0</v>
      </c>
      <c r="H4588" s="3">
        <f>H4587+$H$2*(Table1[[#This Row],[debug'[0']]]-H4587)</f>
        <v>-2.8810847829600017</v>
      </c>
    </row>
    <row r="4589" spans="1:8" x14ac:dyDescent="0.25">
      <c r="A4589">
        <v>9166</v>
      </c>
      <c r="B4589">
        <v>-2</v>
      </c>
      <c r="C4589">
        <v>-1</v>
      </c>
      <c r="D4589">
        <v>4</v>
      </c>
      <c r="E4589">
        <v>-2</v>
      </c>
      <c r="F4589">
        <v>-1</v>
      </c>
      <c r="G4589">
        <v>0</v>
      </c>
      <c r="H4589" s="3">
        <f>H4588+$H$2*(Table1[[#This Row],[debug'[0']]]-H4588)</f>
        <v>-2.7980444985198947</v>
      </c>
    </row>
    <row r="4590" spans="1:8" x14ac:dyDescent="0.25">
      <c r="A4590">
        <v>9168</v>
      </c>
      <c r="B4590">
        <v>-3</v>
      </c>
      <c r="C4590">
        <v>-3</v>
      </c>
      <c r="D4590">
        <v>4</v>
      </c>
      <c r="E4590">
        <v>-3</v>
      </c>
      <c r="F4590">
        <v>-1</v>
      </c>
      <c r="G4590">
        <v>0</v>
      </c>
      <c r="H4590" s="3">
        <f>H4589+$H$2*(Table1[[#This Row],[debug'[0']]]-H4589)</f>
        <v>-2.817078356113953</v>
      </c>
    </row>
    <row r="4591" spans="1:8" x14ac:dyDescent="0.25">
      <c r="A4591">
        <v>9170</v>
      </c>
      <c r="B4591">
        <v>-3</v>
      </c>
      <c r="C4591">
        <v>-4</v>
      </c>
      <c r="D4591">
        <v>4</v>
      </c>
      <c r="E4591">
        <v>-3</v>
      </c>
      <c r="F4591">
        <v>-1</v>
      </c>
      <c r="G4591">
        <v>1</v>
      </c>
      <c r="H4591" s="3">
        <f>H4590+$H$2*(Table1[[#This Row],[debug'[0']]]-H4590)</f>
        <v>-2.834318314892402</v>
      </c>
    </row>
    <row r="4592" spans="1:8" x14ac:dyDescent="0.25">
      <c r="A4592">
        <v>9172</v>
      </c>
      <c r="B4592">
        <v>-4</v>
      </c>
      <c r="C4592">
        <v>-7</v>
      </c>
      <c r="D4592">
        <v>3</v>
      </c>
      <c r="E4592">
        <v>-3</v>
      </c>
      <c r="F4592">
        <v>-1</v>
      </c>
      <c r="G4592">
        <v>1</v>
      </c>
      <c r="H4592" s="3">
        <f>H4591+$H$2*(Table1[[#This Row],[debug'[0']]]-H4591)</f>
        <v>-2.9441812254431481</v>
      </c>
    </row>
    <row r="4593" spans="1:8" x14ac:dyDescent="0.25">
      <c r="A4593">
        <v>9174</v>
      </c>
      <c r="B4593">
        <v>-3</v>
      </c>
      <c r="C4593">
        <v>-7</v>
      </c>
      <c r="D4593">
        <v>3</v>
      </c>
      <c r="E4593">
        <v>-3</v>
      </c>
      <c r="F4593">
        <v>-2</v>
      </c>
      <c r="G4593">
        <v>1</v>
      </c>
      <c r="H4593" s="3">
        <f>H4592+$H$2*(Table1[[#This Row],[debug'[0']]]-H4592)</f>
        <v>-2.9494420210055536</v>
      </c>
    </row>
    <row r="4594" spans="1:8" x14ac:dyDescent="0.25">
      <c r="A4594">
        <v>9176</v>
      </c>
      <c r="B4594">
        <v>-2</v>
      </c>
      <c r="C4594">
        <v>-9</v>
      </c>
      <c r="D4594">
        <v>2</v>
      </c>
      <c r="E4594">
        <v>-3</v>
      </c>
      <c r="F4594">
        <v>-2</v>
      </c>
      <c r="G4594">
        <v>2</v>
      </c>
      <c r="H4594" s="3">
        <f>H4593+$H$2*(Table1[[#This Row],[debug'[0']]]-H4593)</f>
        <v>-2.8599592186595388</v>
      </c>
    </row>
    <row r="4595" spans="1:8" x14ac:dyDescent="0.25">
      <c r="A4595">
        <v>9178</v>
      </c>
      <c r="B4595">
        <v>-1</v>
      </c>
      <c r="C4595">
        <v>-9</v>
      </c>
      <c r="D4595">
        <v>1</v>
      </c>
      <c r="E4595">
        <v>-3</v>
      </c>
      <c r="F4595">
        <v>-2</v>
      </c>
      <c r="G4595">
        <v>2</v>
      </c>
      <c r="H4595" s="3">
        <f>H4594+$H$2*(Table1[[#This Row],[debug'[0']]]-H4594)</f>
        <v>-2.6846621921400162</v>
      </c>
    </row>
    <row r="4596" spans="1:8" x14ac:dyDescent="0.25">
      <c r="A4596">
        <v>9180</v>
      </c>
      <c r="B4596">
        <v>-1</v>
      </c>
      <c r="C4596">
        <v>-7</v>
      </c>
      <c r="D4596">
        <v>0</v>
      </c>
      <c r="E4596">
        <v>-3</v>
      </c>
      <c r="F4596">
        <v>-2</v>
      </c>
      <c r="G4596">
        <v>2</v>
      </c>
      <c r="H4596" s="3">
        <f>H4595+$H$2*(Table1[[#This Row],[debug'[0']]]-H4595)</f>
        <v>-2.5258865211417896</v>
      </c>
    </row>
    <row r="4597" spans="1:8" x14ac:dyDescent="0.25">
      <c r="A4597">
        <v>9182</v>
      </c>
      <c r="B4597">
        <v>-1</v>
      </c>
      <c r="C4597">
        <v>-6</v>
      </c>
      <c r="D4597">
        <v>0</v>
      </c>
      <c r="E4597">
        <v>-3</v>
      </c>
      <c r="F4597">
        <v>-2</v>
      </c>
      <c r="G4597">
        <v>2</v>
      </c>
      <c r="H4597" s="3">
        <f>H4596+$H$2*(Table1[[#This Row],[debug'[0']]]-H4596)</f>
        <v>-2.3820751045908675</v>
      </c>
    </row>
    <row r="4598" spans="1:8" x14ac:dyDescent="0.25">
      <c r="A4598">
        <v>9184</v>
      </c>
      <c r="B4598">
        <v>0</v>
      </c>
      <c r="C4598">
        <v>-3</v>
      </c>
      <c r="D4598">
        <v>-2</v>
      </c>
      <c r="E4598">
        <v>-3</v>
      </c>
      <c r="F4598">
        <v>-2</v>
      </c>
      <c r="G4598">
        <v>2</v>
      </c>
      <c r="H4598" s="3">
        <f>H4597+$H$2*(Table1[[#This Row],[debug'[0']]]-H4597)</f>
        <v>-2.1575698151244134</v>
      </c>
    </row>
    <row r="4599" spans="1:8" x14ac:dyDescent="0.25">
      <c r="A4599">
        <v>9186</v>
      </c>
      <c r="B4599">
        <v>-1</v>
      </c>
      <c r="C4599">
        <v>-2</v>
      </c>
      <c r="D4599">
        <v>-3</v>
      </c>
      <c r="E4599">
        <v>-3</v>
      </c>
      <c r="F4599">
        <v>-2</v>
      </c>
      <c r="G4599">
        <v>2</v>
      </c>
      <c r="H4599" s="3">
        <f>H4598+$H$2*(Table1[[#This Row],[debug'[0']]]-H4598)</f>
        <v>-2.0484714303080489</v>
      </c>
    </row>
    <row r="4600" spans="1:8" x14ac:dyDescent="0.25">
      <c r="A4600">
        <v>9188</v>
      </c>
      <c r="B4600">
        <v>-1</v>
      </c>
      <c r="C4600">
        <v>-2</v>
      </c>
      <c r="D4600">
        <v>-4</v>
      </c>
      <c r="E4600">
        <v>-3</v>
      </c>
      <c r="F4600">
        <v>-2</v>
      </c>
      <c r="G4600">
        <v>2</v>
      </c>
      <c r="H4600" s="3">
        <f>H4599+$H$2*(Table1[[#This Row],[debug'[0']]]-H4599)</f>
        <v>-1.9496553260194125</v>
      </c>
    </row>
    <row r="4601" spans="1:8" x14ac:dyDescent="0.25">
      <c r="A4601">
        <v>9190</v>
      </c>
      <c r="B4601">
        <v>-2</v>
      </c>
      <c r="C4601">
        <v>-1</v>
      </c>
      <c r="D4601">
        <v>-4</v>
      </c>
      <c r="E4601">
        <v>-3</v>
      </c>
      <c r="F4601">
        <v>-3</v>
      </c>
      <c r="G4601">
        <v>2</v>
      </c>
      <c r="H4601" s="3">
        <f>H4600+$H$2*(Table1[[#This Row],[debug'[0']]]-H4600)</f>
        <v>-1.9544001997571561</v>
      </c>
    </row>
    <row r="4602" spans="1:8" x14ac:dyDescent="0.25">
      <c r="A4602">
        <v>9192</v>
      </c>
      <c r="B4602">
        <v>-2</v>
      </c>
      <c r="C4602">
        <v>-1</v>
      </c>
      <c r="D4602">
        <v>-4</v>
      </c>
      <c r="E4602">
        <v>-3</v>
      </c>
      <c r="F4602">
        <v>-3</v>
      </c>
      <c r="G4602">
        <v>1</v>
      </c>
      <c r="H4602" s="3">
        <f>H4601+$H$2*(Table1[[#This Row],[debug'[0']]]-H4601)</f>
        <v>-1.9586978796805985</v>
      </c>
    </row>
    <row r="4603" spans="1:8" x14ac:dyDescent="0.25">
      <c r="A4603">
        <v>9194</v>
      </c>
      <c r="B4603">
        <v>-2</v>
      </c>
      <c r="C4603">
        <v>1</v>
      </c>
      <c r="D4603">
        <v>-3</v>
      </c>
      <c r="E4603">
        <v>-2</v>
      </c>
      <c r="F4603">
        <v>-3</v>
      </c>
      <c r="G4603">
        <v>1</v>
      </c>
      <c r="H4603" s="3">
        <f>H4602+$H$2*(Table1[[#This Row],[debug'[0']]]-H4602)</f>
        <v>-1.9625905128137919</v>
      </c>
    </row>
    <row r="4604" spans="1:8" x14ac:dyDescent="0.25">
      <c r="A4604">
        <v>9196</v>
      </c>
      <c r="B4604">
        <v>-1</v>
      </c>
      <c r="C4604">
        <v>1</v>
      </c>
      <c r="D4604">
        <v>-3</v>
      </c>
      <c r="E4604">
        <v>-2</v>
      </c>
      <c r="F4604">
        <v>-3</v>
      </c>
      <c r="G4604">
        <v>1</v>
      </c>
      <c r="H4604" s="3">
        <f>H4603+$H$2*(Table1[[#This Row],[debug'[0']]]-H4603)</f>
        <v>-1.8718684943096606</v>
      </c>
    </row>
    <row r="4605" spans="1:8" x14ac:dyDescent="0.25">
      <c r="A4605">
        <v>9198</v>
      </c>
      <c r="B4605">
        <v>-1</v>
      </c>
      <c r="C4605">
        <v>2</v>
      </c>
      <c r="D4605">
        <v>-2</v>
      </c>
      <c r="E4605">
        <v>-2</v>
      </c>
      <c r="F4605">
        <v>-3</v>
      </c>
      <c r="G4605">
        <v>1</v>
      </c>
      <c r="H4605" s="3">
        <f>H4604+$H$2*(Table1[[#This Row],[debug'[0']]]-H4604)</f>
        <v>-1.7896968246110718</v>
      </c>
    </row>
    <row r="4606" spans="1:8" x14ac:dyDescent="0.25">
      <c r="A4606">
        <v>9200</v>
      </c>
      <c r="B4606">
        <v>0</v>
      </c>
      <c r="C4606">
        <v>3</v>
      </c>
      <c r="D4606">
        <v>-2</v>
      </c>
      <c r="E4606">
        <v>-2</v>
      </c>
      <c r="F4606">
        <v>-3</v>
      </c>
      <c r="G4606">
        <v>0</v>
      </c>
      <c r="H4606" s="3">
        <f>H4605+$H$2*(Table1[[#This Row],[debug'[0']]]-H4605)</f>
        <v>-1.6210218727205381</v>
      </c>
    </row>
    <row r="4607" spans="1:8" x14ac:dyDescent="0.25">
      <c r="A4607">
        <v>9202</v>
      </c>
      <c r="B4607">
        <v>1</v>
      </c>
      <c r="C4607">
        <v>4</v>
      </c>
      <c r="D4607">
        <v>-2</v>
      </c>
      <c r="E4607">
        <v>-2</v>
      </c>
      <c r="F4607">
        <v>-3</v>
      </c>
      <c r="G4607">
        <v>0</v>
      </c>
      <c r="H4607" s="3">
        <f>H4606+$H$2*(Table1[[#This Row],[debug'[0']]]-H4606)</f>
        <v>-1.3739963809134279</v>
      </c>
    </row>
    <row r="4608" spans="1:8" x14ac:dyDescent="0.25">
      <c r="A4608">
        <v>9204</v>
      </c>
      <c r="B4608">
        <v>1</v>
      </c>
      <c r="C4608">
        <v>5</v>
      </c>
      <c r="D4608">
        <v>-1</v>
      </c>
      <c r="E4608">
        <v>-1</v>
      </c>
      <c r="F4608">
        <v>-2</v>
      </c>
      <c r="G4608">
        <v>0</v>
      </c>
      <c r="H4608" s="3">
        <f>H4607+$H$2*(Table1[[#This Row],[debug'[0']]]-H4607)</f>
        <v>-1.1502524932156364</v>
      </c>
    </row>
    <row r="4609" spans="1:8" x14ac:dyDescent="0.25">
      <c r="A4609">
        <v>9206</v>
      </c>
      <c r="B4609">
        <v>2</v>
      </c>
      <c r="C4609">
        <v>5</v>
      </c>
      <c r="D4609">
        <v>0</v>
      </c>
      <c r="E4609">
        <v>-1</v>
      </c>
      <c r="F4609">
        <v>-2</v>
      </c>
      <c r="G4609">
        <v>0</v>
      </c>
      <c r="H4609" s="3">
        <f>H4608+$H$2*(Table1[[#This Row],[debug'[0']]]-H4608)</f>
        <v>-0.85334819052646127</v>
      </c>
    </row>
    <row r="4610" spans="1:8" x14ac:dyDescent="0.25">
      <c r="A4610">
        <v>9208</v>
      </c>
      <c r="B4610">
        <v>0</v>
      </c>
      <c r="C4610">
        <v>4</v>
      </c>
      <c r="D4610">
        <v>1</v>
      </c>
      <c r="E4610">
        <v>-1</v>
      </c>
      <c r="F4610">
        <v>-2</v>
      </c>
      <c r="G4610">
        <v>0</v>
      </c>
      <c r="H4610" s="3">
        <f>H4609+$H$2*(Table1[[#This Row],[debug'[0']]]-H4609)</f>
        <v>-0.77292201833709906</v>
      </c>
    </row>
    <row r="4611" spans="1:8" x14ac:dyDescent="0.25">
      <c r="A4611">
        <v>9210</v>
      </c>
      <c r="B4611">
        <v>-2</v>
      </c>
      <c r="C4611">
        <v>3</v>
      </c>
      <c r="D4611">
        <v>2</v>
      </c>
      <c r="E4611">
        <v>-1</v>
      </c>
      <c r="F4611">
        <v>-2</v>
      </c>
      <c r="G4611">
        <v>-1</v>
      </c>
      <c r="H4611" s="3">
        <f>H4610+$H$2*(Table1[[#This Row],[debug'[0']]]-H4610)</f>
        <v>-0.88857139351431791</v>
      </c>
    </row>
    <row r="4612" spans="1:8" x14ac:dyDescent="0.25">
      <c r="A4612">
        <v>9212</v>
      </c>
      <c r="B4612">
        <v>-4</v>
      </c>
      <c r="C4612">
        <v>3</v>
      </c>
      <c r="D4612">
        <v>3</v>
      </c>
      <c r="E4612">
        <v>-1</v>
      </c>
      <c r="F4612">
        <v>-2</v>
      </c>
      <c r="G4612">
        <v>-1</v>
      </c>
      <c r="H4612" s="3">
        <f>H4611+$H$2*(Table1[[#This Row],[debug'[0']]]-H4611)</f>
        <v>-1.1818166310834544</v>
      </c>
    </row>
    <row r="4613" spans="1:8" x14ac:dyDescent="0.25">
      <c r="A4613">
        <v>9214</v>
      </c>
      <c r="B4613">
        <v>-4</v>
      </c>
      <c r="C4613">
        <v>2</v>
      </c>
      <c r="D4613">
        <v>4</v>
      </c>
      <c r="E4613">
        <v>-1</v>
      </c>
      <c r="F4613">
        <v>-2</v>
      </c>
      <c r="G4613">
        <v>-1</v>
      </c>
      <c r="H4613" s="3">
        <f>H4612+$H$2*(Table1[[#This Row],[debug'[0']]]-H4612)</f>
        <v>-1.4474241561311689</v>
      </c>
    </row>
    <row r="4614" spans="1:8" x14ac:dyDescent="0.25">
      <c r="A4614">
        <v>9216</v>
      </c>
      <c r="B4614">
        <v>-4</v>
      </c>
      <c r="C4614">
        <v>3</v>
      </c>
      <c r="D4614">
        <v>6</v>
      </c>
      <c r="E4614">
        <v>-1</v>
      </c>
      <c r="F4614">
        <v>-1</v>
      </c>
      <c r="G4614">
        <v>-1</v>
      </c>
      <c r="H4614" s="3">
        <f>H4613+$H$2*(Table1[[#This Row],[debug'[0']]]-H4613)</f>
        <v>-1.6879987616960415</v>
      </c>
    </row>
    <row r="4615" spans="1:8" x14ac:dyDescent="0.25">
      <c r="A4615">
        <v>9218</v>
      </c>
      <c r="B4615">
        <v>-2</v>
      </c>
      <c r="C4615">
        <v>3</v>
      </c>
      <c r="D4615">
        <v>6</v>
      </c>
      <c r="E4615">
        <v>-1</v>
      </c>
      <c r="F4615">
        <v>-1</v>
      </c>
      <c r="G4615">
        <v>-1</v>
      </c>
      <c r="H4615" s="3">
        <f>H4614+$H$2*(Table1[[#This Row],[debug'[0']]]-H4614)</f>
        <v>-1.7174041856410405</v>
      </c>
    </row>
    <row r="4616" spans="1:8" x14ac:dyDescent="0.25">
      <c r="A4616">
        <v>9220</v>
      </c>
      <c r="B4616">
        <v>-2</v>
      </c>
      <c r="C4616">
        <v>3</v>
      </c>
      <c r="D4616">
        <v>5</v>
      </c>
      <c r="E4616">
        <v>-1</v>
      </c>
      <c r="F4616">
        <v>0</v>
      </c>
      <c r="G4616">
        <v>-1</v>
      </c>
      <c r="H4616" s="3">
        <f>H4615+$H$2*(Table1[[#This Row],[debug'[0']]]-H4615)</f>
        <v>-1.7440382136708004</v>
      </c>
    </row>
    <row r="4617" spans="1:8" x14ac:dyDescent="0.25">
      <c r="A4617">
        <v>9222</v>
      </c>
      <c r="B4617">
        <v>-1</v>
      </c>
      <c r="C4617">
        <v>2</v>
      </c>
      <c r="D4617">
        <v>5</v>
      </c>
      <c r="E4617">
        <v>-1</v>
      </c>
      <c r="F4617">
        <v>0</v>
      </c>
      <c r="G4617">
        <v>-1</v>
      </c>
      <c r="H4617" s="3">
        <f>H4616+$H$2*(Table1[[#This Row],[debug'[0']]]-H4616)</f>
        <v>-1.6739142640890525</v>
      </c>
    </row>
    <row r="4618" spans="1:8" x14ac:dyDescent="0.25">
      <c r="A4618">
        <v>9224</v>
      </c>
      <c r="B4618">
        <v>-1</v>
      </c>
      <c r="C4618">
        <v>0</v>
      </c>
      <c r="D4618">
        <v>5</v>
      </c>
      <c r="E4618">
        <v>-1</v>
      </c>
      <c r="F4618">
        <v>0</v>
      </c>
      <c r="G4618">
        <v>0</v>
      </c>
      <c r="H4618" s="3">
        <f>H4617+$H$2*(Table1[[#This Row],[debug'[0']]]-H4617)</f>
        <v>-1.6103993410527064</v>
      </c>
    </row>
    <row r="4619" spans="1:8" x14ac:dyDescent="0.25">
      <c r="A4619">
        <v>9226</v>
      </c>
      <c r="B4619">
        <v>-2</v>
      </c>
      <c r="C4619">
        <v>-2</v>
      </c>
      <c r="D4619">
        <v>5</v>
      </c>
      <c r="E4619">
        <v>-1</v>
      </c>
      <c r="F4619">
        <v>0</v>
      </c>
      <c r="G4619">
        <v>0</v>
      </c>
      <c r="H4619" s="3">
        <f>H4618+$H$2*(Table1[[#This Row],[debug'[0']]]-H4618)</f>
        <v>-1.6471183380921832</v>
      </c>
    </row>
    <row r="4620" spans="1:8" x14ac:dyDescent="0.25">
      <c r="A4620">
        <v>9228</v>
      </c>
      <c r="B4620">
        <v>0</v>
      </c>
      <c r="C4620">
        <v>-3</v>
      </c>
      <c r="D4620">
        <v>5</v>
      </c>
      <c r="E4620">
        <v>-1</v>
      </c>
      <c r="F4620">
        <v>0</v>
      </c>
      <c r="G4620">
        <v>0</v>
      </c>
      <c r="H4620" s="3">
        <f>H4619+$H$2*(Table1[[#This Row],[debug'[0']]]-H4619)</f>
        <v>-1.4918810919758803</v>
      </c>
    </row>
    <row r="4621" spans="1:8" x14ac:dyDescent="0.25">
      <c r="A4621">
        <v>9230</v>
      </c>
      <c r="B4621">
        <v>0</v>
      </c>
      <c r="C4621">
        <v>-4</v>
      </c>
      <c r="D4621">
        <v>4</v>
      </c>
      <c r="E4621">
        <v>-1</v>
      </c>
      <c r="F4621">
        <v>1</v>
      </c>
      <c r="G4621">
        <v>0</v>
      </c>
      <c r="H4621" s="3">
        <f>H4620+$H$2*(Table1[[#This Row],[debug'[0']]]-H4620)</f>
        <v>-1.351274611618452</v>
      </c>
    </row>
    <row r="4622" spans="1:8" x14ac:dyDescent="0.25">
      <c r="A4622">
        <v>9232</v>
      </c>
      <c r="B4622">
        <v>0</v>
      </c>
      <c r="C4622">
        <v>-5</v>
      </c>
      <c r="D4622">
        <v>3</v>
      </c>
      <c r="E4622">
        <v>-1</v>
      </c>
      <c r="F4622">
        <v>1</v>
      </c>
      <c r="G4622">
        <v>0</v>
      </c>
      <c r="H4622" s="3">
        <f>H4621+$H$2*(Table1[[#This Row],[debug'[0']]]-H4621)</f>
        <v>-1.2239199798331641</v>
      </c>
    </row>
    <row r="4623" spans="1:8" x14ac:dyDescent="0.25">
      <c r="A4623">
        <v>9234</v>
      </c>
      <c r="B4623">
        <v>1</v>
      </c>
      <c r="C4623">
        <v>-5</v>
      </c>
      <c r="D4623">
        <v>2</v>
      </c>
      <c r="E4623">
        <v>-1</v>
      </c>
      <c r="F4623">
        <v>1</v>
      </c>
      <c r="G4623">
        <v>1</v>
      </c>
      <c r="H4623" s="3">
        <f>H4622+$H$2*(Table1[[#This Row],[debug'[0']]]-H4622)</f>
        <v>-1.0143204597087012</v>
      </c>
    </row>
    <row r="4624" spans="1:8" x14ac:dyDescent="0.25">
      <c r="A4624">
        <v>9236</v>
      </c>
      <c r="B4624">
        <v>2</v>
      </c>
      <c r="C4624">
        <v>-4</v>
      </c>
      <c r="D4624">
        <v>1</v>
      </c>
      <c r="E4624">
        <v>-1</v>
      </c>
      <c r="F4624">
        <v>1</v>
      </c>
      <c r="G4624">
        <v>1</v>
      </c>
      <c r="H4624" s="3">
        <f>H4623+$H$2*(Table1[[#This Row],[debug'[0']]]-H4623)</f>
        <v>-0.7302274493551133</v>
      </c>
    </row>
    <row r="4625" spans="1:8" x14ac:dyDescent="0.25">
      <c r="A4625">
        <v>9238</v>
      </c>
      <c r="B4625">
        <v>2</v>
      </c>
      <c r="C4625">
        <v>-4</v>
      </c>
      <c r="D4625">
        <v>-1</v>
      </c>
      <c r="E4625">
        <v>-1</v>
      </c>
      <c r="F4625">
        <v>1</v>
      </c>
      <c r="G4625">
        <v>1</v>
      </c>
      <c r="H4625" s="3">
        <f>H4624+$H$2*(Table1[[#This Row],[debug'[0']]]-H4624)</f>
        <v>-0.47290957442941661</v>
      </c>
    </row>
    <row r="4626" spans="1:8" x14ac:dyDescent="0.25">
      <c r="A4626">
        <v>9240</v>
      </c>
      <c r="B4626">
        <v>2</v>
      </c>
      <c r="C4626">
        <v>-3</v>
      </c>
      <c r="D4626">
        <v>-3</v>
      </c>
      <c r="E4626">
        <v>-1</v>
      </c>
      <c r="F4626">
        <v>1</v>
      </c>
      <c r="G4626">
        <v>1</v>
      </c>
      <c r="H4626" s="3">
        <f>H4625+$H$2*(Table1[[#This Row],[debug'[0']]]-H4625)</f>
        <v>-0.23984333786883713</v>
      </c>
    </row>
    <row r="4627" spans="1:8" x14ac:dyDescent="0.25">
      <c r="A4627">
        <v>9242</v>
      </c>
      <c r="B4627">
        <v>1</v>
      </c>
      <c r="C4627">
        <v>-2</v>
      </c>
      <c r="D4627">
        <v>-5</v>
      </c>
      <c r="E4627">
        <v>-1</v>
      </c>
      <c r="F4627">
        <v>0</v>
      </c>
      <c r="G4627">
        <v>1</v>
      </c>
      <c r="H4627" s="3">
        <f>H4626+$H$2*(Table1[[#This Row],[debug'[0']]]-H4626)</f>
        <v>-0.12299085621330755</v>
      </c>
    </row>
    <row r="4628" spans="1:8" x14ac:dyDescent="0.25">
      <c r="A4628">
        <v>9244</v>
      </c>
      <c r="B4628">
        <v>1</v>
      </c>
      <c r="C4628">
        <v>-2</v>
      </c>
      <c r="D4628">
        <v>-6</v>
      </c>
      <c r="E4628">
        <v>-1</v>
      </c>
      <c r="F4628">
        <v>0</v>
      </c>
      <c r="G4628">
        <v>1</v>
      </c>
      <c r="H4628" s="3">
        <f>H4627+$H$2*(Table1[[#This Row],[debug'[0']]]-H4627)</f>
        <v>-1.7151461495460402E-2</v>
      </c>
    </row>
    <row r="4629" spans="1:8" x14ac:dyDescent="0.25">
      <c r="A4629">
        <v>9246</v>
      </c>
      <c r="B4629">
        <v>3</v>
      </c>
      <c r="C4629">
        <v>-1</v>
      </c>
      <c r="D4629">
        <v>-7</v>
      </c>
      <c r="E4629">
        <v>0</v>
      </c>
      <c r="F4629">
        <v>0</v>
      </c>
      <c r="G4629">
        <v>1</v>
      </c>
      <c r="H4629" s="3">
        <f>H4628+$H$2*(Table1[[#This Row],[debug'[0']]]-H4628)</f>
        <v>0.26720836449059493</v>
      </c>
    </row>
    <row r="4630" spans="1:8" x14ac:dyDescent="0.25">
      <c r="A4630">
        <v>9248</v>
      </c>
      <c r="B4630">
        <v>4</v>
      </c>
      <c r="C4630">
        <v>0</v>
      </c>
      <c r="D4630">
        <v>-7</v>
      </c>
      <c r="E4630">
        <v>0</v>
      </c>
      <c r="F4630">
        <v>0</v>
      </c>
      <c r="G4630">
        <v>1</v>
      </c>
      <c r="H4630" s="3">
        <f>H4629+$H$2*(Table1[[#This Row],[debug'[0']]]-H4629)</f>
        <v>0.61901568787552819</v>
      </c>
    </row>
    <row r="4631" spans="1:8" x14ac:dyDescent="0.25">
      <c r="A4631">
        <v>9250</v>
      </c>
      <c r="B4631">
        <v>5</v>
      </c>
      <c r="C4631">
        <v>1</v>
      </c>
      <c r="D4631">
        <v>-7</v>
      </c>
      <c r="E4631">
        <v>0</v>
      </c>
      <c r="F4631">
        <v>0</v>
      </c>
      <c r="G4631">
        <v>1</v>
      </c>
      <c r="H4631" s="3">
        <f>H4630+$H$2*(Table1[[#This Row],[debug'[0']]]-H4630)</f>
        <v>1.0319137317893994</v>
      </c>
    </row>
    <row r="4632" spans="1:8" x14ac:dyDescent="0.25">
      <c r="A4632">
        <v>9252</v>
      </c>
      <c r="B4632">
        <v>3</v>
      </c>
      <c r="C4632">
        <v>2</v>
      </c>
      <c r="D4632">
        <v>-7</v>
      </c>
      <c r="E4632">
        <v>0</v>
      </c>
      <c r="F4632">
        <v>-1</v>
      </c>
      <c r="G4632">
        <v>1</v>
      </c>
      <c r="H4632" s="3">
        <f>H4631+$H$2*(Table1[[#This Row],[debug'[0']]]-H4631)</f>
        <v>1.2174014926446406</v>
      </c>
    </row>
    <row r="4633" spans="1:8" x14ac:dyDescent="0.25">
      <c r="A4633">
        <v>9254</v>
      </c>
      <c r="B4633">
        <v>1</v>
      </c>
      <c r="C4633">
        <v>3</v>
      </c>
      <c r="D4633">
        <v>-7</v>
      </c>
      <c r="E4633">
        <v>1</v>
      </c>
      <c r="F4633">
        <v>-1</v>
      </c>
      <c r="G4633">
        <v>1</v>
      </c>
      <c r="H4633" s="3">
        <f>H4632+$H$2*(Table1[[#This Row],[debug'[0']]]-H4632)</f>
        <v>1.1969118846794848</v>
      </c>
    </row>
    <row r="4634" spans="1:8" x14ac:dyDescent="0.25">
      <c r="A4634">
        <v>9256</v>
      </c>
      <c r="B4634">
        <v>1</v>
      </c>
      <c r="C4634">
        <v>3</v>
      </c>
      <c r="D4634">
        <v>-7</v>
      </c>
      <c r="E4634">
        <v>1</v>
      </c>
      <c r="F4634">
        <v>-1</v>
      </c>
      <c r="G4634">
        <v>0</v>
      </c>
      <c r="H4634" s="3">
        <f>H4633+$H$2*(Table1[[#This Row],[debug'[0']]]-H4633)</f>
        <v>1.1783533767700771</v>
      </c>
    </row>
    <row r="4635" spans="1:8" x14ac:dyDescent="0.25">
      <c r="A4635">
        <v>9258</v>
      </c>
      <c r="B4635">
        <v>1</v>
      </c>
      <c r="C4635">
        <v>2</v>
      </c>
      <c r="D4635">
        <v>-6</v>
      </c>
      <c r="E4635">
        <v>1</v>
      </c>
      <c r="F4635">
        <v>-1</v>
      </c>
      <c r="G4635">
        <v>0</v>
      </c>
      <c r="H4635" s="3">
        <f>H4634+$H$2*(Table1[[#This Row],[debug'[0']]]-H4634)</f>
        <v>1.1615439670239629</v>
      </c>
    </row>
    <row r="4636" spans="1:8" x14ac:dyDescent="0.25">
      <c r="A4636">
        <v>9260</v>
      </c>
      <c r="B4636">
        <v>2</v>
      </c>
      <c r="C4636">
        <v>1</v>
      </c>
      <c r="D4636">
        <v>-5</v>
      </c>
      <c r="E4636">
        <v>2</v>
      </c>
      <c r="F4636">
        <v>-1</v>
      </c>
      <c r="G4636">
        <v>0</v>
      </c>
      <c r="H4636" s="3">
        <f>H4635+$H$2*(Table1[[#This Row],[debug'[0']]]-H4635)</f>
        <v>1.2405665864306297</v>
      </c>
    </row>
    <row r="4637" spans="1:8" x14ac:dyDescent="0.25">
      <c r="A4637">
        <v>9262</v>
      </c>
      <c r="B4637">
        <v>3</v>
      </c>
      <c r="C4637">
        <v>1</v>
      </c>
      <c r="D4637">
        <v>-3</v>
      </c>
      <c r="E4637">
        <v>2</v>
      </c>
      <c r="F4637">
        <v>-1</v>
      </c>
      <c r="G4637">
        <v>0</v>
      </c>
      <c r="H4637" s="3">
        <f>H4636+$H$2*(Table1[[#This Row],[debug'[0']]]-H4636)</f>
        <v>1.406389279027128</v>
      </c>
    </row>
    <row r="4638" spans="1:8" x14ac:dyDescent="0.25">
      <c r="A4638">
        <v>9264</v>
      </c>
      <c r="B4638">
        <v>4</v>
      </c>
      <c r="C4638">
        <v>1</v>
      </c>
      <c r="D4638">
        <v>-2</v>
      </c>
      <c r="E4638">
        <v>2</v>
      </c>
      <c r="F4638">
        <v>-1</v>
      </c>
      <c r="G4638">
        <v>0</v>
      </c>
      <c r="H4638" s="3">
        <f>H4637+$H$2*(Table1[[#This Row],[debug'[0']]]-H4637)</f>
        <v>1.6508313306455311</v>
      </c>
    </row>
    <row r="4639" spans="1:8" x14ac:dyDescent="0.25">
      <c r="A4639">
        <v>9266</v>
      </c>
      <c r="B4639">
        <v>5</v>
      </c>
      <c r="C4639">
        <v>1</v>
      </c>
      <c r="D4639">
        <v>2</v>
      </c>
      <c r="E4639">
        <v>2</v>
      </c>
      <c r="F4639">
        <v>-1</v>
      </c>
      <c r="G4639">
        <v>0</v>
      </c>
      <c r="H4639" s="3">
        <f>H4638+$H$2*(Table1[[#This Row],[debug'[0']]]-H4638)</f>
        <v>1.9664830412638441</v>
      </c>
    </row>
    <row r="4640" spans="1:8" x14ac:dyDescent="0.25">
      <c r="A4640">
        <v>9268</v>
      </c>
      <c r="B4640">
        <v>2</v>
      </c>
      <c r="C4640">
        <v>1</v>
      </c>
      <c r="D4640">
        <v>3</v>
      </c>
      <c r="E4640">
        <v>2</v>
      </c>
      <c r="F4640">
        <v>-1</v>
      </c>
      <c r="G4640">
        <v>0</v>
      </c>
      <c r="H4640" s="3">
        <f>H4639+$H$2*(Table1[[#This Row],[debug'[0']]]-H4639)</f>
        <v>1.9696419402039296</v>
      </c>
    </row>
    <row r="4641" spans="1:8" x14ac:dyDescent="0.25">
      <c r="A4641">
        <v>9270</v>
      </c>
      <c r="B4641">
        <v>1</v>
      </c>
      <c r="C4641">
        <v>1</v>
      </c>
      <c r="D4641">
        <v>3</v>
      </c>
      <c r="E4641">
        <v>2</v>
      </c>
      <c r="F4641">
        <v>-1</v>
      </c>
      <c r="G4641">
        <v>0</v>
      </c>
      <c r="H4641" s="3">
        <f>H4640+$H$2*(Table1[[#This Row],[debug'[0']]]-H4640)</f>
        <v>1.8782553403252131</v>
      </c>
    </row>
    <row r="4642" spans="1:8" x14ac:dyDescent="0.25">
      <c r="A4642">
        <v>9272</v>
      </c>
      <c r="B4642">
        <v>-2</v>
      </c>
      <c r="C4642">
        <v>3</v>
      </c>
      <c r="D4642">
        <v>3</v>
      </c>
      <c r="E4642">
        <v>2</v>
      </c>
      <c r="F4642">
        <v>0</v>
      </c>
      <c r="G4642">
        <v>-1</v>
      </c>
      <c r="H4642" s="3">
        <f>H4641+$H$2*(Table1[[#This Row],[debug'[0']]]-H4641)</f>
        <v>1.5127383857478809</v>
      </c>
    </row>
    <row r="4643" spans="1:8" x14ac:dyDescent="0.25">
      <c r="A4643">
        <v>9274</v>
      </c>
      <c r="B4643">
        <v>-4</v>
      </c>
      <c r="C4643">
        <v>2</v>
      </c>
      <c r="D4643">
        <v>3</v>
      </c>
      <c r="E4643">
        <v>2</v>
      </c>
      <c r="F4643">
        <v>0</v>
      </c>
      <c r="G4643">
        <v>-1</v>
      </c>
      <c r="H4643" s="3">
        <f>H4642+$H$2*(Table1[[#This Row],[debug'[0']]]-H4642)</f>
        <v>0.99317503333304102</v>
      </c>
    </row>
    <row r="4644" spans="1:8" x14ac:dyDescent="0.25">
      <c r="A4644">
        <v>9276</v>
      </c>
      <c r="B4644">
        <v>-3</v>
      </c>
      <c r="C4644">
        <v>2</v>
      </c>
      <c r="D4644">
        <v>4</v>
      </c>
      <c r="E4644">
        <v>2</v>
      </c>
      <c r="F4644">
        <v>0</v>
      </c>
      <c r="G4644">
        <v>-1</v>
      </c>
      <c r="H4644" s="3">
        <f>H4643+$H$2*(Table1[[#This Row],[debug'[0']]]-H4643)</f>
        <v>0.61682715285652323</v>
      </c>
    </row>
    <row r="4645" spans="1:8" x14ac:dyDescent="0.25">
      <c r="A4645">
        <v>9278</v>
      </c>
      <c r="B4645">
        <v>-2</v>
      </c>
      <c r="C4645">
        <v>1</v>
      </c>
      <c r="D4645">
        <v>4</v>
      </c>
      <c r="E4645">
        <v>2</v>
      </c>
      <c r="F4645">
        <v>0</v>
      </c>
      <c r="G4645">
        <v>-1</v>
      </c>
      <c r="H4645" s="3">
        <f>H4644+$H$2*(Table1[[#This Row],[debug'[0']]]-H4644)</f>
        <v>0.37019700408267281</v>
      </c>
    </row>
    <row r="4646" spans="1:8" x14ac:dyDescent="0.25">
      <c r="A4646">
        <v>9280</v>
      </c>
      <c r="B4646">
        <v>0</v>
      </c>
      <c r="C4646">
        <v>1</v>
      </c>
      <c r="D4646">
        <v>5</v>
      </c>
      <c r="E4646">
        <v>1</v>
      </c>
      <c r="F4646">
        <v>0</v>
      </c>
      <c r="G4646">
        <v>-1</v>
      </c>
      <c r="H4646" s="3">
        <f>H4645+$H$2*(Table1[[#This Row],[debug'[0']]]-H4645)</f>
        <v>0.33530675843046054</v>
      </c>
    </row>
    <row r="4647" spans="1:8" x14ac:dyDescent="0.25">
      <c r="A4647">
        <v>9282</v>
      </c>
      <c r="B4647">
        <v>2</v>
      </c>
      <c r="C4647">
        <v>-1</v>
      </c>
      <c r="D4647">
        <v>5</v>
      </c>
      <c r="E4647">
        <v>1</v>
      </c>
      <c r="F4647">
        <v>0</v>
      </c>
      <c r="G4647">
        <v>-1</v>
      </c>
      <c r="H4647" s="3">
        <f>H4646+$H$2*(Table1[[#This Row],[debug'[0']]]-H4646)</f>
        <v>0.49220040017632383</v>
      </c>
    </row>
    <row r="4648" spans="1:8" x14ac:dyDescent="0.25">
      <c r="A4648">
        <v>9284</v>
      </c>
      <c r="B4648">
        <v>2</v>
      </c>
      <c r="C4648">
        <v>-3</v>
      </c>
      <c r="D4648">
        <v>4</v>
      </c>
      <c r="E4648">
        <v>1</v>
      </c>
      <c r="F4648">
        <v>0</v>
      </c>
      <c r="G4648">
        <v>-1</v>
      </c>
      <c r="H4648" s="3">
        <f>H4647+$H$2*(Table1[[#This Row],[debug'[0']]]-H4647)</f>
        <v>0.63430716455307457</v>
      </c>
    </row>
    <row r="4649" spans="1:8" x14ac:dyDescent="0.25">
      <c r="A4649">
        <v>9286</v>
      </c>
      <c r="B4649">
        <v>3</v>
      </c>
      <c r="C4649">
        <v>-3</v>
      </c>
      <c r="D4649">
        <v>4</v>
      </c>
      <c r="E4649">
        <v>1</v>
      </c>
      <c r="F4649">
        <v>0</v>
      </c>
      <c r="G4649">
        <v>-1</v>
      </c>
      <c r="H4649" s="3">
        <f>H4648+$H$2*(Table1[[#This Row],[debug'[0']]]-H4648)</f>
        <v>0.85726846152777658</v>
      </c>
    </row>
    <row r="4650" spans="1:8" x14ac:dyDescent="0.25">
      <c r="A4650">
        <v>9288</v>
      </c>
      <c r="B4650">
        <v>2</v>
      </c>
      <c r="C4650">
        <v>-3</v>
      </c>
      <c r="D4650">
        <v>4</v>
      </c>
      <c r="E4650">
        <v>1</v>
      </c>
      <c r="F4650">
        <v>0</v>
      </c>
      <c r="G4650">
        <v>-1</v>
      </c>
      <c r="H4650" s="3">
        <f>H4649+$H$2*(Table1[[#This Row],[debug'[0']]]-H4649)</f>
        <v>0.96496837171646754</v>
      </c>
    </row>
    <row r="4651" spans="1:8" x14ac:dyDescent="0.25">
      <c r="A4651">
        <v>9290</v>
      </c>
      <c r="B4651">
        <v>1</v>
      </c>
      <c r="C4651">
        <v>-3</v>
      </c>
      <c r="D4651">
        <v>2</v>
      </c>
      <c r="E4651">
        <v>1</v>
      </c>
      <c r="F4651">
        <v>0</v>
      </c>
      <c r="G4651">
        <v>-1</v>
      </c>
      <c r="H4651" s="3">
        <f>H4650+$H$2*(Table1[[#This Row],[debug'[0']]]-H4650)</f>
        <v>0.96827002489823255</v>
      </c>
    </row>
    <row r="4652" spans="1:8" x14ac:dyDescent="0.25">
      <c r="A4652">
        <v>9292</v>
      </c>
      <c r="B4652">
        <v>-1</v>
      </c>
      <c r="C4652">
        <v>-2</v>
      </c>
      <c r="D4652">
        <v>1</v>
      </c>
      <c r="E4652">
        <v>1</v>
      </c>
      <c r="F4652">
        <v>0</v>
      </c>
      <c r="G4652">
        <v>-1</v>
      </c>
      <c r="H4652" s="3">
        <f>H4651+$H$2*(Table1[[#This Row],[debug'[0']]]-H4651)</f>
        <v>0.78276494538319397</v>
      </c>
    </row>
    <row r="4653" spans="1:8" x14ac:dyDescent="0.25">
      <c r="A4653">
        <v>9294</v>
      </c>
      <c r="B4653">
        <v>-3</v>
      </c>
      <c r="C4653">
        <v>-1</v>
      </c>
      <c r="D4653">
        <v>-2</v>
      </c>
      <c r="E4653">
        <v>0</v>
      </c>
      <c r="F4653">
        <v>0</v>
      </c>
      <c r="G4653">
        <v>-1</v>
      </c>
      <c r="H4653" s="3">
        <f>H4652+$H$2*(Table1[[#This Row],[debug'[0']]]-H4652)</f>
        <v>0.42624774850300884</v>
      </c>
    </row>
    <row r="4654" spans="1:8" x14ac:dyDescent="0.25">
      <c r="A4654">
        <v>9296</v>
      </c>
      <c r="B4654">
        <v>-1</v>
      </c>
      <c r="C4654">
        <v>-1</v>
      </c>
      <c r="D4654">
        <v>-4</v>
      </c>
      <c r="E4654">
        <v>1</v>
      </c>
      <c r="F4654">
        <v>0</v>
      </c>
      <c r="G4654">
        <v>-1</v>
      </c>
      <c r="H4654" s="3">
        <f>H4653+$H$2*(Table1[[#This Row],[debug'[0']]]-H4653)</f>
        <v>0.29182706503612776</v>
      </c>
    </row>
    <row r="4655" spans="1:8" x14ac:dyDescent="0.25">
      <c r="A4655">
        <v>9298</v>
      </c>
      <c r="B4655">
        <v>0</v>
      </c>
      <c r="C4655">
        <v>0</v>
      </c>
      <c r="D4655">
        <v>-6</v>
      </c>
      <c r="E4655">
        <v>0</v>
      </c>
      <c r="F4655">
        <v>0</v>
      </c>
      <c r="G4655">
        <v>-1</v>
      </c>
      <c r="H4655" s="3">
        <f>H4654+$H$2*(Table1[[#This Row],[debug'[0']]]-H4654)</f>
        <v>0.26432301212704268</v>
      </c>
    </row>
    <row r="4656" spans="1:8" x14ac:dyDescent="0.25">
      <c r="A4656">
        <v>9300</v>
      </c>
      <c r="B4656">
        <v>2</v>
      </c>
      <c r="C4656">
        <v>1</v>
      </c>
      <c r="D4656">
        <v>-6</v>
      </c>
      <c r="E4656">
        <v>1</v>
      </c>
      <c r="F4656">
        <v>0</v>
      </c>
      <c r="G4656">
        <v>-1</v>
      </c>
      <c r="H4656" s="3">
        <f>H4655+$H$2*(Table1[[#This Row],[debug'[0']]]-H4655)</f>
        <v>0.42790671435023897</v>
      </c>
    </row>
    <row r="4657" spans="1:8" x14ac:dyDescent="0.25">
      <c r="A4657">
        <v>9302</v>
      </c>
      <c r="B4657">
        <v>3</v>
      </c>
      <c r="C4657">
        <v>2</v>
      </c>
      <c r="D4657">
        <v>-7</v>
      </c>
      <c r="E4657">
        <v>0</v>
      </c>
      <c r="F4657">
        <v>0</v>
      </c>
      <c r="G4657">
        <v>-1</v>
      </c>
      <c r="H4657" s="3">
        <f>H4656+$H$2*(Table1[[#This Row],[debug'[0']]]-H4656)</f>
        <v>0.67032079546658663</v>
      </c>
    </row>
    <row r="4658" spans="1:8" x14ac:dyDescent="0.25">
      <c r="A4658">
        <v>9304</v>
      </c>
      <c r="B4658">
        <v>3</v>
      </c>
      <c r="C4658">
        <v>1</v>
      </c>
      <c r="D4658">
        <v>-7</v>
      </c>
      <c r="E4658">
        <v>0</v>
      </c>
      <c r="F4658">
        <v>0</v>
      </c>
      <c r="G4658">
        <v>-1</v>
      </c>
      <c r="H4658" s="3">
        <f>H4657+$H$2*(Table1[[#This Row],[debug'[0']]]-H4657)</f>
        <v>0.88988788769207916</v>
      </c>
    </row>
    <row r="4659" spans="1:8" x14ac:dyDescent="0.25">
      <c r="A4659">
        <v>9306</v>
      </c>
      <c r="B4659">
        <v>2</v>
      </c>
      <c r="C4659">
        <v>1</v>
      </c>
      <c r="D4659">
        <v>-7</v>
      </c>
      <c r="E4659">
        <v>0</v>
      </c>
      <c r="F4659">
        <v>0</v>
      </c>
      <c r="G4659">
        <v>-1</v>
      </c>
      <c r="H4659" s="3">
        <f>H4658+$H$2*(Table1[[#This Row],[debug'[0']]]-H4658)</f>
        <v>0.99451348939270745</v>
      </c>
    </row>
    <row r="4660" spans="1:8" x14ac:dyDescent="0.25">
      <c r="A4660">
        <v>9308</v>
      </c>
      <c r="B4660">
        <v>1</v>
      </c>
      <c r="C4660">
        <v>1</v>
      </c>
      <c r="D4660">
        <v>-7</v>
      </c>
      <c r="E4660">
        <v>0</v>
      </c>
      <c r="F4660">
        <v>0</v>
      </c>
      <c r="G4660">
        <v>-1</v>
      </c>
      <c r="H4660" s="3">
        <f>H4659+$H$2*(Table1[[#This Row],[debug'[0']]]-H4659)</f>
        <v>0.99503058083523888</v>
      </c>
    </row>
    <row r="4661" spans="1:8" x14ac:dyDescent="0.25">
      <c r="A4661">
        <v>9310</v>
      </c>
      <c r="B4661">
        <v>0</v>
      </c>
      <c r="C4661">
        <v>1</v>
      </c>
      <c r="D4661">
        <v>-5</v>
      </c>
      <c r="E4661">
        <v>0</v>
      </c>
      <c r="F4661">
        <v>0</v>
      </c>
      <c r="G4661">
        <v>-1</v>
      </c>
      <c r="H4661" s="3">
        <f>H4660+$H$2*(Table1[[#This Row],[debug'[0']]]-H4660)</f>
        <v>0.90125115794976374</v>
      </c>
    </row>
    <row r="4662" spans="1:8" x14ac:dyDescent="0.25">
      <c r="A4662">
        <v>9312</v>
      </c>
      <c r="B4662">
        <v>-2</v>
      </c>
      <c r="C4662">
        <v>1</v>
      </c>
      <c r="D4662">
        <v>-4</v>
      </c>
      <c r="E4662">
        <v>0</v>
      </c>
      <c r="F4662">
        <v>0</v>
      </c>
      <c r="G4662">
        <v>-1</v>
      </c>
      <c r="H4662" s="3">
        <f>H4661+$H$2*(Table1[[#This Row],[debug'[0']]]-H4661)</f>
        <v>0.62781467822874792</v>
      </c>
    </row>
    <row r="4663" spans="1:8" x14ac:dyDescent="0.25">
      <c r="A4663">
        <v>9314</v>
      </c>
      <c r="B4663">
        <v>-1</v>
      </c>
      <c r="C4663">
        <v>1</v>
      </c>
      <c r="D4663">
        <v>-3</v>
      </c>
      <c r="E4663">
        <v>1</v>
      </c>
      <c r="F4663">
        <v>0</v>
      </c>
      <c r="G4663">
        <v>-1</v>
      </c>
      <c r="H4663" s="3">
        <f>H4662+$H$2*(Table1[[#This Row],[debug'[0']]]-H4662)</f>
        <v>0.47439675919287594</v>
      </c>
    </row>
    <row r="4664" spans="1:8" x14ac:dyDescent="0.25">
      <c r="A4664">
        <v>9316</v>
      </c>
      <c r="B4664">
        <v>-2</v>
      </c>
      <c r="C4664">
        <v>2</v>
      </c>
      <c r="D4664">
        <v>-2</v>
      </c>
      <c r="E4664">
        <v>1</v>
      </c>
      <c r="F4664">
        <v>0</v>
      </c>
      <c r="G4664">
        <v>-1</v>
      </c>
      <c r="H4664" s="3">
        <f>H4663+$H$2*(Table1[[#This Row],[debug'[0']]]-H4663)</f>
        <v>0.24119035877047398</v>
      </c>
    </row>
    <row r="4665" spans="1:8" x14ac:dyDescent="0.25">
      <c r="A4665">
        <v>9318</v>
      </c>
      <c r="B4665">
        <v>0</v>
      </c>
      <c r="C4665">
        <v>1</v>
      </c>
      <c r="D4665">
        <v>0</v>
      </c>
      <c r="E4665">
        <v>1</v>
      </c>
      <c r="F4665">
        <v>0</v>
      </c>
      <c r="G4665">
        <v>-1</v>
      </c>
      <c r="H4665" s="3">
        <f>H4664+$H$2*(Table1[[#This Row],[debug'[0']]]-H4664)</f>
        <v>0.21845870299357376</v>
      </c>
    </row>
    <row r="4666" spans="1:8" x14ac:dyDescent="0.25">
      <c r="A4666">
        <v>9320</v>
      </c>
      <c r="B4666">
        <v>2</v>
      </c>
      <c r="C4666">
        <v>1</v>
      </c>
      <c r="D4666">
        <v>2</v>
      </c>
      <c r="E4666">
        <v>1</v>
      </c>
      <c r="F4666">
        <v>0</v>
      </c>
      <c r="G4666">
        <v>-1</v>
      </c>
      <c r="H4666" s="3">
        <f>H4665+$H$2*(Table1[[#This Row],[debug'[0']]]-H4665)</f>
        <v>0.38636501451584038</v>
      </c>
    </row>
    <row r="4667" spans="1:8" x14ac:dyDescent="0.25">
      <c r="A4667">
        <v>9322</v>
      </c>
      <c r="B4667">
        <v>3</v>
      </c>
      <c r="C4667">
        <v>0</v>
      </c>
      <c r="D4667">
        <v>4</v>
      </c>
      <c r="E4667">
        <v>1</v>
      </c>
      <c r="F4667">
        <v>0</v>
      </c>
      <c r="G4667">
        <v>0</v>
      </c>
      <c r="H4667" s="3">
        <f>H4666+$H$2*(Table1[[#This Row],[debug'[0']]]-H4666)</f>
        <v>0.63269430860270937</v>
      </c>
    </row>
    <row r="4668" spans="1:8" x14ac:dyDescent="0.25">
      <c r="A4668">
        <v>9324</v>
      </c>
      <c r="B4668">
        <v>0</v>
      </c>
      <c r="C4668">
        <v>-1</v>
      </c>
      <c r="D4668">
        <v>5</v>
      </c>
      <c r="E4668">
        <v>0</v>
      </c>
      <c r="F4668">
        <v>0</v>
      </c>
      <c r="G4668">
        <v>0</v>
      </c>
      <c r="H4668" s="3">
        <f>H4667+$H$2*(Table1[[#This Row],[debug'[0']]]-H4667)</f>
        <v>0.57306427484647904</v>
      </c>
    </row>
    <row r="4669" spans="1:8" x14ac:dyDescent="0.25">
      <c r="A4669">
        <v>9326</v>
      </c>
      <c r="B4669">
        <v>-2</v>
      </c>
      <c r="C4669">
        <v>-2</v>
      </c>
      <c r="D4669">
        <v>5</v>
      </c>
      <c r="E4669">
        <v>0</v>
      </c>
      <c r="F4669">
        <v>0</v>
      </c>
      <c r="G4669">
        <v>0</v>
      </c>
      <c r="H4669" s="3">
        <f>H4668+$H$2*(Table1[[#This Row],[debug'[0']]]-H4668)</f>
        <v>0.33055868015431766</v>
      </c>
    </row>
    <row r="4670" spans="1:8" x14ac:dyDescent="0.25">
      <c r="A4670">
        <v>9328</v>
      </c>
      <c r="B4670">
        <v>-4</v>
      </c>
      <c r="C4670">
        <v>-2</v>
      </c>
      <c r="D4670">
        <v>5</v>
      </c>
      <c r="E4670">
        <v>0</v>
      </c>
      <c r="F4670">
        <v>0</v>
      </c>
      <c r="G4670">
        <v>0</v>
      </c>
      <c r="H4670" s="3">
        <f>H4669+$H$2*(Table1[[#This Row],[debug'[0']]]-H4669)</f>
        <v>-7.7586859911051742E-2</v>
      </c>
    </row>
    <row r="4671" spans="1:8" x14ac:dyDescent="0.25">
      <c r="A4671">
        <v>9330</v>
      </c>
      <c r="B4671">
        <v>-4</v>
      </c>
      <c r="C4671">
        <v>-3</v>
      </c>
      <c r="D4671">
        <v>6</v>
      </c>
      <c r="E4671">
        <v>0</v>
      </c>
      <c r="F4671">
        <v>0</v>
      </c>
      <c r="G4671">
        <v>0</v>
      </c>
      <c r="H4671" s="3">
        <f>H4670+$H$2*(Table1[[#This Row],[debug'[0']]]-H4670)</f>
        <v>-0.44726558906847708</v>
      </c>
    </row>
    <row r="4672" spans="1:8" x14ac:dyDescent="0.25">
      <c r="A4672">
        <v>9332</v>
      </c>
      <c r="B4672">
        <v>-2</v>
      </c>
      <c r="C4672">
        <v>-3</v>
      </c>
      <c r="D4672">
        <v>6</v>
      </c>
      <c r="E4672">
        <v>0</v>
      </c>
      <c r="F4672">
        <v>0</v>
      </c>
      <c r="G4672">
        <v>0</v>
      </c>
      <c r="H4672" s="3">
        <f>H4671+$H$2*(Table1[[#This Row],[debug'[0']]]-H4671)</f>
        <v>-0.5936073596192335</v>
      </c>
    </row>
    <row r="4673" spans="1:8" x14ac:dyDescent="0.25">
      <c r="A4673">
        <v>9334</v>
      </c>
      <c r="B4673">
        <v>1</v>
      </c>
      <c r="C4673">
        <v>-4</v>
      </c>
      <c r="D4673">
        <v>6</v>
      </c>
      <c r="E4673">
        <v>1</v>
      </c>
      <c r="F4673">
        <v>0</v>
      </c>
      <c r="G4673">
        <v>0</v>
      </c>
      <c r="H4673" s="3">
        <f>H4672+$H$2*(Table1[[#This Row],[debug'[0']]]-H4672)</f>
        <v>-0.44341340440864119</v>
      </c>
    </row>
    <row r="4674" spans="1:8" x14ac:dyDescent="0.25">
      <c r="A4674">
        <v>9336</v>
      </c>
      <c r="B4674">
        <v>1</v>
      </c>
      <c r="C4674">
        <v>-4</v>
      </c>
      <c r="D4674">
        <v>7</v>
      </c>
      <c r="E4674">
        <v>1</v>
      </c>
      <c r="F4674">
        <v>-1</v>
      </c>
      <c r="G4674">
        <v>1</v>
      </c>
      <c r="H4674" s="3">
        <f>H4673+$H$2*(Table1[[#This Row],[debug'[0']]]-H4673)</f>
        <v>-0.30737489598714457</v>
      </c>
    </row>
    <row r="4675" spans="1:8" x14ac:dyDescent="0.25">
      <c r="A4675">
        <v>9338</v>
      </c>
      <c r="B4675">
        <v>2</v>
      </c>
      <c r="C4675">
        <v>-5</v>
      </c>
      <c r="D4675">
        <v>7</v>
      </c>
      <c r="E4675">
        <v>0</v>
      </c>
      <c r="F4675">
        <v>-1</v>
      </c>
      <c r="G4675">
        <v>1</v>
      </c>
      <c r="H4675" s="3">
        <f>H4674+$H$2*(Table1[[#This Row],[debug'[0']]]-H4674)</f>
        <v>-8.9909935317822764E-2</v>
      </c>
    </row>
    <row r="4676" spans="1:8" x14ac:dyDescent="0.25">
      <c r="A4676">
        <v>9340</v>
      </c>
      <c r="B4676">
        <v>3</v>
      </c>
      <c r="C4676">
        <v>-6</v>
      </c>
      <c r="D4676">
        <v>6</v>
      </c>
      <c r="E4676">
        <v>0</v>
      </c>
      <c r="F4676">
        <v>-1</v>
      </c>
      <c r="G4676">
        <v>1</v>
      </c>
      <c r="H4676" s="3">
        <f>H4675+$H$2*(Table1[[#This Row],[debug'[0']]]-H4675)</f>
        <v>0.20130721527363477</v>
      </c>
    </row>
    <row r="4677" spans="1:8" x14ac:dyDescent="0.25">
      <c r="A4677">
        <v>9342</v>
      </c>
      <c r="B4677">
        <v>3</v>
      </c>
      <c r="C4677">
        <v>-6</v>
      </c>
      <c r="D4677">
        <v>5</v>
      </c>
      <c r="E4677">
        <v>0</v>
      </c>
      <c r="F4677">
        <v>-1</v>
      </c>
      <c r="G4677">
        <v>1</v>
      </c>
      <c r="H4677" s="3">
        <f>H4676+$H$2*(Table1[[#This Row],[debug'[0']]]-H4676)</f>
        <v>0.46507779603816801</v>
      </c>
    </row>
    <row r="4678" spans="1:8" x14ac:dyDescent="0.25">
      <c r="A4678">
        <v>9344</v>
      </c>
      <c r="B4678">
        <v>3</v>
      </c>
      <c r="C4678">
        <v>-6</v>
      </c>
      <c r="D4678">
        <v>4</v>
      </c>
      <c r="E4678">
        <v>0</v>
      </c>
      <c r="F4678">
        <v>-1</v>
      </c>
      <c r="G4678">
        <v>1</v>
      </c>
      <c r="H4678" s="3">
        <f>H4677+$H$2*(Table1[[#This Row],[debug'[0']]]-H4677)</f>
        <v>0.70398858523981223</v>
      </c>
    </row>
    <row r="4679" spans="1:8" x14ac:dyDescent="0.25">
      <c r="A4679">
        <v>9346</v>
      </c>
      <c r="B4679">
        <v>0</v>
      </c>
      <c r="C4679">
        <v>-6</v>
      </c>
      <c r="D4679">
        <v>2</v>
      </c>
      <c r="E4679">
        <v>0</v>
      </c>
      <c r="F4679">
        <v>-1</v>
      </c>
      <c r="G4679">
        <v>1</v>
      </c>
      <c r="H4679" s="3">
        <f>H4678+$H$2*(Table1[[#This Row],[debug'[0']]]-H4678)</f>
        <v>0.63763922421179831</v>
      </c>
    </row>
    <row r="4680" spans="1:8" x14ac:dyDescent="0.25">
      <c r="A4680">
        <v>9348</v>
      </c>
      <c r="B4680">
        <v>1</v>
      </c>
      <c r="C4680">
        <v>-5</v>
      </c>
      <c r="D4680">
        <v>0</v>
      </c>
      <c r="E4680">
        <v>0</v>
      </c>
      <c r="F4680">
        <v>-1</v>
      </c>
      <c r="G4680">
        <v>1</v>
      </c>
      <c r="H4680" s="3">
        <f>H4679+$H$2*(Table1[[#This Row],[debug'[0']]]-H4679)</f>
        <v>0.67179092274675767</v>
      </c>
    </row>
    <row r="4681" spans="1:8" x14ac:dyDescent="0.25">
      <c r="A4681">
        <v>9350</v>
      </c>
      <c r="B4681">
        <v>-1</v>
      </c>
      <c r="C4681">
        <v>-5</v>
      </c>
      <c r="D4681">
        <v>-2</v>
      </c>
      <c r="E4681">
        <v>0</v>
      </c>
      <c r="F4681">
        <v>-1</v>
      </c>
      <c r="G4681">
        <v>0</v>
      </c>
      <c r="H4681" s="3">
        <f>H4680+$H$2*(Table1[[#This Row],[debug'[0']]]-H4680)</f>
        <v>0.5142283403095782</v>
      </c>
    </row>
    <row r="4682" spans="1:8" x14ac:dyDescent="0.25">
      <c r="A4682">
        <v>9352</v>
      </c>
      <c r="B4682">
        <v>-1</v>
      </c>
      <c r="C4682">
        <v>-4</v>
      </c>
      <c r="D4682">
        <v>-4</v>
      </c>
      <c r="E4682">
        <v>0</v>
      </c>
      <c r="F4682">
        <v>-2</v>
      </c>
      <c r="G4682">
        <v>0</v>
      </c>
      <c r="H4682" s="3">
        <f>H4681+$H$2*(Table1[[#This Row],[debug'[0']]]-H4681)</f>
        <v>0.37151568141635716</v>
      </c>
    </row>
    <row r="4683" spans="1:8" x14ac:dyDescent="0.25">
      <c r="A4683">
        <v>9354</v>
      </c>
      <c r="B4683">
        <v>0</v>
      </c>
      <c r="C4683">
        <v>-2</v>
      </c>
      <c r="D4683">
        <v>-5</v>
      </c>
      <c r="E4683">
        <v>0</v>
      </c>
      <c r="F4683">
        <v>-2</v>
      </c>
      <c r="G4683">
        <v>0</v>
      </c>
      <c r="H4683" s="3">
        <f>H4682+$H$2*(Table1[[#This Row],[debug'[0']]]-H4682)</f>
        <v>0.33650115335342612</v>
      </c>
    </row>
    <row r="4684" spans="1:8" x14ac:dyDescent="0.25">
      <c r="A4684">
        <v>9356</v>
      </c>
      <c r="B4684">
        <v>2</v>
      </c>
      <c r="C4684">
        <v>-1</v>
      </c>
      <c r="D4684">
        <v>-7</v>
      </c>
      <c r="E4684">
        <v>0</v>
      </c>
      <c r="F4684">
        <v>-2</v>
      </c>
      <c r="G4684">
        <v>0</v>
      </c>
      <c r="H4684" s="3">
        <f>H4683+$H$2*(Table1[[#This Row],[debug'[0']]]-H4683)</f>
        <v>0.49328222602982519</v>
      </c>
    </row>
    <row r="4685" spans="1:8" x14ac:dyDescent="0.25">
      <c r="A4685">
        <v>9358</v>
      </c>
      <c r="B4685">
        <v>4</v>
      </c>
      <c r="C4685">
        <v>2</v>
      </c>
      <c r="D4685">
        <v>-9</v>
      </c>
      <c r="E4685">
        <v>1</v>
      </c>
      <c r="F4685">
        <v>-2</v>
      </c>
      <c r="G4685">
        <v>0</v>
      </c>
      <c r="H4685" s="3">
        <f>H4684+$H$2*(Table1[[#This Row],[debug'[0']]]-H4684)</f>
        <v>0.82378258993734876</v>
      </c>
    </row>
    <row r="4686" spans="1:8" x14ac:dyDescent="0.25">
      <c r="A4686">
        <v>9360</v>
      </c>
      <c r="B4686">
        <v>6</v>
      </c>
      <c r="C4686">
        <v>3</v>
      </c>
      <c r="D4686">
        <v>-7</v>
      </c>
      <c r="E4686">
        <v>1</v>
      </c>
      <c r="F4686">
        <v>-2</v>
      </c>
      <c r="G4686">
        <v>0</v>
      </c>
      <c r="H4686" s="3">
        <f>H4685+$H$2*(Table1[[#This Row],[debug'[0']]]-H4685)</f>
        <v>1.3116295876024411</v>
      </c>
    </row>
    <row r="4687" spans="1:8" x14ac:dyDescent="0.25">
      <c r="A4687">
        <v>9362</v>
      </c>
      <c r="B4687">
        <v>4</v>
      </c>
      <c r="C4687">
        <v>3</v>
      </c>
      <c r="D4687">
        <v>-7</v>
      </c>
      <c r="E4687">
        <v>1</v>
      </c>
      <c r="F4687">
        <v>-2</v>
      </c>
      <c r="G4687">
        <v>0</v>
      </c>
      <c r="H4687" s="3">
        <f>H4686+$H$2*(Table1[[#This Row],[debug'[0']]]-H4686)</f>
        <v>1.5650025297339312</v>
      </c>
    </row>
    <row r="4688" spans="1:8" x14ac:dyDescent="0.25">
      <c r="A4688">
        <v>9364</v>
      </c>
      <c r="B4688">
        <v>2</v>
      </c>
      <c r="C4688">
        <v>2</v>
      </c>
      <c r="D4688">
        <v>-7</v>
      </c>
      <c r="E4688">
        <v>0</v>
      </c>
      <c r="F4688">
        <v>-2</v>
      </c>
      <c r="G4688">
        <v>0</v>
      </c>
      <c r="H4688" s="3">
        <f>H4687+$H$2*(Table1[[#This Row],[debug'[0']]]-H4687)</f>
        <v>1.6060000754414721</v>
      </c>
    </row>
    <row r="4689" spans="1:8" x14ac:dyDescent="0.25">
      <c r="A4689">
        <v>9366</v>
      </c>
      <c r="B4689">
        <v>-2</v>
      </c>
      <c r="C4689">
        <v>2</v>
      </c>
      <c r="D4689">
        <v>-5</v>
      </c>
      <c r="E4689">
        <v>0</v>
      </c>
      <c r="F4689">
        <v>-2</v>
      </c>
      <c r="G4689">
        <v>0</v>
      </c>
      <c r="H4689" s="3">
        <f>H4688+$H$2*(Table1[[#This Row],[debug'[0']]]-H4688)</f>
        <v>1.266142575065937</v>
      </c>
    </row>
    <row r="4690" spans="1:8" x14ac:dyDescent="0.25">
      <c r="A4690">
        <v>9368</v>
      </c>
      <c r="B4690">
        <v>1</v>
      </c>
      <c r="C4690">
        <v>3</v>
      </c>
      <c r="D4690">
        <v>-3</v>
      </c>
      <c r="E4690">
        <v>0</v>
      </c>
      <c r="F4690">
        <v>-2</v>
      </c>
      <c r="G4690">
        <v>0</v>
      </c>
      <c r="H4690" s="3">
        <f>H4689+$H$2*(Table1[[#This Row],[debug'[0']]]-H4689)</f>
        <v>1.2410592283068984</v>
      </c>
    </row>
    <row r="4691" spans="1:8" x14ac:dyDescent="0.25">
      <c r="A4691">
        <v>9370</v>
      </c>
      <c r="B4691">
        <v>0</v>
      </c>
      <c r="C4691">
        <v>3</v>
      </c>
      <c r="D4691">
        <v>-2</v>
      </c>
      <c r="E4691">
        <v>1</v>
      </c>
      <c r="F4691">
        <v>-2</v>
      </c>
      <c r="G4691">
        <v>0</v>
      </c>
      <c r="H4691" s="3">
        <f>H4690+$H$2*(Table1[[#This Row],[debug'[0']]]-H4690)</f>
        <v>1.1240921516773352</v>
      </c>
    </row>
    <row r="4692" spans="1:8" x14ac:dyDescent="0.25">
      <c r="A4692">
        <v>9372</v>
      </c>
      <c r="B4692">
        <v>2</v>
      </c>
      <c r="C4692">
        <v>5</v>
      </c>
      <c r="D4692">
        <v>0</v>
      </c>
      <c r="E4692">
        <v>1</v>
      </c>
      <c r="F4692">
        <v>-1</v>
      </c>
      <c r="G4692">
        <v>0</v>
      </c>
      <c r="H4692" s="3">
        <f>H4691+$H$2*(Table1[[#This Row],[debug'[0']]]-H4691)</f>
        <v>1.2066445215226991</v>
      </c>
    </row>
    <row r="4693" spans="1:8" x14ac:dyDescent="0.25">
      <c r="A4693">
        <v>9374</v>
      </c>
      <c r="B4693">
        <v>3</v>
      </c>
      <c r="C4693">
        <v>7</v>
      </c>
      <c r="D4693">
        <v>2</v>
      </c>
      <c r="E4693">
        <v>1</v>
      </c>
      <c r="F4693">
        <v>-1</v>
      </c>
      <c r="G4693">
        <v>0</v>
      </c>
      <c r="H4693" s="3">
        <f>H4692+$H$2*(Table1[[#This Row],[debug'[0']]]-H4692)</f>
        <v>1.375664293416478</v>
      </c>
    </row>
    <row r="4694" spans="1:8" x14ac:dyDescent="0.25">
      <c r="A4694">
        <v>9376</v>
      </c>
      <c r="B4694">
        <v>2</v>
      </c>
      <c r="C4694">
        <v>8</v>
      </c>
      <c r="D4694">
        <v>3</v>
      </c>
      <c r="E4694">
        <v>1</v>
      </c>
      <c r="F4694">
        <v>-1</v>
      </c>
      <c r="G4694">
        <v>0</v>
      </c>
      <c r="H4694" s="3">
        <f>H4693+$H$2*(Table1[[#This Row],[debug'[0']]]-H4693)</f>
        <v>1.4345065474917755</v>
      </c>
    </row>
    <row r="4695" spans="1:8" x14ac:dyDescent="0.25">
      <c r="A4695">
        <v>9378</v>
      </c>
      <c r="B4695">
        <v>3</v>
      </c>
      <c r="C4695">
        <v>7</v>
      </c>
      <c r="D4695">
        <v>3</v>
      </c>
      <c r="E4695">
        <v>1</v>
      </c>
      <c r="F4695">
        <v>-1</v>
      </c>
      <c r="G4695">
        <v>0</v>
      </c>
      <c r="H4695" s="3">
        <f>H4694+$H$2*(Table1[[#This Row],[debug'[0']]]-H4694)</f>
        <v>1.5820508293810582</v>
      </c>
    </row>
    <row r="4696" spans="1:8" x14ac:dyDescent="0.25">
      <c r="A4696">
        <v>9380</v>
      </c>
      <c r="B4696">
        <v>0</v>
      </c>
      <c r="C4696">
        <v>5</v>
      </c>
      <c r="D4696">
        <v>4</v>
      </c>
      <c r="E4696">
        <v>1</v>
      </c>
      <c r="F4696">
        <v>-1</v>
      </c>
      <c r="G4696">
        <v>0</v>
      </c>
      <c r="H4696" s="3">
        <f>H4695+$H$2*(Table1[[#This Row],[debug'[0']]]-H4695)</f>
        <v>1.4329460514853831</v>
      </c>
    </row>
    <row r="4697" spans="1:8" x14ac:dyDescent="0.25">
      <c r="A4697">
        <v>9382</v>
      </c>
      <c r="B4697">
        <v>-1</v>
      </c>
      <c r="C4697">
        <v>3</v>
      </c>
      <c r="D4697">
        <v>5</v>
      </c>
      <c r="E4697">
        <v>1</v>
      </c>
      <c r="F4697">
        <v>-1</v>
      </c>
      <c r="G4697">
        <v>0</v>
      </c>
      <c r="H4697" s="3">
        <f>H4696+$H$2*(Table1[[#This Row],[debug'[0']]]-H4696)</f>
        <v>1.2036462882275798</v>
      </c>
    </row>
    <row r="4698" spans="1:8" x14ac:dyDescent="0.25">
      <c r="A4698">
        <v>9384</v>
      </c>
      <c r="B4698">
        <v>-2</v>
      </c>
      <c r="C4698">
        <v>1</v>
      </c>
      <c r="D4698">
        <v>6</v>
      </c>
      <c r="E4698">
        <v>1</v>
      </c>
      <c r="F4698">
        <v>-1</v>
      </c>
      <c r="G4698">
        <v>1</v>
      </c>
      <c r="H4698" s="3">
        <f>H4697+$H$2*(Table1[[#This Row],[debug'[0']]]-H4697)</f>
        <v>0.90170973891370065</v>
      </c>
    </row>
    <row r="4699" spans="1:8" x14ac:dyDescent="0.25">
      <c r="A4699">
        <v>9386</v>
      </c>
      <c r="B4699">
        <v>-1</v>
      </c>
      <c r="C4699">
        <v>0</v>
      </c>
      <c r="D4699">
        <v>6</v>
      </c>
      <c r="E4699">
        <v>1</v>
      </c>
      <c r="F4699">
        <v>-1</v>
      </c>
      <c r="G4699">
        <v>1</v>
      </c>
      <c r="H4699" s="3">
        <f>H4698+$H$2*(Table1[[#This Row],[debug'[0']]]-H4698)</f>
        <v>0.72247781856275728</v>
      </c>
    </row>
    <row r="4700" spans="1:8" x14ac:dyDescent="0.25">
      <c r="A4700">
        <v>9388</v>
      </c>
      <c r="B4700">
        <v>-2</v>
      </c>
      <c r="C4700">
        <v>0</v>
      </c>
      <c r="D4700">
        <v>6</v>
      </c>
      <c r="E4700">
        <v>1</v>
      </c>
      <c r="F4700">
        <v>0</v>
      </c>
      <c r="G4700">
        <v>1</v>
      </c>
      <c r="H4700" s="3">
        <f>H4699+$H$2*(Table1[[#This Row],[debug'[0']]]-H4699)</f>
        <v>0.46589032913201961</v>
      </c>
    </row>
    <row r="4701" spans="1:8" x14ac:dyDescent="0.25">
      <c r="A4701">
        <v>9390</v>
      </c>
      <c r="B4701">
        <v>-2</v>
      </c>
      <c r="C4701">
        <v>0</v>
      </c>
      <c r="D4701">
        <v>6</v>
      </c>
      <c r="E4701">
        <v>1</v>
      </c>
      <c r="F4701">
        <v>0</v>
      </c>
      <c r="G4701">
        <v>1</v>
      </c>
      <c r="H4701" s="3">
        <f>H4700+$H$2*(Table1[[#This Row],[debug'[0']]]-H4700)</f>
        <v>0.23348564085524151</v>
      </c>
    </row>
    <row r="4702" spans="1:8" x14ac:dyDescent="0.25">
      <c r="A4702">
        <v>9392</v>
      </c>
      <c r="B4702">
        <v>1</v>
      </c>
      <c r="C4702">
        <v>0</v>
      </c>
      <c r="D4702">
        <v>6</v>
      </c>
      <c r="E4702">
        <v>1</v>
      </c>
      <c r="F4702">
        <v>0</v>
      </c>
      <c r="G4702">
        <v>1</v>
      </c>
      <c r="H4702" s="3">
        <f>H4701+$H$2*(Table1[[#This Row],[debug'[0']]]-H4701)</f>
        <v>0.30572791724204934</v>
      </c>
    </row>
    <row r="4703" spans="1:8" x14ac:dyDescent="0.25">
      <c r="A4703">
        <v>9394</v>
      </c>
      <c r="B4703">
        <v>2</v>
      </c>
      <c r="C4703">
        <v>0</v>
      </c>
      <c r="D4703">
        <v>5</v>
      </c>
      <c r="E4703">
        <v>1</v>
      </c>
      <c r="F4703">
        <v>0</v>
      </c>
      <c r="G4703">
        <v>1</v>
      </c>
      <c r="H4703" s="3">
        <f>H4702+$H$2*(Table1[[#This Row],[debug'[0']]]-H4702)</f>
        <v>0.46540929909328899</v>
      </c>
    </row>
    <row r="4704" spans="1:8" x14ac:dyDescent="0.25">
      <c r="A4704">
        <v>9396</v>
      </c>
      <c r="B4704">
        <v>3</v>
      </c>
      <c r="C4704">
        <v>0</v>
      </c>
      <c r="D4704">
        <v>6</v>
      </c>
      <c r="E4704">
        <v>1</v>
      </c>
      <c r="F4704">
        <v>1</v>
      </c>
      <c r="G4704">
        <v>1</v>
      </c>
      <c r="H4704" s="3">
        <f>H4703+$H$2*(Table1[[#This Row],[debug'[0']]]-H4703)</f>
        <v>0.70428884486805488</v>
      </c>
    </row>
    <row r="4705" spans="1:8" x14ac:dyDescent="0.25">
      <c r="A4705">
        <v>9398</v>
      </c>
      <c r="B4705">
        <v>3</v>
      </c>
      <c r="C4705">
        <v>-1</v>
      </c>
      <c r="D4705">
        <v>5</v>
      </c>
      <c r="E4705">
        <v>1</v>
      </c>
      <c r="F4705">
        <v>1</v>
      </c>
      <c r="G4705">
        <v>1</v>
      </c>
      <c r="H4705" s="3">
        <f>H4704+$H$2*(Table1[[#This Row],[debug'[0']]]-H4704)</f>
        <v>0.92065452385985458</v>
      </c>
    </row>
    <row r="4706" spans="1:8" x14ac:dyDescent="0.25">
      <c r="A4706">
        <v>9400</v>
      </c>
      <c r="B4706">
        <v>1</v>
      </c>
      <c r="C4706">
        <v>-1</v>
      </c>
      <c r="D4706">
        <v>2</v>
      </c>
      <c r="E4706">
        <v>1</v>
      </c>
      <c r="F4706">
        <v>1</v>
      </c>
      <c r="G4706">
        <v>1</v>
      </c>
      <c r="H4706" s="3">
        <f>H4705+$H$2*(Table1[[#This Row],[debug'[0']]]-H4705)</f>
        <v>0.92813265880797857</v>
      </c>
    </row>
    <row r="4707" spans="1:8" x14ac:dyDescent="0.25">
      <c r="A4707">
        <v>9402</v>
      </c>
      <c r="B4707">
        <v>0</v>
      </c>
      <c r="C4707">
        <v>-3</v>
      </c>
      <c r="D4707">
        <v>0</v>
      </c>
      <c r="E4707">
        <v>1</v>
      </c>
      <c r="F4707">
        <v>1</v>
      </c>
      <c r="G4707">
        <v>0</v>
      </c>
      <c r="H4707" s="3">
        <f>H4706+$H$2*(Table1[[#This Row],[debug'[0']]]-H4706)</f>
        <v>0.84065821653394135</v>
      </c>
    </row>
    <row r="4708" spans="1:8" x14ac:dyDescent="0.25">
      <c r="A4708">
        <v>9404</v>
      </c>
      <c r="B4708">
        <v>0</v>
      </c>
      <c r="C4708">
        <v>-1</v>
      </c>
      <c r="D4708">
        <v>-1</v>
      </c>
      <c r="E4708">
        <v>1</v>
      </c>
      <c r="F4708">
        <v>1</v>
      </c>
      <c r="G4708">
        <v>0</v>
      </c>
      <c r="H4708" s="3">
        <f>H4707+$H$2*(Table1[[#This Row],[debug'[0']]]-H4707)</f>
        <v>0.7614280462166535</v>
      </c>
    </row>
    <row r="4709" spans="1:8" x14ac:dyDescent="0.25">
      <c r="A4709">
        <v>9406</v>
      </c>
      <c r="B4709">
        <v>-1</v>
      </c>
      <c r="C4709">
        <v>0</v>
      </c>
      <c r="D4709">
        <v>-3</v>
      </c>
      <c r="E4709">
        <v>1</v>
      </c>
      <c r="F4709">
        <v>1</v>
      </c>
      <c r="G4709">
        <v>0</v>
      </c>
      <c r="H4709" s="3">
        <f>H4708+$H$2*(Table1[[#This Row],[debug'[0']]]-H4708)</f>
        <v>0.59541736392201572</v>
      </c>
    </row>
    <row r="4710" spans="1:8" x14ac:dyDescent="0.25">
      <c r="A4710">
        <v>9408</v>
      </c>
      <c r="B4710">
        <v>0</v>
      </c>
      <c r="C4710">
        <v>3</v>
      </c>
      <c r="D4710">
        <v>-6</v>
      </c>
      <c r="E4710">
        <v>1</v>
      </c>
      <c r="F4710">
        <v>1</v>
      </c>
      <c r="G4710">
        <v>0</v>
      </c>
      <c r="H4710" s="3">
        <f>H4709+$H$2*(Table1[[#This Row],[debug'[0']]]-H4709)</f>
        <v>0.53930059943249953</v>
      </c>
    </row>
    <row r="4711" spans="1:8" x14ac:dyDescent="0.25">
      <c r="A4711">
        <v>9410</v>
      </c>
      <c r="B4711">
        <v>0</v>
      </c>
      <c r="C4711">
        <v>3</v>
      </c>
      <c r="D4711">
        <v>-7</v>
      </c>
      <c r="E4711">
        <v>1</v>
      </c>
      <c r="F4711">
        <v>2</v>
      </c>
      <c r="G4711">
        <v>0</v>
      </c>
      <c r="H4711" s="3">
        <f>H4710+$H$2*(Table1[[#This Row],[debug'[0']]]-H4710)</f>
        <v>0.48847271539488818</v>
      </c>
    </row>
    <row r="4712" spans="1:8" x14ac:dyDescent="0.25">
      <c r="A4712">
        <v>9412</v>
      </c>
      <c r="B4712">
        <v>2</v>
      </c>
      <c r="C4712">
        <v>4</v>
      </c>
      <c r="D4712">
        <v>-7</v>
      </c>
      <c r="E4712">
        <v>1</v>
      </c>
      <c r="F4712">
        <v>2</v>
      </c>
      <c r="G4712">
        <v>0</v>
      </c>
      <c r="H4712" s="3">
        <f>H4711+$H$2*(Table1[[#This Row],[debug'[0']]]-H4711)</f>
        <v>0.63093080578536664</v>
      </c>
    </row>
    <row r="4713" spans="1:8" x14ac:dyDescent="0.25">
      <c r="A4713">
        <v>9414</v>
      </c>
      <c r="B4713">
        <v>1</v>
      </c>
      <c r="C4713">
        <v>4</v>
      </c>
      <c r="D4713">
        <v>-6</v>
      </c>
      <c r="E4713">
        <v>0</v>
      </c>
      <c r="F4713">
        <v>2</v>
      </c>
      <c r="G4713">
        <v>0</v>
      </c>
      <c r="H4713" s="3">
        <f>H4712+$H$2*(Table1[[#This Row],[debug'[0']]]-H4712)</f>
        <v>0.66571475786169654</v>
      </c>
    </row>
    <row r="4714" spans="1:8" x14ac:dyDescent="0.25">
      <c r="A4714">
        <v>9416</v>
      </c>
      <c r="B4714">
        <v>0</v>
      </c>
      <c r="C4714">
        <v>3</v>
      </c>
      <c r="D4714">
        <v>-6</v>
      </c>
      <c r="E4714">
        <v>0</v>
      </c>
      <c r="F4714">
        <v>2</v>
      </c>
      <c r="G4714">
        <v>0</v>
      </c>
      <c r="H4714" s="3">
        <f>H4713+$H$2*(Table1[[#This Row],[debug'[0']]]-H4713)</f>
        <v>0.60297262008115815</v>
      </c>
    </row>
    <row r="4715" spans="1:8" x14ac:dyDescent="0.25">
      <c r="A4715">
        <v>9418</v>
      </c>
      <c r="B4715">
        <v>-1</v>
      </c>
      <c r="C4715">
        <v>2</v>
      </c>
      <c r="D4715">
        <v>-5</v>
      </c>
      <c r="E4715">
        <v>0</v>
      </c>
      <c r="F4715">
        <v>2</v>
      </c>
      <c r="G4715">
        <v>0</v>
      </c>
      <c r="H4715" s="3">
        <f>H4714+$H$2*(Table1[[#This Row],[debug'[0']]]-H4714)</f>
        <v>0.45189600986658168</v>
      </c>
    </row>
    <row r="4716" spans="1:8" x14ac:dyDescent="0.25">
      <c r="A4716">
        <v>9420</v>
      </c>
      <c r="B4716">
        <v>-2</v>
      </c>
      <c r="C4716">
        <v>0</v>
      </c>
      <c r="D4716">
        <v>-4</v>
      </c>
      <c r="E4716">
        <v>0</v>
      </c>
      <c r="F4716">
        <v>1</v>
      </c>
      <c r="G4716">
        <v>0</v>
      </c>
      <c r="H4716" s="3">
        <f>H4715+$H$2*(Table1[[#This Row],[debug'[0']]]-H4715)</f>
        <v>0.22081025510769228</v>
      </c>
    </row>
    <row r="4717" spans="1:8" x14ac:dyDescent="0.25">
      <c r="A4717">
        <v>9422</v>
      </c>
      <c r="B4717">
        <v>-3</v>
      </c>
      <c r="C4717">
        <v>-1</v>
      </c>
      <c r="D4717">
        <v>-3</v>
      </c>
      <c r="E4717">
        <v>0</v>
      </c>
      <c r="F4717">
        <v>1</v>
      </c>
      <c r="G4717">
        <v>0</v>
      </c>
      <c r="H4717" s="3">
        <f>H4716+$H$2*(Table1[[#This Row],[debug'[0']]]-H4716)</f>
        <v>-8.2743959973897524E-2</v>
      </c>
    </row>
    <row r="4718" spans="1:8" x14ac:dyDescent="0.25">
      <c r="A4718">
        <v>9424</v>
      </c>
      <c r="B4718">
        <v>-2</v>
      </c>
      <c r="C4718">
        <v>0</v>
      </c>
      <c r="D4718">
        <v>-2</v>
      </c>
      <c r="E4718">
        <v>0</v>
      </c>
      <c r="F4718">
        <v>1</v>
      </c>
      <c r="G4718">
        <v>0</v>
      </c>
      <c r="H4718" s="3">
        <f>H4717+$H$2*(Table1[[#This Row],[debug'[0']]]-H4717)</f>
        <v>-0.26344108468579741</v>
      </c>
    </row>
    <row r="4719" spans="1:8" x14ac:dyDescent="0.25">
      <c r="A4719">
        <v>9426</v>
      </c>
      <c r="B4719">
        <v>-2</v>
      </c>
      <c r="C4719">
        <v>2</v>
      </c>
      <c r="D4719">
        <v>-1</v>
      </c>
      <c r="E4719">
        <v>0</v>
      </c>
      <c r="F4719">
        <v>2</v>
      </c>
      <c r="G4719">
        <v>0</v>
      </c>
      <c r="H4719" s="3">
        <f>H4718+$H$2*(Table1[[#This Row],[debug'[0']]]-H4718)</f>
        <v>-0.42710790661210618</v>
      </c>
    </row>
    <row r="4720" spans="1:8" x14ac:dyDescent="0.25">
      <c r="A4720">
        <v>9428</v>
      </c>
      <c r="B4720">
        <v>-1</v>
      </c>
      <c r="C4720">
        <v>2</v>
      </c>
      <c r="D4720">
        <v>-1</v>
      </c>
      <c r="E4720">
        <v>0</v>
      </c>
      <c r="F4720">
        <v>2</v>
      </c>
      <c r="G4720">
        <v>0</v>
      </c>
      <c r="H4720" s="3">
        <f>H4719+$H$2*(Table1[[#This Row],[debug'[0']]]-H4719)</f>
        <v>-0.48110171436871874</v>
      </c>
    </row>
    <row r="4721" spans="1:8" x14ac:dyDescent="0.25">
      <c r="A4721">
        <v>9430</v>
      </c>
      <c r="B4721">
        <v>0</v>
      </c>
      <c r="C4721">
        <v>2</v>
      </c>
      <c r="D4721">
        <v>-1</v>
      </c>
      <c r="E4721">
        <v>0</v>
      </c>
      <c r="F4721">
        <v>2</v>
      </c>
      <c r="G4721">
        <v>0</v>
      </c>
      <c r="H4721" s="3">
        <f>H4720+$H$2*(Table1[[#This Row],[debug'[0']]]-H4720)</f>
        <v>-0.43575894602401211</v>
      </c>
    </row>
    <row r="4722" spans="1:8" x14ac:dyDescent="0.25">
      <c r="A4722">
        <v>9432</v>
      </c>
      <c r="B4722">
        <v>-1</v>
      </c>
      <c r="C4722">
        <v>0</v>
      </c>
      <c r="D4722">
        <v>0</v>
      </c>
      <c r="E4722">
        <v>0</v>
      </c>
      <c r="F4722">
        <v>1</v>
      </c>
      <c r="G4722">
        <v>0</v>
      </c>
      <c r="H4722" s="3">
        <f>H4721+$H$2*(Table1[[#This Row],[debug'[0']]]-H4721)</f>
        <v>-0.48893741252475387</v>
      </c>
    </row>
    <row r="4723" spans="1:8" x14ac:dyDescent="0.25">
      <c r="A4723">
        <v>9434</v>
      </c>
      <c r="B4723">
        <v>0</v>
      </c>
      <c r="C4723">
        <v>-1</v>
      </c>
      <c r="D4723">
        <v>2</v>
      </c>
      <c r="E4723">
        <v>0</v>
      </c>
      <c r="F4723">
        <v>1</v>
      </c>
      <c r="G4723">
        <v>0</v>
      </c>
      <c r="H4723" s="3">
        <f>H4722+$H$2*(Table1[[#This Row],[debug'[0']]]-H4722)</f>
        <v>-0.4428561470271648</v>
      </c>
    </row>
    <row r="4724" spans="1:8" x14ac:dyDescent="0.25">
      <c r="A4724">
        <v>9436</v>
      </c>
      <c r="B4724">
        <v>0</v>
      </c>
      <c r="C4724">
        <v>-4</v>
      </c>
      <c r="D4724">
        <v>3</v>
      </c>
      <c r="E4724">
        <v>0</v>
      </c>
      <c r="F4724">
        <v>1</v>
      </c>
      <c r="G4724">
        <v>0</v>
      </c>
      <c r="H4724" s="3">
        <f>H4723+$H$2*(Table1[[#This Row],[debug'[0']]]-H4723)</f>
        <v>-0.40111793848423616</v>
      </c>
    </row>
    <row r="4725" spans="1:8" x14ac:dyDescent="0.25">
      <c r="A4725">
        <v>9438</v>
      </c>
      <c r="B4725">
        <v>-2</v>
      </c>
      <c r="C4725">
        <v>-5</v>
      </c>
      <c r="D4725">
        <v>3</v>
      </c>
      <c r="E4725">
        <v>-1</v>
      </c>
      <c r="F4725">
        <v>1</v>
      </c>
      <c r="G4725">
        <v>0</v>
      </c>
      <c r="H4725" s="3">
        <f>H4724+$H$2*(Table1[[#This Row],[debug'[0']]]-H4724)</f>
        <v>-0.55180902263666898</v>
      </c>
    </row>
    <row r="4726" spans="1:8" x14ac:dyDescent="0.25">
      <c r="A4726">
        <v>9440</v>
      </c>
      <c r="B4726">
        <v>-6</v>
      </c>
      <c r="C4726">
        <v>-5</v>
      </c>
      <c r="D4726">
        <v>4</v>
      </c>
      <c r="E4726">
        <v>-1</v>
      </c>
      <c r="F4726">
        <v>1</v>
      </c>
      <c r="G4726">
        <v>0</v>
      </c>
      <c r="H4726" s="3">
        <f>H4725+$H$2*(Table1[[#This Row],[debug'[0']]]-H4725)</f>
        <v>-1.065288925131834</v>
      </c>
    </row>
    <row r="4727" spans="1:8" x14ac:dyDescent="0.25">
      <c r="A4727">
        <v>9442</v>
      </c>
      <c r="B4727">
        <v>-6</v>
      </c>
      <c r="C4727">
        <v>-5</v>
      </c>
      <c r="D4727">
        <v>5</v>
      </c>
      <c r="E4727">
        <v>-1</v>
      </c>
      <c r="F4727">
        <v>1</v>
      </c>
      <c r="G4727">
        <v>0</v>
      </c>
      <c r="H4727" s="3">
        <f>H4726+$H$2*(Table1[[#This Row],[debug'[0']]]-H4726)</f>
        <v>-1.5303744869436546</v>
      </c>
    </row>
    <row r="4728" spans="1:8" x14ac:dyDescent="0.25">
      <c r="A4728">
        <v>9444</v>
      </c>
      <c r="B4728">
        <v>-5</v>
      </c>
      <c r="C4728">
        <v>-5</v>
      </c>
      <c r="D4728">
        <v>5</v>
      </c>
      <c r="E4728">
        <v>-1</v>
      </c>
      <c r="F4728">
        <v>0</v>
      </c>
      <c r="G4728">
        <v>0</v>
      </c>
      <c r="H4728" s="3">
        <f>H4727+$H$2*(Table1[[#This Row],[debug'[0']]]-H4727)</f>
        <v>-1.8573789876194207</v>
      </c>
    </row>
    <row r="4729" spans="1:8" x14ac:dyDescent="0.25">
      <c r="A4729">
        <v>9446</v>
      </c>
      <c r="B4729">
        <v>-2</v>
      </c>
      <c r="C4729">
        <v>-5</v>
      </c>
      <c r="D4729">
        <v>3</v>
      </c>
      <c r="E4729">
        <v>-1</v>
      </c>
      <c r="F4729">
        <v>0</v>
      </c>
      <c r="G4729">
        <v>0</v>
      </c>
      <c r="H4729" s="3">
        <f>H4728+$H$2*(Table1[[#This Row],[debug'[0']]]-H4728)</f>
        <v>-1.8708207013616918</v>
      </c>
    </row>
    <row r="4730" spans="1:8" x14ac:dyDescent="0.25">
      <c r="A4730">
        <v>9448</v>
      </c>
      <c r="B4730">
        <v>1</v>
      </c>
      <c r="C4730">
        <v>-6</v>
      </c>
      <c r="D4730">
        <v>3</v>
      </c>
      <c r="E4730">
        <v>-1</v>
      </c>
      <c r="F4730">
        <v>0</v>
      </c>
      <c r="G4730">
        <v>-1</v>
      </c>
      <c r="H4730" s="3">
        <f>H4729+$H$2*(Table1[[#This Row],[debug'[0']]]-H4729)</f>
        <v>-1.60025222460655</v>
      </c>
    </row>
    <row r="4731" spans="1:8" x14ac:dyDescent="0.25">
      <c r="A4731">
        <v>9450</v>
      </c>
      <c r="B4731">
        <v>0</v>
      </c>
      <c r="C4731">
        <v>-8</v>
      </c>
      <c r="D4731">
        <v>2</v>
      </c>
      <c r="E4731">
        <v>-2</v>
      </c>
      <c r="F4731">
        <v>0</v>
      </c>
      <c r="G4731">
        <v>-1</v>
      </c>
      <c r="H4731" s="3">
        <f>H4730+$H$2*(Table1[[#This Row],[debug'[0']]]-H4730)</f>
        <v>-1.4494320056251102</v>
      </c>
    </row>
    <row r="4732" spans="1:8" x14ac:dyDescent="0.25">
      <c r="A4732">
        <v>9452</v>
      </c>
      <c r="B4732">
        <v>1</v>
      </c>
      <c r="C4732">
        <v>-9</v>
      </c>
      <c r="D4732">
        <v>1</v>
      </c>
      <c r="E4732">
        <v>-2</v>
      </c>
      <c r="F4732">
        <v>-1</v>
      </c>
      <c r="G4732">
        <v>-1</v>
      </c>
      <c r="H4732" s="3">
        <f>H4731+$H$2*(Table1[[#This Row],[debug'[0']]]-H4731)</f>
        <v>-1.2185784777949236</v>
      </c>
    </row>
    <row r="4733" spans="1:8" x14ac:dyDescent="0.25">
      <c r="A4733">
        <v>9454</v>
      </c>
      <c r="B4733">
        <v>-2</v>
      </c>
      <c r="C4733">
        <v>-10</v>
      </c>
      <c r="D4733">
        <v>-2</v>
      </c>
      <c r="E4733">
        <v>-2</v>
      </c>
      <c r="F4733">
        <v>-1</v>
      </c>
      <c r="G4733">
        <v>-1</v>
      </c>
      <c r="H4733" s="3">
        <f>H4732+$H$2*(Table1[[#This Row],[debug'[0']]]-H4732)</f>
        <v>-1.2922257212004162</v>
      </c>
    </row>
    <row r="4734" spans="1:8" x14ac:dyDescent="0.25">
      <c r="A4734">
        <v>9456</v>
      </c>
      <c r="B4734">
        <v>-1</v>
      </c>
      <c r="C4734">
        <v>-9</v>
      </c>
      <c r="D4734">
        <v>-2</v>
      </c>
      <c r="E4734">
        <v>-2</v>
      </c>
      <c r="F4734">
        <v>-1</v>
      </c>
      <c r="G4734">
        <v>-1</v>
      </c>
      <c r="H4734" s="3">
        <f>H4733+$H$2*(Table1[[#This Row],[debug'[0']]]-H4733)</f>
        <v>-1.2646840958330201</v>
      </c>
    </row>
    <row r="4735" spans="1:8" x14ac:dyDescent="0.25">
      <c r="A4735">
        <v>9458</v>
      </c>
      <c r="B4735">
        <v>-3</v>
      </c>
      <c r="C4735">
        <v>-7</v>
      </c>
      <c r="D4735">
        <v>-3</v>
      </c>
      <c r="E4735">
        <v>-2</v>
      </c>
      <c r="F4735">
        <v>-1</v>
      </c>
      <c r="G4735">
        <v>-1</v>
      </c>
      <c r="H4735" s="3">
        <f>H4734+$H$2*(Table1[[#This Row],[debug'[0']]]-H4734)</f>
        <v>-1.4282337667186755</v>
      </c>
    </row>
    <row r="4736" spans="1:8" x14ac:dyDescent="0.25">
      <c r="A4736">
        <v>9460</v>
      </c>
      <c r="B4736">
        <v>-3</v>
      </c>
      <c r="C4736">
        <v>-7</v>
      </c>
      <c r="D4736">
        <v>-3</v>
      </c>
      <c r="E4736">
        <v>-2</v>
      </c>
      <c r="F4736">
        <v>-1</v>
      </c>
      <c r="G4736">
        <v>-1</v>
      </c>
      <c r="H4736" s="3">
        <f>H4735+$H$2*(Table1[[#This Row],[debug'[0']]]-H4735)</f>
        <v>-1.5763692442677888</v>
      </c>
    </row>
    <row r="4737" spans="1:8" x14ac:dyDescent="0.25">
      <c r="A4737">
        <v>9462</v>
      </c>
      <c r="B4737">
        <v>-2</v>
      </c>
      <c r="C4737">
        <v>-4</v>
      </c>
      <c r="D4737">
        <v>-5</v>
      </c>
      <c r="E4737">
        <v>-2</v>
      </c>
      <c r="F4737">
        <v>-2</v>
      </c>
      <c r="G4737">
        <v>-1</v>
      </c>
      <c r="H4737" s="3">
        <f>H4736+$H$2*(Table1[[#This Row],[debug'[0']]]-H4736)</f>
        <v>-1.616295502369079</v>
      </c>
    </row>
    <row r="4738" spans="1:8" x14ac:dyDescent="0.25">
      <c r="A4738">
        <v>9464</v>
      </c>
      <c r="B4738">
        <v>-1</v>
      </c>
      <c r="C4738">
        <v>-2</v>
      </c>
      <c r="D4738">
        <v>-6</v>
      </c>
      <c r="E4738">
        <v>-2</v>
      </c>
      <c r="F4738">
        <v>-2</v>
      </c>
      <c r="G4738">
        <v>-1</v>
      </c>
      <c r="H4738" s="3">
        <f>H4737+$H$2*(Table1[[#This Row],[debug'[0']]]-H4737)</f>
        <v>-1.5582110196885852</v>
      </c>
    </row>
    <row r="4739" spans="1:8" x14ac:dyDescent="0.25">
      <c r="A4739">
        <v>9466</v>
      </c>
      <c r="B4739">
        <v>0</v>
      </c>
      <c r="C4739">
        <v>-3</v>
      </c>
      <c r="D4739">
        <v>-6</v>
      </c>
      <c r="E4739">
        <v>-2</v>
      </c>
      <c r="F4739">
        <v>-2</v>
      </c>
      <c r="G4739">
        <v>-1</v>
      </c>
      <c r="H4739" s="3">
        <f>H4738+$H$2*(Table1[[#This Row],[debug'[0']]]-H4738)</f>
        <v>-1.4113530909226957</v>
      </c>
    </row>
    <row r="4740" spans="1:8" x14ac:dyDescent="0.25">
      <c r="A4740">
        <v>9468</v>
      </c>
      <c r="B4740">
        <v>-2</v>
      </c>
      <c r="C4740">
        <v>-2</v>
      </c>
      <c r="D4740">
        <v>-6</v>
      </c>
      <c r="E4740">
        <v>-2</v>
      </c>
      <c r="F4740">
        <v>-2</v>
      </c>
      <c r="G4740">
        <v>-1</v>
      </c>
      <c r="H4740" s="3">
        <f>H4739+$H$2*(Table1[[#This Row],[debug'[0']]]-H4739)</f>
        <v>-1.4668317550761636</v>
      </c>
    </row>
    <row r="4741" spans="1:8" x14ac:dyDescent="0.25">
      <c r="A4741">
        <v>9470</v>
      </c>
      <c r="B4741">
        <v>-1</v>
      </c>
      <c r="C4741">
        <v>-3</v>
      </c>
      <c r="D4741">
        <v>-6</v>
      </c>
      <c r="E4741">
        <v>-2</v>
      </c>
      <c r="F4741">
        <v>-3</v>
      </c>
      <c r="G4741">
        <v>-1</v>
      </c>
      <c r="H4741" s="3">
        <f>H4740+$H$2*(Table1[[#This Row],[debug'[0']]]-H4740)</f>
        <v>-1.4228338987098725</v>
      </c>
    </row>
    <row r="4742" spans="1:8" x14ac:dyDescent="0.25">
      <c r="A4742">
        <v>9472</v>
      </c>
      <c r="B4742">
        <v>-3</v>
      </c>
      <c r="C4742">
        <v>-2</v>
      </c>
      <c r="D4742">
        <v>-6</v>
      </c>
      <c r="E4742">
        <v>-2</v>
      </c>
      <c r="F4742">
        <v>-3</v>
      </c>
      <c r="G4742">
        <v>-1</v>
      </c>
      <c r="H4742" s="3">
        <f>H4741+$H$2*(Table1[[#This Row],[debug'[0']]]-H4741)</f>
        <v>-1.5714783018289902</v>
      </c>
    </row>
    <row r="4743" spans="1:8" x14ac:dyDescent="0.25">
      <c r="A4743">
        <v>9474</v>
      </c>
      <c r="B4743">
        <v>-2</v>
      </c>
      <c r="C4743">
        <v>-2</v>
      </c>
      <c r="D4743">
        <v>-5</v>
      </c>
      <c r="E4743">
        <v>-2</v>
      </c>
      <c r="F4743">
        <v>-3</v>
      </c>
      <c r="G4743">
        <v>-1</v>
      </c>
      <c r="H4743" s="3">
        <f>H4742+$H$2*(Table1[[#This Row],[debug'[0']]]-H4742)</f>
        <v>-1.6118655203953263</v>
      </c>
    </row>
    <row r="4744" spans="1:8" x14ac:dyDescent="0.25">
      <c r="A4744">
        <v>9476</v>
      </c>
      <c r="B4744">
        <v>-2</v>
      </c>
      <c r="C4744">
        <v>1</v>
      </c>
      <c r="D4744">
        <v>-2</v>
      </c>
      <c r="E4744">
        <v>-2</v>
      </c>
      <c r="F4744">
        <v>-3</v>
      </c>
      <c r="G4744">
        <v>-1</v>
      </c>
      <c r="H4744" s="3">
        <f>H4743+$H$2*(Table1[[#This Row],[debug'[0']]]-H4743)</f>
        <v>-1.6484463332872545</v>
      </c>
    </row>
    <row r="4745" spans="1:8" x14ac:dyDescent="0.25">
      <c r="A4745">
        <v>9478</v>
      </c>
      <c r="B4745">
        <v>0</v>
      </c>
      <c r="C4745">
        <v>2</v>
      </c>
      <c r="D4745">
        <v>1</v>
      </c>
      <c r="E4745">
        <v>-2</v>
      </c>
      <c r="F4745">
        <v>-3</v>
      </c>
      <c r="G4745">
        <v>-1</v>
      </c>
      <c r="H4745" s="3">
        <f>H4744+$H$2*(Table1[[#This Row],[debug'[0']]]-H4744)</f>
        <v>-1.4930839265724865</v>
      </c>
    </row>
    <row r="4746" spans="1:8" x14ac:dyDescent="0.25">
      <c r="A4746">
        <v>9480</v>
      </c>
      <c r="B4746">
        <v>-3</v>
      </c>
      <c r="C4746">
        <v>5</v>
      </c>
      <c r="D4746">
        <v>1</v>
      </c>
      <c r="E4746">
        <v>-2</v>
      </c>
      <c r="F4746">
        <v>-3</v>
      </c>
      <c r="G4746">
        <v>-1</v>
      </c>
      <c r="H4746" s="3">
        <f>H4745+$H$2*(Table1[[#This Row],[debug'[0']]]-H4745)</f>
        <v>-1.6351074205481742</v>
      </c>
    </row>
    <row r="4747" spans="1:8" x14ac:dyDescent="0.25">
      <c r="A4747">
        <v>9482</v>
      </c>
      <c r="B4747">
        <v>-4</v>
      </c>
      <c r="C4747">
        <v>6</v>
      </c>
      <c r="D4747">
        <v>2</v>
      </c>
      <c r="E4747">
        <v>-2</v>
      </c>
      <c r="F4747">
        <v>-3</v>
      </c>
      <c r="G4747">
        <v>-1</v>
      </c>
      <c r="H4747" s="3">
        <f>H4746+$H$2*(Table1[[#This Row],[debug'[0']]]-H4746)</f>
        <v>-1.8579932951722202</v>
      </c>
    </row>
    <row r="4748" spans="1:8" x14ac:dyDescent="0.25">
      <c r="A4748">
        <v>9484</v>
      </c>
      <c r="B4748">
        <v>-3</v>
      </c>
      <c r="C4748">
        <v>6</v>
      </c>
      <c r="D4748">
        <v>4</v>
      </c>
      <c r="E4748">
        <v>-2</v>
      </c>
      <c r="F4748">
        <v>-3</v>
      </c>
      <c r="G4748">
        <v>0</v>
      </c>
      <c r="H4748" s="3">
        <f>H4747+$H$2*(Table1[[#This Row],[debug'[0']]]-H4747)</f>
        <v>-1.9656248913993375</v>
      </c>
    </row>
    <row r="4749" spans="1:8" x14ac:dyDescent="0.25">
      <c r="A4749">
        <v>9486</v>
      </c>
      <c r="B4749">
        <v>-2</v>
      </c>
      <c r="C4749">
        <v>6</v>
      </c>
      <c r="D4749">
        <v>5</v>
      </c>
      <c r="E4749">
        <v>-2</v>
      </c>
      <c r="F4749">
        <v>-3</v>
      </c>
      <c r="G4749">
        <v>-1</v>
      </c>
      <c r="H4749" s="3">
        <f>H4748+$H$2*(Table1[[#This Row],[debug'[0']]]-H4748)</f>
        <v>-1.9688646690587233</v>
      </c>
    </row>
    <row r="4750" spans="1:8" x14ac:dyDescent="0.25">
      <c r="A4750">
        <v>9488</v>
      </c>
      <c r="B4750">
        <v>-1</v>
      </c>
      <c r="C4750">
        <v>6</v>
      </c>
      <c r="D4750">
        <v>5</v>
      </c>
      <c r="E4750">
        <v>-2</v>
      </c>
      <c r="F4750">
        <v>-3</v>
      </c>
      <c r="G4750">
        <v>0</v>
      </c>
      <c r="H4750" s="3">
        <f>H4749+$H$2*(Table1[[#This Row],[debug'[0']]]-H4749)</f>
        <v>-1.8775513252595954</v>
      </c>
    </row>
    <row r="4751" spans="1:8" x14ac:dyDescent="0.25">
      <c r="A4751">
        <v>9490</v>
      </c>
      <c r="B4751">
        <v>-2</v>
      </c>
      <c r="C4751">
        <v>5</v>
      </c>
      <c r="D4751">
        <v>6</v>
      </c>
      <c r="E4751">
        <v>-2</v>
      </c>
      <c r="F4751">
        <v>-3</v>
      </c>
      <c r="G4751">
        <v>0</v>
      </c>
      <c r="H4751" s="3">
        <f>H4750+$H$2*(Table1[[#This Row],[debug'[0']]]-H4750)</f>
        <v>-1.8890918409697832</v>
      </c>
    </row>
    <row r="4752" spans="1:8" x14ac:dyDescent="0.25">
      <c r="A4752">
        <v>9492</v>
      </c>
      <c r="B4752">
        <v>-2</v>
      </c>
      <c r="C4752">
        <v>5</v>
      </c>
      <c r="D4752">
        <v>7</v>
      </c>
      <c r="E4752">
        <v>-2</v>
      </c>
      <c r="F4752">
        <v>-2</v>
      </c>
      <c r="G4752">
        <v>0</v>
      </c>
      <c r="H4752" s="3">
        <f>H4751+$H$2*(Table1[[#This Row],[debug'[0']]]-H4751)</f>
        <v>-1.8995446886987581</v>
      </c>
    </row>
    <row r="4753" spans="1:8" x14ac:dyDescent="0.25">
      <c r="A4753">
        <v>9494</v>
      </c>
      <c r="B4753">
        <v>-3</v>
      </c>
      <c r="C4753">
        <v>5</v>
      </c>
      <c r="D4753">
        <v>6</v>
      </c>
      <c r="E4753">
        <v>-2</v>
      </c>
      <c r="F4753">
        <v>-2</v>
      </c>
      <c r="G4753">
        <v>0</v>
      </c>
      <c r="H4753" s="3">
        <f>H4752+$H$2*(Table1[[#This Row],[debug'[0']]]-H4752)</f>
        <v>-2.0032601583463938</v>
      </c>
    </row>
    <row r="4754" spans="1:8" x14ac:dyDescent="0.25">
      <c r="A4754">
        <v>9496</v>
      </c>
      <c r="B4754">
        <v>-3</v>
      </c>
      <c r="C4754">
        <v>5</v>
      </c>
      <c r="D4754">
        <v>5</v>
      </c>
      <c r="E4754">
        <v>-2</v>
      </c>
      <c r="F4754">
        <v>-2</v>
      </c>
      <c r="G4754">
        <v>0</v>
      </c>
      <c r="H4754" s="3">
        <f>H4753+$H$2*(Table1[[#This Row],[debug'[0']]]-H4753)</f>
        <v>-2.0972006752687706</v>
      </c>
    </row>
    <row r="4755" spans="1:8" x14ac:dyDescent="0.25">
      <c r="A4755">
        <v>9498</v>
      </c>
      <c r="B4755">
        <v>-4</v>
      </c>
      <c r="C4755">
        <v>5</v>
      </c>
      <c r="D4755">
        <v>5</v>
      </c>
      <c r="E4755">
        <v>-2</v>
      </c>
      <c r="F4755">
        <v>-1</v>
      </c>
      <c r="G4755">
        <v>0</v>
      </c>
      <c r="H4755" s="3">
        <f>H4754+$H$2*(Table1[[#This Row],[debug'[0']]]-H4754)</f>
        <v>-2.2765352866637083</v>
      </c>
    </row>
    <row r="4756" spans="1:8" x14ac:dyDescent="0.25">
      <c r="A4756">
        <v>9500</v>
      </c>
      <c r="B4756">
        <v>-3</v>
      </c>
      <c r="C4756">
        <v>5</v>
      </c>
      <c r="D4756">
        <v>4</v>
      </c>
      <c r="E4756">
        <v>-2</v>
      </c>
      <c r="F4756">
        <v>-1</v>
      </c>
      <c r="G4756">
        <v>0</v>
      </c>
      <c r="H4756" s="3">
        <f>H4755+$H$2*(Table1[[#This Row],[debug'[0']]]-H4755)</f>
        <v>-2.3447202295201706</v>
      </c>
    </row>
    <row r="4757" spans="1:8" x14ac:dyDescent="0.25">
      <c r="A4757">
        <v>9502</v>
      </c>
      <c r="B4757">
        <v>-1</v>
      </c>
      <c r="C4757">
        <v>3</v>
      </c>
      <c r="D4757">
        <v>2</v>
      </c>
      <c r="E4757">
        <v>-2</v>
      </c>
      <c r="F4757">
        <v>-1</v>
      </c>
      <c r="G4757">
        <v>0</v>
      </c>
      <c r="H4757" s="3">
        <f>H4756+$H$2*(Table1[[#This Row],[debug'[0']]]-H4756)</f>
        <v>-2.2179833336943462</v>
      </c>
    </row>
    <row r="4758" spans="1:8" x14ac:dyDescent="0.25">
      <c r="A4758">
        <v>9504</v>
      </c>
      <c r="B4758">
        <v>0</v>
      </c>
      <c r="C4758">
        <v>3</v>
      </c>
      <c r="D4758">
        <v>2</v>
      </c>
      <c r="E4758">
        <v>-2</v>
      </c>
      <c r="F4758">
        <v>-1</v>
      </c>
      <c r="G4758">
        <v>0</v>
      </c>
      <c r="H4758" s="3">
        <f>H4757+$H$2*(Table1[[#This Row],[debug'[0']]]-H4757)</f>
        <v>-2.0089433292867835</v>
      </c>
    </row>
    <row r="4759" spans="1:8" x14ac:dyDescent="0.25">
      <c r="A4759">
        <v>9506</v>
      </c>
      <c r="B4759">
        <v>2</v>
      </c>
      <c r="C4759">
        <v>2</v>
      </c>
      <c r="D4759">
        <v>1</v>
      </c>
      <c r="E4759">
        <v>-2</v>
      </c>
      <c r="F4759">
        <v>0</v>
      </c>
      <c r="G4759">
        <v>0</v>
      </c>
      <c r="H4759" s="3">
        <f>H4758+$H$2*(Table1[[#This Row],[debug'[0']]]-H4758)</f>
        <v>-1.6311093219284287</v>
      </c>
    </row>
    <row r="4760" spans="1:8" x14ac:dyDescent="0.25">
      <c r="A4760">
        <v>9508</v>
      </c>
      <c r="B4760">
        <v>1</v>
      </c>
      <c r="C4760">
        <v>3</v>
      </c>
      <c r="D4760">
        <v>-1</v>
      </c>
      <c r="E4760">
        <v>-2</v>
      </c>
      <c r="F4760">
        <v>0</v>
      </c>
      <c r="G4760">
        <v>0</v>
      </c>
      <c r="H4760" s="3">
        <f>H4759+$H$2*(Table1[[#This Row],[debug'[0']]]-H4759)</f>
        <v>-1.3831331104315696</v>
      </c>
    </row>
    <row r="4761" spans="1:8" x14ac:dyDescent="0.25">
      <c r="A4761">
        <v>9510</v>
      </c>
      <c r="B4761">
        <v>-1</v>
      </c>
      <c r="C4761">
        <v>4</v>
      </c>
      <c r="D4761">
        <v>-3</v>
      </c>
      <c r="E4761">
        <v>-2</v>
      </c>
      <c r="F4761">
        <v>1</v>
      </c>
      <c r="G4761">
        <v>0</v>
      </c>
      <c r="H4761" s="3">
        <f>H4760+$H$2*(Table1[[#This Row],[debug'[0']]]-H4760)</f>
        <v>-1.3470236654792049</v>
      </c>
    </row>
    <row r="4762" spans="1:8" x14ac:dyDescent="0.25">
      <c r="A4762">
        <v>9512</v>
      </c>
      <c r="B4762">
        <v>-1</v>
      </c>
      <c r="C4762">
        <v>6</v>
      </c>
      <c r="D4762">
        <v>-4</v>
      </c>
      <c r="E4762">
        <v>-2</v>
      </c>
      <c r="F4762">
        <v>1</v>
      </c>
      <c r="G4762">
        <v>0</v>
      </c>
      <c r="H4762" s="3">
        <f>H4761+$H$2*(Table1[[#This Row],[debug'[0']]]-H4761)</f>
        <v>-1.3143174555364667</v>
      </c>
    </row>
    <row r="4763" spans="1:8" x14ac:dyDescent="0.25">
      <c r="A4763">
        <v>9514</v>
      </c>
      <c r="B4763">
        <v>-1</v>
      </c>
      <c r="C4763">
        <v>6</v>
      </c>
      <c r="D4763">
        <v>-4</v>
      </c>
      <c r="E4763">
        <v>-2</v>
      </c>
      <c r="F4763">
        <v>2</v>
      </c>
      <c r="G4763">
        <v>0</v>
      </c>
      <c r="H4763" s="3">
        <f>H4762+$H$2*(Table1[[#This Row],[debug'[0']]]-H4762)</f>
        <v>-1.2846937332602146</v>
      </c>
    </row>
    <row r="4764" spans="1:8" x14ac:dyDescent="0.25">
      <c r="A4764">
        <v>9516</v>
      </c>
      <c r="B4764">
        <v>-1</v>
      </c>
      <c r="C4764">
        <v>7</v>
      </c>
      <c r="D4764">
        <v>-5</v>
      </c>
      <c r="E4764">
        <v>-2</v>
      </c>
      <c r="F4764">
        <v>2</v>
      </c>
      <c r="G4764">
        <v>0</v>
      </c>
      <c r="H4764" s="3">
        <f>H4763+$H$2*(Table1[[#This Row],[debug'[0']]]-H4763)</f>
        <v>-1.2578619810322142</v>
      </c>
    </row>
    <row r="4765" spans="1:8" x14ac:dyDescent="0.25">
      <c r="A4765">
        <v>9518</v>
      </c>
      <c r="B4765">
        <v>0</v>
      </c>
      <c r="C4765">
        <v>5</v>
      </c>
      <c r="D4765">
        <v>-6</v>
      </c>
      <c r="E4765">
        <v>-1</v>
      </c>
      <c r="F4765">
        <v>2</v>
      </c>
      <c r="G4765">
        <v>0</v>
      </c>
      <c r="H4765" s="3">
        <f>H4764+$H$2*(Table1[[#This Row],[debug'[0']]]-H4764)</f>
        <v>-1.1393112822669931</v>
      </c>
    </row>
    <row r="4766" spans="1:8" x14ac:dyDescent="0.25">
      <c r="A4766">
        <v>9520</v>
      </c>
      <c r="B4766">
        <v>0</v>
      </c>
      <c r="C4766">
        <v>3</v>
      </c>
      <c r="D4766">
        <v>-6</v>
      </c>
      <c r="E4766">
        <v>-1</v>
      </c>
      <c r="F4766">
        <v>2</v>
      </c>
      <c r="G4766">
        <v>0</v>
      </c>
      <c r="H4766" s="3">
        <f>H4765+$H$2*(Table1[[#This Row],[debug'[0']]]-H4765)</f>
        <v>-1.0319337236313344</v>
      </c>
    </row>
    <row r="4767" spans="1:8" x14ac:dyDescent="0.25">
      <c r="A4767">
        <v>9522</v>
      </c>
      <c r="B4767">
        <v>1</v>
      </c>
      <c r="C4767">
        <v>1</v>
      </c>
      <c r="D4767">
        <v>-6</v>
      </c>
      <c r="E4767">
        <v>-1</v>
      </c>
      <c r="F4767">
        <v>2</v>
      </c>
      <c r="G4767">
        <v>0</v>
      </c>
      <c r="H4767" s="3">
        <f>H4766+$H$2*(Table1[[#This Row],[debug'[0']]]-H4766)</f>
        <v>-0.84042848186908781</v>
      </c>
    </row>
    <row r="4768" spans="1:8" x14ac:dyDescent="0.25">
      <c r="A4768">
        <v>9524</v>
      </c>
      <c r="B4768">
        <v>4</v>
      </c>
      <c r="C4768">
        <v>0</v>
      </c>
      <c r="D4768">
        <v>-5</v>
      </c>
      <c r="E4768">
        <v>-1</v>
      </c>
      <c r="F4768">
        <v>3</v>
      </c>
      <c r="G4768">
        <v>0</v>
      </c>
      <c r="H4768" s="3">
        <f>H4767+$H$2*(Table1[[#This Row],[debug'[0']]]-H4767)</f>
        <v>-0.38422884510308619</v>
      </c>
    </row>
    <row r="4769" spans="1:8" x14ac:dyDescent="0.25">
      <c r="A4769">
        <v>9526</v>
      </c>
      <c r="B4769">
        <v>3</v>
      </c>
      <c r="C4769">
        <v>1</v>
      </c>
      <c r="D4769">
        <v>-5</v>
      </c>
      <c r="E4769">
        <v>-1</v>
      </c>
      <c r="F4769">
        <v>3</v>
      </c>
      <c r="G4769">
        <v>0</v>
      </c>
      <c r="H4769" s="3">
        <f>H4768+$H$2*(Table1[[#This Row],[debug'[0']]]-H4768)</f>
        <v>-6.5272790767810451E-2</v>
      </c>
    </row>
    <row r="4770" spans="1:8" x14ac:dyDescent="0.25">
      <c r="A4770">
        <v>9528</v>
      </c>
      <c r="B4770">
        <v>3</v>
      </c>
      <c r="C4770">
        <v>1</v>
      </c>
      <c r="D4770">
        <v>-4</v>
      </c>
      <c r="E4770">
        <v>0</v>
      </c>
      <c r="F4770">
        <v>3</v>
      </c>
      <c r="G4770">
        <v>0</v>
      </c>
      <c r="H4770" s="3">
        <f>H4769+$H$2*(Table1[[#This Row],[debug'[0']]]-H4769)</f>
        <v>0.22362236365393462</v>
      </c>
    </row>
    <row r="4771" spans="1:8" x14ac:dyDescent="0.25">
      <c r="A4771">
        <v>9530</v>
      </c>
      <c r="B4771">
        <v>0</v>
      </c>
      <c r="C4771">
        <v>3</v>
      </c>
      <c r="D4771">
        <v>-3</v>
      </c>
      <c r="E4771">
        <v>0</v>
      </c>
      <c r="F4771">
        <v>3</v>
      </c>
      <c r="G4771">
        <v>0</v>
      </c>
      <c r="H4771" s="3">
        <f>H4770+$H$2*(Table1[[#This Row],[debug'[0']]]-H4770)</f>
        <v>0.20254645240892705</v>
      </c>
    </row>
    <row r="4772" spans="1:8" x14ac:dyDescent="0.25">
      <c r="A4772">
        <v>9532</v>
      </c>
      <c r="B4772">
        <v>-4</v>
      </c>
      <c r="C4772">
        <v>2</v>
      </c>
      <c r="D4772">
        <v>-2</v>
      </c>
      <c r="E4772">
        <v>-1</v>
      </c>
      <c r="F4772">
        <v>3</v>
      </c>
      <c r="G4772">
        <v>0</v>
      </c>
      <c r="H4772" s="3">
        <f>H4771+$H$2*(Table1[[#This Row],[debug'[0']]]-H4771)</f>
        <v>-0.19353421942880489</v>
      </c>
    </row>
    <row r="4773" spans="1:8" x14ac:dyDescent="0.25">
      <c r="A4773">
        <v>9534</v>
      </c>
      <c r="B4773">
        <v>-6</v>
      </c>
      <c r="C4773">
        <v>2</v>
      </c>
      <c r="D4773">
        <v>-2</v>
      </c>
      <c r="E4773">
        <v>0</v>
      </c>
      <c r="F4773">
        <v>3</v>
      </c>
      <c r="G4773">
        <v>0</v>
      </c>
      <c r="H4773" s="3">
        <f>H4772+$H$2*(Table1[[#This Row],[debug'[0']]]-H4772)</f>
        <v>-0.74078072661569461</v>
      </c>
    </row>
    <row r="4774" spans="1:8" x14ac:dyDescent="0.25">
      <c r="A4774">
        <v>9536</v>
      </c>
      <c r="B4774">
        <v>-4</v>
      </c>
      <c r="C4774">
        <v>0</v>
      </c>
      <c r="D4774">
        <v>-1</v>
      </c>
      <c r="E4774">
        <v>0</v>
      </c>
      <c r="F4774">
        <v>3</v>
      </c>
      <c r="G4774">
        <v>0</v>
      </c>
      <c r="H4774" s="3">
        <f>H4773+$H$2*(Table1[[#This Row],[debug'[0']]]-H4773)</f>
        <v>-1.0479549063867664</v>
      </c>
    </row>
    <row r="4775" spans="1:8" x14ac:dyDescent="0.25">
      <c r="A4775">
        <v>9538</v>
      </c>
      <c r="B4775">
        <v>-1</v>
      </c>
      <c r="C4775">
        <v>-1</v>
      </c>
      <c r="D4775">
        <v>0</v>
      </c>
      <c r="E4775">
        <v>0</v>
      </c>
      <c r="F4775">
        <v>3</v>
      </c>
      <c r="G4775">
        <v>0</v>
      </c>
      <c r="H4775" s="3">
        <f>H4774+$H$2*(Table1[[#This Row],[debug'[0']]]-H4774)</f>
        <v>-1.0434352629385188</v>
      </c>
    </row>
    <row r="4776" spans="1:8" x14ac:dyDescent="0.25">
      <c r="A4776">
        <v>9540</v>
      </c>
      <c r="B4776">
        <v>-1</v>
      </c>
      <c r="C4776">
        <v>-1</v>
      </c>
      <c r="D4776">
        <v>0</v>
      </c>
      <c r="E4776">
        <v>0</v>
      </c>
      <c r="F4776">
        <v>3</v>
      </c>
      <c r="G4776">
        <v>0</v>
      </c>
      <c r="H4776" s="3">
        <f>H4775+$H$2*(Table1[[#This Row],[debug'[0']]]-H4775)</f>
        <v>-1.0393415858498871</v>
      </c>
    </row>
    <row r="4777" spans="1:8" x14ac:dyDescent="0.25">
      <c r="A4777">
        <v>9542</v>
      </c>
      <c r="B4777">
        <v>4</v>
      </c>
      <c r="C4777">
        <v>-1</v>
      </c>
      <c r="D4777">
        <v>-2</v>
      </c>
      <c r="E4777">
        <v>0</v>
      </c>
      <c r="F4777">
        <v>3</v>
      </c>
      <c r="G4777">
        <v>-1</v>
      </c>
      <c r="H4777" s="3">
        <f>H4776+$H$2*(Table1[[#This Row],[debug'[0']]]-H4776)</f>
        <v>-0.5643948306988209</v>
      </c>
    </row>
    <row r="4778" spans="1:8" x14ac:dyDescent="0.25">
      <c r="A4778">
        <v>9544</v>
      </c>
      <c r="B4778">
        <v>1</v>
      </c>
      <c r="C4778">
        <v>-1</v>
      </c>
      <c r="D4778">
        <v>0</v>
      </c>
      <c r="E4778">
        <v>0</v>
      </c>
      <c r="F4778">
        <v>3</v>
      </c>
      <c r="G4778">
        <v>-1</v>
      </c>
      <c r="H4778" s="3">
        <f>H4777+$H$2*(Table1[[#This Row],[debug'[0']]]-H4777)</f>
        <v>-0.416954091475703</v>
      </c>
    </row>
    <row r="4779" spans="1:8" x14ac:dyDescent="0.25">
      <c r="A4779">
        <v>9546</v>
      </c>
      <c r="B4779">
        <v>1</v>
      </c>
      <c r="C4779">
        <v>-1</v>
      </c>
      <c r="D4779">
        <v>1</v>
      </c>
      <c r="E4779">
        <v>0</v>
      </c>
      <c r="F4779">
        <v>3</v>
      </c>
      <c r="G4779">
        <v>-1</v>
      </c>
      <c r="H4779" s="3">
        <f>H4778+$H$2*(Table1[[#This Row],[debug'[0']]]-H4778)</f>
        <v>-0.28340931454808094</v>
      </c>
    </row>
    <row r="4780" spans="1:8" x14ac:dyDescent="0.25">
      <c r="A4780">
        <v>9548</v>
      </c>
      <c r="B4780">
        <v>-3</v>
      </c>
      <c r="C4780">
        <v>-2</v>
      </c>
      <c r="D4780">
        <v>1</v>
      </c>
      <c r="E4780">
        <v>-1</v>
      </c>
      <c r="F4780">
        <v>2</v>
      </c>
      <c r="G4780">
        <v>-1</v>
      </c>
      <c r="H4780" s="3">
        <f>H4779+$H$2*(Table1[[#This Row],[debug'[0']]]-H4779)</f>
        <v>-0.53944195475486723</v>
      </c>
    </row>
    <row r="4781" spans="1:8" x14ac:dyDescent="0.25">
      <c r="A4781">
        <v>9550</v>
      </c>
      <c r="B4781">
        <v>-5</v>
      </c>
      <c r="C4781">
        <v>-5</v>
      </c>
      <c r="D4781">
        <v>-1</v>
      </c>
      <c r="E4781">
        <v>-1</v>
      </c>
      <c r="F4781">
        <v>2</v>
      </c>
      <c r="G4781">
        <v>-1</v>
      </c>
      <c r="H4781" s="3">
        <f>H4780+$H$2*(Table1[[#This Row],[debug'[0']]]-H4780)</f>
        <v>-0.95983964633045593</v>
      </c>
    </row>
    <row r="4782" spans="1:8" x14ac:dyDescent="0.25">
      <c r="A4782">
        <v>9552</v>
      </c>
      <c r="B4782">
        <v>-6</v>
      </c>
      <c r="C4782">
        <v>-7</v>
      </c>
      <c r="D4782">
        <v>-1</v>
      </c>
      <c r="E4782">
        <v>-1</v>
      </c>
      <c r="F4782">
        <v>1</v>
      </c>
      <c r="G4782">
        <v>-1</v>
      </c>
      <c r="H4782" s="3">
        <f>H4781+$H$2*(Table1[[#This Row],[debug'[0']]]-H4781)</f>
        <v>-1.4348635685305391</v>
      </c>
    </row>
    <row r="4783" spans="1:8" x14ac:dyDescent="0.25">
      <c r="A4783">
        <v>9554</v>
      </c>
      <c r="B4783">
        <v>-2</v>
      </c>
      <c r="C4783">
        <v>-9</v>
      </c>
      <c r="D4783">
        <v>-1</v>
      </c>
      <c r="E4783">
        <v>-1</v>
      </c>
      <c r="F4783">
        <v>1</v>
      </c>
      <c r="G4783">
        <v>-1</v>
      </c>
      <c r="H4783" s="3">
        <f>H4782+$H$2*(Table1[[#This Row],[debug'[0']]]-H4782)</f>
        <v>-1.4881264223719515</v>
      </c>
    </row>
    <row r="4784" spans="1:8" x14ac:dyDescent="0.25">
      <c r="A4784">
        <v>9556</v>
      </c>
      <c r="B4784">
        <v>1</v>
      </c>
      <c r="C4784">
        <v>-9</v>
      </c>
      <c r="D4784">
        <v>-2</v>
      </c>
      <c r="E4784">
        <v>-1</v>
      </c>
      <c r="F4784">
        <v>1</v>
      </c>
      <c r="G4784">
        <v>-2</v>
      </c>
      <c r="H4784" s="3">
        <f>H4783+$H$2*(Table1[[#This Row],[debug'[0']]]-H4783)</f>
        <v>-1.2536260316801602</v>
      </c>
    </row>
    <row r="4785" spans="1:8" x14ac:dyDescent="0.25">
      <c r="A4785">
        <v>9558</v>
      </c>
      <c r="B4785">
        <v>3</v>
      </c>
      <c r="C4785">
        <v>-8</v>
      </c>
      <c r="D4785">
        <v>-2</v>
      </c>
      <c r="E4785">
        <v>-1</v>
      </c>
      <c r="F4785">
        <v>0</v>
      </c>
      <c r="G4785">
        <v>-2</v>
      </c>
      <c r="H4785" s="3">
        <f>H4784+$H$2*(Table1[[#This Row],[debug'[0']]]-H4784)</f>
        <v>-0.85273122291281933</v>
      </c>
    </row>
    <row r="4786" spans="1:8" x14ac:dyDescent="0.25">
      <c r="A4786">
        <v>9560</v>
      </c>
      <c r="B4786">
        <v>2</v>
      </c>
      <c r="C4786">
        <v>-7</v>
      </c>
      <c r="D4786">
        <v>-2</v>
      </c>
      <c r="E4786">
        <v>-1</v>
      </c>
      <c r="F4786">
        <v>0</v>
      </c>
      <c r="G4786">
        <v>-2</v>
      </c>
      <c r="H4786" s="3">
        <f>H4785+$H$2*(Table1[[#This Row],[debug'[0']]]-H4785)</f>
        <v>-0.58386763933574515</v>
      </c>
    </row>
    <row r="4787" spans="1:8" x14ac:dyDescent="0.25">
      <c r="A4787">
        <v>9562</v>
      </c>
      <c r="B4787">
        <v>-1</v>
      </c>
      <c r="C4787">
        <v>-6</v>
      </c>
      <c r="D4787">
        <v>-2</v>
      </c>
      <c r="E4787">
        <v>-2</v>
      </c>
      <c r="F4787">
        <v>-1</v>
      </c>
      <c r="G4787">
        <v>-2</v>
      </c>
      <c r="H4787" s="3">
        <f>H4786+$H$2*(Table1[[#This Row],[debug'[0']]]-H4786)</f>
        <v>-0.62308719035125915</v>
      </c>
    </row>
    <row r="4788" spans="1:8" x14ac:dyDescent="0.25">
      <c r="A4788">
        <v>9564</v>
      </c>
      <c r="B4788">
        <v>-2</v>
      </c>
      <c r="C4788">
        <v>-6</v>
      </c>
      <c r="D4788">
        <v>-3</v>
      </c>
      <c r="E4788">
        <v>-1</v>
      </c>
      <c r="F4788">
        <v>-2</v>
      </c>
      <c r="G4788">
        <v>-2</v>
      </c>
      <c r="H4788" s="3">
        <f>H4787+$H$2*(Table1[[#This Row],[debug'[0']]]-H4787)</f>
        <v>-0.75285816537404404</v>
      </c>
    </row>
    <row r="4789" spans="1:8" x14ac:dyDescent="0.25">
      <c r="A4789">
        <v>9566</v>
      </c>
      <c r="B4789">
        <v>-6</v>
      </c>
      <c r="C4789">
        <v>-4</v>
      </c>
      <c r="D4789">
        <v>-3</v>
      </c>
      <c r="E4789">
        <v>-2</v>
      </c>
      <c r="F4789">
        <v>-2</v>
      </c>
      <c r="G4789">
        <v>-2</v>
      </c>
      <c r="H4789" s="3">
        <f>H4788+$H$2*(Table1[[#This Row],[debug'[0']]]-H4788)</f>
        <v>-1.2473896325741811</v>
      </c>
    </row>
    <row r="4790" spans="1:8" x14ac:dyDescent="0.25">
      <c r="A4790">
        <v>9568</v>
      </c>
      <c r="B4790">
        <v>-6</v>
      </c>
      <c r="C4790">
        <v>-4</v>
      </c>
      <c r="D4790">
        <v>-3</v>
      </c>
      <c r="E4790">
        <v>-2</v>
      </c>
      <c r="F4790">
        <v>-3</v>
      </c>
      <c r="G4790">
        <v>-2</v>
      </c>
      <c r="H4790" s="3">
        <f>H4789+$H$2*(Table1[[#This Row],[debug'[0']]]-H4789)</f>
        <v>-1.6953126070445703</v>
      </c>
    </row>
    <row r="4791" spans="1:8" x14ac:dyDescent="0.25">
      <c r="A4791">
        <v>9570</v>
      </c>
      <c r="B4791">
        <v>-6</v>
      </c>
      <c r="C4791">
        <v>-4</v>
      </c>
      <c r="D4791">
        <v>-2</v>
      </c>
      <c r="E4791">
        <v>-2</v>
      </c>
      <c r="F4791">
        <v>-3</v>
      </c>
      <c r="G4791">
        <v>-2</v>
      </c>
      <c r="H4791" s="3">
        <f>H4790+$H$2*(Table1[[#This Row],[debug'[0']]]-H4790)</f>
        <v>-2.1010198357358516</v>
      </c>
    </row>
    <row r="4792" spans="1:8" x14ac:dyDescent="0.25">
      <c r="A4792">
        <v>9572</v>
      </c>
      <c r="B4792">
        <v>-5</v>
      </c>
      <c r="C4792">
        <v>-4</v>
      </c>
      <c r="D4792">
        <v>-3</v>
      </c>
      <c r="E4792">
        <v>-2</v>
      </c>
      <c r="F4792">
        <v>-4</v>
      </c>
      <c r="G4792">
        <v>-2</v>
      </c>
      <c r="H4792" s="3">
        <f>H4791+$H$2*(Table1[[#This Row],[debug'[0']]]-H4791)</f>
        <v>-2.3742422793444948</v>
      </c>
    </row>
    <row r="4793" spans="1:8" x14ac:dyDescent="0.25">
      <c r="A4793">
        <v>9574</v>
      </c>
      <c r="B4793">
        <v>-1</v>
      </c>
      <c r="C4793">
        <v>-4</v>
      </c>
      <c r="D4793">
        <v>-3</v>
      </c>
      <c r="E4793">
        <v>-2</v>
      </c>
      <c r="F4793">
        <v>-4</v>
      </c>
      <c r="G4793">
        <v>-2</v>
      </c>
      <c r="H4793" s="3">
        <f>H4792+$H$2*(Table1[[#This Row],[debug'[0']]]-H4792)</f>
        <v>-2.2447229958732602</v>
      </c>
    </row>
    <row r="4794" spans="1:8" x14ac:dyDescent="0.25">
      <c r="A4794">
        <v>9576</v>
      </c>
      <c r="B4794">
        <v>1</v>
      </c>
      <c r="C4794">
        <v>-3</v>
      </c>
      <c r="D4794">
        <v>-2</v>
      </c>
      <c r="E4794">
        <v>-2</v>
      </c>
      <c r="F4794">
        <v>-4</v>
      </c>
      <c r="G4794">
        <v>-2</v>
      </c>
      <c r="H4794" s="3">
        <f>H4793+$H$2*(Table1[[#This Row],[debug'[0']]]-H4793)</f>
        <v>-1.9389150580701813</v>
      </c>
    </row>
    <row r="4795" spans="1:8" x14ac:dyDescent="0.25">
      <c r="A4795">
        <v>9578</v>
      </c>
      <c r="B4795">
        <v>1</v>
      </c>
      <c r="C4795">
        <v>-3</v>
      </c>
      <c r="D4795">
        <v>-2</v>
      </c>
      <c r="E4795">
        <v>-2</v>
      </c>
      <c r="F4795">
        <v>-4</v>
      </c>
      <c r="G4795">
        <v>-2</v>
      </c>
      <c r="H4795" s="3">
        <f>H4794+$H$2*(Table1[[#This Row],[debug'[0']]]-H4794)</f>
        <v>-1.6619288393914502</v>
      </c>
    </row>
    <row r="4796" spans="1:8" x14ac:dyDescent="0.25">
      <c r="A4796">
        <v>9580</v>
      </c>
      <c r="B4796">
        <v>1</v>
      </c>
      <c r="C4796">
        <v>-1</v>
      </c>
      <c r="D4796">
        <v>-2</v>
      </c>
      <c r="E4796">
        <v>-2</v>
      </c>
      <c r="F4796">
        <v>-4</v>
      </c>
      <c r="G4796">
        <v>-2</v>
      </c>
      <c r="H4796" s="3">
        <f>H4795+$H$2*(Table1[[#This Row],[debug'[0']]]-H4795)</f>
        <v>-1.4110479568051206</v>
      </c>
    </row>
    <row r="4797" spans="1:8" x14ac:dyDescent="0.25">
      <c r="A4797">
        <v>9582</v>
      </c>
      <c r="B4797">
        <v>-3</v>
      </c>
      <c r="C4797">
        <v>1</v>
      </c>
      <c r="D4797">
        <v>-1</v>
      </c>
      <c r="E4797">
        <v>-2</v>
      </c>
      <c r="F4797">
        <v>-4</v>
      </c>
      <c r="G4797">
        <v>-2</v>
      </c>
      <c r="H4797" s="3">
        <f>H4796+$H$2*(Table1[[#This Row],[debug'[0']]]-H4796)</f>
        <v>-1.5608031587793463</v>
      </c>
    </row>
    <row r="4798" spans="1:8" x14ac:dyDescent="0.25">
      <c r="A4798">
        <v>9584</v>
      </c>
      <c r="B4798">
        <v>-3</v>
      </c>
      <c r="C4798">
        <v>1</v>
      </c>
      <c r="D4798">
        <v>-1</v>
      </c>
      <c r="E4798">
        <v>-2</v>
      </c>
      <c r="F4798">
        <v>-4</v>
      </c>
      <c r="G4798">
        <v>-2</v>
      </c>
      <c r="H4798" s="3">
        <f>H4797+$H$2*(Table1[[#This Row],[debug'[0']]]-H4797)</f>
        <v>-1.6964442654827996</v>
      </c>
    </row>
    <row r="4799" spans="1:8" x14ac:dyDescent="0.25">
      <c r="A4799">
        <v>9586</v>
      </c>
      <c r="B4799">
        <v>-7</v>
      </c>
      <c r="C4799">
        <v>3</v>
      </c>
      <c r="D4799">
        <v>2</v>
      </c>
      <c r="E4799">
        <v>-2</v>
      </c>
      <c r="F4799">
        <v>-4</v>
      </c>
      <c r="G4799">
        <v>-2</v>
      </c>
      <c r="H4799" s="3">
        <f>H4798+$H$2*(Table1[[#This Row],[debug'[0']]]-H4798)</f>
        <v>-2.196292617486697</v>
      </c>
    </row>
    <row r="4800" spans="1:8" x14ac:dyDescent="0.25">
      <c r="A4800">
        <v>9588</v>
      </c>
      <c r="B4800">
        <v>-4</v>
      </c>
      <c r="C4800">
        <v>2</v>
      </c>
      <c r="D4800">
        <v>2</v>
      </c>
      <c r="E4800">
        <v>-2</v>
      </c>
      <c r="F4800">
        <v>-4</v>
      </c>
      <c r="G4800">
        <v>-1</v>
      </c>
      <c r="H4800" s="3">
        <f>H4799+$H$2*(Table1[[#This Row],[debug'[0']]]-H4799)</f>
        <v>-2.3662880333505809</v>
      </c>
    </row>
    <row r="4801" spans="1:8" x14ac:dyDescent="0.25">
      <c r="A4801">
        <v>9590</v>
      </c>
      <c r="B4801">
        <v>-4</v>
      </c>
      <c r="C4801">
        <v>4</v>
      </c>
      <c r="D4801">
        <v>3</v>
      </c>
      <c r="E4801">
        <v>-2</v>
      </c>
      <c r="F4801">
        <v>-3</v>
      </c>
      <c r="G4801">
        <v>-1</v>
      </c>
      <c r="H4801" s="3">
        <f>H4800+$H$2*(Table1[[#This Row],[debug'[0']]]-H4800)</f>
        <v>-2.5202617587258072</v>
      </c>
    </row>
    <row r="4802" spans="1:8" x14ac:dyDescent="0.25">
      <c r="A4802">
        <v>9592</v>
      </c>
      <c r="B4802">
        <v>0</v>
      </c>
      <c r="C4802">
        <v>4</v>
      </c>
      <c r="D4802">
        <v>3</v>
      </c>
      <c r="E4802">
        <v>-2</v>
      </c>
      <c r="F4802">
        <v>-3</v>
      </c>
      <c r="G4802">
        <v>-1</v>
      </c>
      <c r="H4802" s="3">
        <f>H4801+$H$2*(Table1[[#This Row],[debug'[0']]]-H4801)</f>
        <v>-2.2827326839357185</v>
      </c>
    </row>
    <row r="4803" spans="1:8" x14ac:dyDescent="0.25">
      <c r="A4803">
        <v>9594</v>
      </c>
      <c r="B4803">
        <v>0</v>
      </c>
      <c r="C4803">
        <v>7</v>
      </c>
      <c r="D4803">
        <v>3</v>
      </c>
      <c r="E4803">
        <v>-3</v>
      </c>
      <c r="F4803">
        <v>-2</v>
      </c>
      <c r="G4803">
        <v>-1</v>
      </c>
      <c r="H4803" s="3">
        <f>H4802+$H$2*(Table1[[#This Row],[debug'[0']]]-H4802)</f>
        <v>-2.0675901970368655</v>
      </c>
    </row>
    <row r="4804" spans="1:8" x14ac:dyDescent="0.25">
      <c r="A4804">
        <v>9596</v>
      </c>
      <c r="B4804">
        <v>-1</v>
      </c>
      <c r="C4804">
        <v>8</v>
      </c>
      <c r="D4804">
        <v>3</v>
      </c>
      <c r="E4804">
        <v>-3</v>
      </c>
      <c r="F4804">
        <v>-1</v>
      </c>
      <c r="G4804">
        <v>-1</v>
      </c>
      <c r="H4804" s="3">
        <f>H4803+$H$2*(Table1[[#This Row],[debug'[0']]]-H4803)</f>
        <v>-1.9669721914352007</v>
      </c>
    </row>
    <row r="4805" spans="1:8" x14ac:dyDescent="0.25">
      <c r="A4805">
        <v>9598</v>
      </c>
      <c r="B4805">
        <v>-2</v>
      </c>
      <c r="C4805">
        <v>8</v>
      </c>
      <c r="D4805">
        <v>4</v>
      </c>
      <c r="E4805">
        <v>-3</v>
      </c>
      <c r="F4805">
        <v>0</v>
      </c>
      <c r="G4805">
        <v>-1</v>
      </c>
      <c r="H4805" s="3">
        <f>H4804+$H$2*(Table1[[#This Row],[debug'[0']]]-H4804)</f>
        <v>-1.970084989057741</v>
      </c>
    </row>
    <row r="4806" spans="1:8" x14ac:dyDescent="0.25">
      <c r="A4806">
        <v>9600</v>
      </c>
      <c r="B4806">
        <v>-3</v>
      </c>
      <c r="C4806">
        <v>6</v>
      </c>
      <c r="D4806">
        <v>3</v>
      </c>
      <c r="E4806">
        <v>-3</v>
      </c>
      <c r="F4806">
        <v>0</v>
      </c>
      <c r="G4806">
        <v>-1</v>
      </c>
      <c r="H4806" s="3">
        <f>H4805+$H$2*(Table1[[#This Row],[debug'[0']]]-H4805)</f>
        <v>-2.0671521920236824</v>
      </c>
    </row>
    <row r="4807" spans="1:8" x14ac:dyDescent="0.25">
      <c r="A4807">
        <v>9602</v>
      </c>
      <c r="B4807">
        <v>-5</v>
      </c>
      <c r="C4807">
        <v>7</v>
      </c>
      <c r="D4807">
        <v>2</v>
      </c>
      <c r="E4807">
        <v>-3</v>
      </c>
      <c r="F4807">
        <v>1</v>
      </c>
      <c r="G4807">
        <v>-1</v>
      </c>
      <c r="H4807" s="3">
        <f>H4806+$H$2*(Table1[[#This Row],[debug'[0']]]-H4806)</f>
        <v>-2.3435665858527424</v>
      </c>
    </row>
    <row r="4808" spans="1:8" x14ac:dyDescent="0.25">
      <c r="A4808">
        <v>9604</v>
      </c>
      <c r="B4808">
        <v>-6</v>
      </c>
      <c r="C4808">
        <v>5</v>
      </c>
      <c r="D4808">
        <v>2</v>
      </c>
      <c r="E4808">
        <v>-3</v>
      </c>
      <c r="F4808">
        <v>2</v>
      </c>
      <c r="G4808">
        <v>-1</v>
      </c>
      <c r="H4808" s="3">
        <f>H4807+$H$2*(Table1[[#This Row],[debug'[0']]]-H4807)</f>
        <v>-2.6881773164195004</v>
      </c>
    </row>
    <row r="4809" spans="1:8" x14ac:dyDescent="0.25">
      <c r="A4809">
        <v>9606</v>
      </c>
      <c r="B4809">
        <v>-4</v>
      </c>
      <c r="C4809">
        <v>4</v>
      </c>
      <c r="D4809">
        <v>3</v>
      </c>
      <c r="E4809">
        <v>-3</v>
      </c>
      <c r="F4809">
        <v>2</v>
      </c>
      <c r="G4809">
        <v>-1</v>
      </c>
      <c r="H4809" s="3">
        <f>H4808+$H$2*(Table1[[#This Row],[debug'[0']]]-H4808)</f>
        <v>-2.8118136915859688</v>
      </c>
    </row>
    <row r="4810" spans="1:8" x14ac:dyDescent="0.25">
      <c r="A4810">
        <v>9608</v>
      </c>
      <c r="B4810">
        <v>-2</v>
      </c>
      <c r="C4810">
        <v>4</v>
      </c>
      <c r="D4810">
        <v>1</v>
      </c>
      <c r="E4810">
        <v>-3</v>
      </c>
      <c r="F4810">
        <v>3</v>
      </c>
      <c r="G4810">
        <v>0</v>
      </c>
      <c r="H4810" s="3">
        <f>H4809+$H$2*(Table1[[#This Row],[debug'[0']]]-H4809)</f>
        <v>-2.7353020536988661</v>
      </c>
    </row>
    <row r="4811" spans="1:8" x14ac:dyDescent="0.25">
      <c r="A4811">
        <v>9610</v>
      </c>
      <c r="B4811">
        <v>0</v>
      </c>
      <c r="C4811">
        <v>5</v>
      </c>
      <c r="D4811">
        <v>0</v>
      </c>
      <c r="E4811">
        <v>-3</v>
      </c>
      <c r="F4811">
        <v>3</v>
      </c>
      <c r="G4811">
        <v>0</v>
      </c>
      <c r="H4811" s="3">
        <f>H4810+$H$2*(Table1[[#This Row],[debug'[0']]]-H4810)</f>
        <v>-2.4775059085813833</v>
      </c>
    </row>
    <row r="4812" spans="1:8" x14ac:dyDescent="0.25">
      <c r="A4812">
        <v>9612</v>
      </c>
      <c r="B4812">
        <v>0</v>
      </c>
      <c r="C4812">
        <v>4</v>
      </c>
      <c r="D4812">
        <v>0</v>
      </c>
      <c r="E4812">
        <v>-3</v>
      </c>
      <c r="F4812">
        <v>4</v>
      </c>
      <c r="G4812">
        <v>0</v>
      </c>
      <c r="H4812" s="3">
        <f>H4811+$H$2*(Table1[[#This Row],[debug'[0']]]-H4811)</f>
        <v>-2.2440064777326461</v>
      </c>
    </row>
    <row r="4813" spans="1:8" x14ac:dyDescent="0.25">
      <c r="A4813">
        <v>9614</v>
      </c>
      <c r="B4813">
        <v>1</v>
      </c>
      <c r="C4813">
        <v>4</v>
      </c>
      <c r="D4813">
        <v>0</v>
      </c>
      <c r="E4813">
        <v>-3</v>
      </c>
      <c r="F4813">
        <v>4</v>
      </c>
      <c r="G4813">
        <v>0</v>
      </c>
      <c r="H4813" s="3">
        <f>H4812+$H$2*(Table1[[#This Row],[debug'[0']]]-H4812)</f>
        <v>-1.9382660701733685</v>
      </c>
    </row>
    <row r="4814" spans="1:8" x14ac:dyDescent="0.25">
      <c r="A4814">
        <v>9616</v>
      </c>
      <c r="B4814">
        <v>-2</v>
      </c>
      <c r="C4814">
        <v>5</v>
      </c>
      <c r="D4814">
        <v>-1</v>
      </c>
      <c r="E4814">
        <v>-3</v>
      </c>
      <c r="F4814">
        <v>4</v>
      </c>
      <c r="G4814">
        <v>0</v>
      </c>
      <c r="H4814" s="3">
        <f>H4813+$H$2*(Table1[[#This Row],[debug'[0']]]-H4813)</f>
        <v>-1.9440843559859857</v>
      </c>
    </row>
    <row r="4815" spans="1:8" x14ac:dyDescent="0.25">
      <c r="A4815">
        <v>9618</v>
      </c>
      <c r="B4815">
        <v>-5</v>
      </c>
      <c r="C4815">
        <v>4</v>
      </c>
      <c r="D4815">
        <v>0</v>
      </c>
      <c r="E4815">
        <v>-3</v>
      </c>
      <c r="F4815">
        <v>5</v>
      </c>
      <c r="G4815">
        <v>0</v>
      </c>
      <c r="H4815" s="3">
        <f>H4814+$H$2*(Table1[[#This Row],[debug'[0']]]-H4814)</f>
        <v>-2.2320976201027221</v>
      </c>
    </row>
    <row r="4816" spans="1:8" x14ac:dyDescent="0.25">
      <c r="A4816">
        <v>9620</v>
      </c>
      <c r="B4816">
        <v>-5</v>
      </c>
      <c r="C4816">
        <v>3</v>
      </c>
      <c r="D4816">
        <v>1</v>
      </c>
      <c r="E4816">
        <v>-3</v>
      </c>
      <c r="F4816">
        <v>5</v>
      </c>
      <c r="G4816">
        <v>0</v>
      </c>
      <c r="H4816" s="3">
        <f>H4815+$H$2*(Table1[[#This Row],[debug'[0']]]-H4815)</f>
        <v>-2.492966273578892</v>
      </c>
    </row>
    <row r="4817" spans="1:8" x14ac:dyDescent="0.25">
      <c r="A4817">
        <v>9622</v>
      </c>
      <c r="B4817">
        <v>-3</v>
      </c>
      <c r="C4817">
        <v>2</v>
      </c>
      <c r="D4817">
        <v>1</v>
      </c>
      <c r="E4817">
        <v>-2</v>
      </c>
      <c r="F4817">
        <v>5</v>
      </c>
      <c r="G4817">
        <v>0</v>
      </c>
      <c r="H4817" s="3">
        <f>H4816+$H$2*(Table1[[#This Row],[debug'[0']]]-H4816)</f>
        <v>-2.5407530764802964</v>
      </c>
    </row>
    <row r="4818" spans="1:8" x14ac:dyDescent="0.25">
      <c r="A4818">
        <v>9624</v>
      </c>
      <c r="B4818">
        <v>2</v>
      </c>
      <c r="C4818">
        <v>0</v>
      </c>
      <c r="D4818">
        <v>1</v>
      </c>
      <c r="E4818">
        <v>-2</v>
      </c>
      <c r="F4818">
        <v>5</v>
      </c>
      <c r="G4818">
        <v>1</v>
      </c>
      <c r="H4818" s="3">
        <f>H4817+$H$2*(Table1[[#This Row],[debug'[0']]]-H4817)</f>
        <v>-2.1127971812752238</v>
      </c>
    </row>
    <row r="4819" spans="1:8" x14ac:dyDescent="0.25">
      <c r="A4819">
        <v>9626</v>
      </c>
      <c r="B4819">
        <v>1</v>
      </c>
      <c r="C4819">
        <v>1</v>
      </c>
      <c r="D4819">
        <v>1</v>
      </c>
      <c r="E4819">
        <v>-2</v>
      </c>
      <c r="F4819">
        <v>4</v>
      </c>
      <c r="G4819">
        <v>1</v>
      </c>
      <c r="H4819" s="3">
        <f>H4818+$H$2*(Table1[[#This Row],[debug'[0']]]-H4818)</f>
        <v>-1.819422958570946</v>
      </c>
    </row>
    <row r="4820" spans="1:8" x14ac:dyDescent="0.25">
      <c r="A4820">
        <v>9628</v>
      </c>
      <c r="B4820">
        <v>2</v>
      </c>
      <c r="C4820">
        <v>0</v>
      </c>
      <c r="D4820">
        <v>1</v>
      </c>
      <c r="E4820">
        <v>-2</v>
      </c>
      <c r="F4820">
        <v>4</v>
      </c>
      <c r="G4820">
        <v>1</v>
      </c>
      <c r="H4820" s="3">
        <f>H4819+$H$2*(Table1[[#This Row],[debug'[0']]]-H4819)</f>
        <v>-1.4594508253429859</v>
      </c>
    </row>
    <row r="4821" spans="1:8" x14ac:dyDescent="0.25">
      <c r="A4821">
        <v>9630</v>
      </c>
      <c r="B4821">
        <v>-1</v>
      </c>
      <c r="C4821">
        <v>0</v>
      </c>
      <c r="D4821">
        <v>0</v>
      </c>
      <c r="E4821">
        <v>-2</v>
      </c>
      <c r="F4821">
        <v>4</v>
      </c>
      <c r="G4821">
        <v>1</v>
      </c>
      <c r="H4821" s="3">
        <f>H4820+$H$2*(Table1[[#This Row],[debug'[0']]]-H4820)</f>
        <v>-1.416148605215487</v>
      </c>
    </row>
    <row r="4822" spans="1:8" x14ac:dyDescent="0.25">
      <c r="A4822">
        <v>9632</v>
      </c>
      <c r="B4822">
        <v>-1</v>
      </c>
      <c r="C4822">
        <v>0</v>
      </c>
      <c r="D4822">
        <v>1</v>
      </c>
      <c r="E4822">
        <v>-2</v>
      </c>
      <c r="F4822">
        <v>4</v>
      </c>
      <c r="G4822">
        <v>1</v>
      </c>
      <c r="H4822" s="3">
        <f>H4821+$H$2*(Table1[[#This Row],[debug'[0']]]-H4821)</f>
        <v>-1.3769275231870886</v>
      </c>
    </row>
    <row r="4823" spans="1:8" x14ac:dyDescent="0.25">
      <c r="A4823">
        <v>9634</v>
      </c>
      <c r="B4823">
        <v>-3</v>
      </c>
      <c r="C4823">
        <v>0</v>
      </c>
      <c r="D4823">
        <v>1</v>
      </c>
      <c r="E4823">
        <v>-2</v>
      </c>
      <c r="F4823">
        <v>3</v>
      </c>
      <c r="G4823">
        <v>1</v>
      </c>
      <c r="H4823" s="3">
        <f>H4822+$H$2*(Table1[[#This Row],[debug'[0']]]-H4822)</f>
        <v>-1.5298985002690655</v>
      </c>
    </row>
    <row r="4824" spans="1:8" x14ac:dyDescent="0.25">
      <c r="A4824">
        <v>9636</v>
      </c>
      <c r="B4824">
        <v>-5</v>
      </c>
      <c r="C4824">
        <v>-1</v>
      </c>
      <c r="D4824">
        <v>2</v>
      </c>
      <c r="E4824">
        <v>-2</v>
      </c>
      <c r="F4824">
        <v>3</v>
      </c>
      <c r="G4824">
        <v>1</v>
      </c>
      <c r="H4824" s="3">
        <f>H4823+$H$2*(Table1[[#This Row],[debug'[0']]]-H4823)</f>
        <v>-1.8569478616320343</v>
      </c>
    </row>
    <row r="4825" spans="1:8" x14ac:dyDescent="0.25">
      <c r="A4825">
        <v>9638</v>
      </c>
      <c r="B4825">
        <v>-5</v>
      </c>
      <c r="C4825">
        <v>-2</v>
      </c>
      <c r="D4825">
        <v>2</v>
      </c>
      <c r="E4825">
        <v>-2</v>
      </c>
      <c r="F4825">
        <v>3</v>
      </c>
      <c r="G4825">
        <v>1</v>
      </c>
      <c r="H4825" s="3">
        <f>H4824+$H$2*(Table1[[#This Row],[debug'[0']]]-H4824)</f>
        <v>-2.1531735468644291</v>
      </c>
    </row>
    <row r="4826" spans="1:8" x14ac:dyDescent="0.25">
      <c r="A4826">
        <v>9640</v>
      </c>
      <c r="B4826">
        <v>-3</v>
      </c>
      <c r="C4826">
        <v>-1</v>
      </c>
      <c r="D4826">
        <v>1</v>
      </c>
      <c r="E4826">
        <v>-2</v>
      </c>
      <c r="F4826">
        <v>2</v>
      </c>
      <c r="G4826">
        <v>1</v>
      </c>
      <c r="H4826" s="3">
        <f>H4825+$H$2*(Table1[[#This Row],[debug'[0']]]-H4825)</f>
        <v>-2.2329850597855154</v>
      </c>
    </row>
    <row r="4827" spans="1:8" x14ac:dyDescent="0.25">
      <c r="A4827">
        <v>9642</v>
      </c>
      <c r="B4827">
        <v>-1</v>
      </c>
      <c r="C4827">
        <v>-1</v>
      </c>
      <c r="D4827">
        <v>1</v>
      </c>
      <c r="E4827">
        <v>-2</v>
      </c>
      <c r="F4827">
        <v>2</v>
      </c>
      <c r="G4827">
        <v>1</v>
      </c>
      <c r="H4827" s="3">
        <f>H4826+$H$2*(Table1[[#This Row],[debug'[0']]]-H4826)</f>
        <v>-2.1167789556112711</v>
      </c>
    </row>
    <row r="4828" spans="1:8" x14ac:dyDescent="0.25">
      <c r="A4828">
        <v>9644</v>
      </c>
      <c r="B4828">
        <v>2</v>
      </c>
      <c r="C4828">
        <v>1</v>
      </c>
      <c r="D4828">
        <v>0</v>
      </c>
      <c r="E4828">
        <v>-1</v>
      </c>
      <c r="F4828">
        <v>2</v>
      </c>
      <c r="G4828">
        <v>1</v>
      </c>
      <c r="H4828" s="3">
        <f>H4827+$H$2*(Table1[[#This Row],[debug'[0']]]-H4827)</f>
        <v>-1.7287816799092282</v>
      </c>
    </row>
    <row r="4829" spans="1:8" x14ac:dyDescent="0.25">
      <c r="A4829">
        <v>9646</v>
      </c>
      <c r="B4829">
        <v>2</v>
      </c>
      <c r="C4829">
        <v>1</v>
      </c>
      <c r="D4829">
        <v>0</v>
      </c>
      <c r="E4829">
        <v>-1</v>
      </c>
      <c r="F4829">
        <v>2</v>
      </c>
      <c r="G4829">
        <v>1</v>
      </c>
      <c r="H4829" s="3">
        <f>H4828+$H$2*(Table1[[#This Row],[debug'[0']]]-H4828)</f>
        <v>-1.3773522859359371</v>
      </c>
    </row>
    <row r="4830" spans="1:8" x14ac:dyDescent="0.25">
      <c r="A4830">
        <v>9648</v>
      </c>
      <c r="B4830">
        <v>3</v>
      </c>
      <c r="C4830">
        <v>2</v>
      </c>
      <c r="D4830">
        <v>-2</v>
      </c>
      <c r="E4830">
        <v>-1</v>
      </c>
      <c r="F4830">
        <v>1</v>
      </c>
      <c r="G4830">
        <v>1</v>
      </c>
      <c r="H4830" s="3">
        <f>H4829+$H$2*(Table1[[#This Row],[debug'[0']]]-H4829)</f>
        <v>-0.96479655242581219</v>
      </c>
    </row>
    <row r="4831" spans="1:8" x14ac:dyDescent="0.25">
      <c r="A4831">
        <v>9650</v>
      </c>
      <c r="B4831">
        <v>2</v>
      </c>
      <c r="C4831">
        <v>0</v>
      </c>
      <c r="D4831">
        <v>-3</v>
      </c>
      <c r="E4831">
        <v>-1</v>
      </c>
      <c r="F4831">
        <v>1</v>
      </c>
      <c r="G4831">
        <v>1</v>
      </c>
      <c r="H4831" s="3">
        <f>H4830+$H$2*(Table1[[#This Row],[debug'[0']]]-H4830)</f>
        <v>-0.68537106037113382</v>
      </c>
    </row>
    <row r="4832" spans="1:8" x14ac:dyDescent="0.25">
      <c r="A4832">
        <v>9652</v>
      </c>
      <c r="B4832">
        <v>0</v>
      </c>
      <c r="C4832">
        <v>0</v>
      </c>
      <c r="D4832">
        <v>-3</v>
      </c>
      <c r="E4832">
        <v>-1</v>
      </c>
      <c r="F4832">
        <v>1</v>
      </c>
      <c r="G4832">
        <v>1</v>
      </c>
      <c r="H4832" s="3">
        <f>H4831+$H$2*(Table1[[#This Row],[debug'[0']]]-H4831)</f>
        <v>-0.62077635972378387</v>
      </c>
    </row>
    <row r="4833" spans="1:8" x14ac:dyDescent="0.25">
      <c r="A4833">
        <v>9654</v>
      </c>
      <c r="B4833">
        <v>-1</v>
      </c>
      <c r="C4833">
        <v>-2</v>
      </c>
      <c r="D4833">
        <v>-2</v>
      </c>
      <c r="E4833">
        <v>-1</v>
      </c>
      <c r="F4833">
        <v>1</v>
      </c>
      <c r="G4833">
        <v>1</v>
      </c>
      <c r="H4833" s="3">
        <f>H4832+$H$2*(Table1[[#This Row],[debug'[0']]]-H4832)</f>
        <v>-0.656517345794564</v>
      </c>
    </row>
    <row r="4834" spans="1:8" x14ac:dyDescent="0.25">
      <c r="A4834">
        <v>9656</v>
      </c>
      <c r="B4834">
        <v>-1</v>
      </c>
      <c r="C4834">
        <v>-3</v>
      </c>
      <c r="D4834">
        <v>-2</v>
      </c>
      <c r="E4834">
        <v>-1</v>
      </c>
      <c r="F4834">
        <v>0</v>
      </c>
      <c r="G4834">
        <v>1</v>
      </c>
      <c r="H4834" s="3">
        <f>H4833+$H$2*(Table1[[#This Row],[debug'[0']]]-H4833)</f>
        <v>-0.68888982328718362</v>
      </c>
    </row>
    <row r="4835" spans="1:8" x14ac:dyDescent="0.25">
      <c r="A4835">
        <v>9658</v>
      </c>
      <c r="B4835">
        <v>-3</v>
      </c>
      <c r="C4835">
        <v>-3</v>
      </c>
      <c r="D4835">
        <v>-3</v>
      </c>
      <c r="E4835">
        <v>-1</v>
      </c>
      <c r="F4835">
        <v>0</v>
      </c>
      <c r="G4835">
        <v>0</v>
      </c>
      <c r="H4835" s="3">
        <f>H4834+$H$2*(Table1[[#This Row],[debug'[0']]]-H4834)</f>
        <v>-0.9067068258711114</v>
      </c>
    </row>
    <row r="4836" spans="1:8" x14ac:dyDescent="0.25">
      <c r="A4836">
        <v>9660</v>
      </c>
      <c r="B4836">
        <v>-1</v>
      </c>
      <c r="C4836">
        <v>-6</v>
      </c>
      <c r="D4836">
        <v>-4</v>
      </c>
      <c r="E4836">
        <v>-1</v>
      </c>
      <c r="F4836">
        <v>0</v>
      </c>
      <c r="G4836">
        <v>0</v>
      </c>
      <c r="H4836" s="3">
        <f>H4835+$H$2*(Table1[[#This Row],[debug'[0']]]-H4835)</f>
        <v>-0.91549950038531314</v>
      </c>
    </row>
    <row r="4837" spans="1:8" x14ac:dyDescent="0.25">
      <c r="A4837">
        <v>9662</v>
      </c>
      <c r="B4837">
        <v>0</v>
      </c>
      <c r="C4837">
        <v>-7</v>
      </c>
      <c r="D4837">
        <v>-5</v>
      </c>
      <c r="E4837">
        <v>-1</v>
      </c>
      <c r="F4837">
        <v>0</v>
      </c>
      <c r="G4837">
        <v>0</v>
      </c>
      <c r="H4837" s="3">
        <f>H4836+$H$2*(Table1[[#This Row],[debug'[0']]]-H4836)</f>
        <v>-0.82921570524204435</v>
      </c>
    </row>
    <row r="4838" spans="1:8" x14ac:dyDescent="0.25">
      <c r="A4838">
        <v>9664</v>
      </c>
      <c r="B4838">
        <v>3</v>
      </c>
      <c r="C4838">
        <v>-8</v>
      </c>
      <c r="D4838">
        <v>-4</v>
      </c>
      <c r="E4838">
        <v>0</v>
      </c>
      <c r="F4838">
        <v>-1</v>
      </c>
      <c r="G4838">
        <v>0</v>
      </c>
      <c r="H4838" s="3">
        <f>H4837+$H$2*(Table1[[#This Row],[debug'[0']]]-H4837)</f>
        <v>-0.46832062738407243</v>
      </c>
    </row>
    <row r="4839" spans="1:8" x14ac:dyDescent="0.25">
      <c r="A4839">
        <v>9666</v>
      </c>
      <c r="B4839">
        <v>2</v>
      </c>
      <c r="C4839">
        <v>-9</v>
      </c>
      <c r="D4839">
        <v>-4</v>
      </c>
      <c r="E4839">
        <v>0</v>
      </c>
      <c r="F4839">
        <v>-1</v>
      </c>
      <c r="G4839">
        <v>0</v>
      </c>
      <c r="H4839" s="3">
        <f>H4838+$H$2*(Table1[[#This Row],[debug'[0']]]-H4838)</f>
        <v>-0.2356868888932539</v>
      </c>
    </row>
    <row r="4840" spans="1:8" x14ac:dyDescent="0.25">
      <c r="A4840">
        <v>9668</v>
      </c>
      <c r="B4840">
        <v>-1</v>
      </c>
      <c r="C4840">
        <v>-9</v>
      </c>
      <c r="D4840">
        <v>-3</v>
      </c>
      <c r="E4840">
        <v>0</v>
      </c>
      <c r="F4840">
        <v>-1</v>
      </c>
      <c r="G4840">
        <v>0</v>
      </c>
      <c r="H4840" s="3">
        <f>H4839+$H$2*(Table1[[#This Row],[debug'[0']]]-H4839)</f>
        <v>-0.30772170254011327</v>
      </c>
    </row>
    <row r="4841" spans="1:8" x14ac:dyDescent="0.25">
      <c r="A4841">
        <v>9670</v>
      </c>
      <c r="B4841">
        <v>-3</v>
      </c>
      <c r="C4841">
        <v>-9</v>
      </c>
      <c r="D4841">
        <v>-1</v>
      </c>
      <c r="E4841">
        <v>0</v>
      </c>
      <c r="F4841">
        <v>-2</v>
      </c>
      <c r="G4841">
        <v>0</v>
      </c>
      <c r="H4841" s="3">
        <f>H4840+$H$2*(Table1[[#This Row],[debug'[0']]]-H4840)</f>
        <v>-0.56146295416168979</v>
      </c>
    </row>
    <row r="4842" spans="1:8" x14ac:dyDescent="0.25">
      <c r="A4842">
        <v>9672</v>
      </c>
      <c r="B4842">
        <v>-3</v>
      </c>
      <c r="C4842">
        <v>-9</v>
      </c>
      <c r="D4842">
        <v>-1</v>
      </c>
      <c r="E4842">
        <v>0</v>
      </c>
      <c r="F4842">
        <v>-2</v>
      </c>
      <c r="G4842">
        <v>0</v>
      </c>
      <c r="H4842" s="3">
        <f>H4841+$H$2*(Table1[[#This Row],[debug'[0']]]-H4841)</f>
        <v>-0.79128965622305558</v>
      </c>
    </row>
    <row r="4843" spans="1:8" x14ac:dyDescent="0.25">
      <c r="A4843">
        <v>9674</v>
      </c>
      <c r="B4843">
        <v>-1</v>
      </c>
      <c r="C4843">
        <v>-9</v>
      </c>
      <c r="D4843">
        <v>-1</v>
      </c>
      <c r="E4843">
        <v>0</v>
      </c>
      <c r="F4843">
        <v>-2</v>
      </c>
      <c r="G4843">
        <v>-1</v>
      </c>
      <c r="H4843" s="3">
        <f>H4842+$H$2*(Table1[[#This Row],[debug'[0']]]-H4842)</f>
        <v>-0.81096014270519101</v>
      </c>
    </row>
    <row r="4844" spans="1:8" x14ac:dyDescent="0.25">
      <c r="A4844">
        <v>9676</v>
      </c>
      <c r="B4844">
        <v>2</v>
      </c>
      <c r="C4844">
        <v>-9</v>
      </c>
      <c r="D4844">
        <v>-1</v>
      </c>
      <c r="E4844">
        <v>0</v>
      </c>
      <c r="F4844">
        <v>-3</v>
      </c>
      <c r="G4844">
        <v>-1</v>
      </c>
      <c r="H4844" s="3">
        <f>H4843+$H$2*(Table1[[#This Row],[debug'[0']]]-H4843)</f>
        <v>-0.54603339068950074</v>
      </c>
    </row>
    <row r="4845" spans="1:8" x14ac:dyDescent="0.25">
      <c r="A4845">
        <v>9678</v>
      </c>
      <c r="B4845">
        <v>3</v>
      </c>
      <c r="C4845">
        <v>-9</v>
      </c>
      <c r="D4845">
        <v>-1</v>
      </c>
      <c r="E4845">
        <v>0</v>
      </c>
      <c r="F4845">
        <v>-3</v>
      </c>
      <c r="G4845">
        <v>-1</v>
      </c>
      <c r="H4845" s="3">
        <f>H4844+$H$2*(Table1[[#This Row],[debug'[0']]]-H4844)</f>
        <v>-0.21182761720227355</v>
      </c>
    </row>
    <row r="4846" spans="1:8" x14ac:dyDescent="0.25">
      <c r="A4846">
        <v>9680</v>
      </c>
      <c r="B4846">
        <v>3</v>
      </c>
      <c r="C4846">
        <v>-8</v>
      </c>
      <c r="D4846">
        <v>-1</v>
      </c>
      <c r="E4846">
        <v>0</v>
      </c>
      <c r="F4846">
        <v>-4</v>
      </c>
      <c r="G4846">
        <v>-1</v>
      </c>
      <c r="H4846" s="3">
        <f>H4845+$H$2*(Table1[[#This Row],[debug'[0']]]-H4845)</f>
        <v>9.0880004201710607E-2</v>
      </c>
    </row>
    <row r="4847" spans="1:8" x14ac:dyDescent="0.25">
      <c r="A4847">
        <v>9682</v>
      </c>
      <c r="B4847">
        <v>2</v>
      </c>
      <c r="C4847">
        <v>-8</v>
      </c>
      <c r="D4847">
        <v>-2</v>
      </c>
      <c r="E4847">
        <v>0</v>
      </c>
      <c r="F4847">
        <v>-4</v>
      </c>
      <c r="G4847">
        <v>-1</v>
      </c>
      <c r="H4847" s="3">
        <f>H4846+$H$2*(Table1[[#This Row],[debug'[0']]]-H4846)</f>
        <v>0.27081032481034906</v>
      </c>
    </row>
    <row r="4848" spans="1:8" x14ac:dyDescent="0.25">
      <c r="A4848">
        <v>9684</v>
      </c>
      <c r="B4848">
        <v>1</v>
      </c>
      <c r="C4848">
        <v>-9</v>
      </c>
      <c r="D4848">
        <v>-2</v>
      </c>
      <c r="E4848">
        <v>0</v>
      </c>
      <c r="F4848">
        <v>-5</v>
      </c>
      <c r="G4848">
        <v>-1</v>
      </c>
      <c r="H4848" s="3">
        <f>H4847+$H$2*(Table1[[#This Row],[debug'[0']]]-H4847)</f>
        <v>0.33953483260982908</v>
      </c>
    </row>
    <row r="4849" spans="1:8" x14ac:dyDescent="0.25">
      <c r="A4849">
        <v>9686</v>
      </c>
      <c r="B4849">
        <v>-1</v>
      </c>
      <c r="C4849">
        <v>-9</v>
      </c>
      <c r="D4849">
        <v>-1</v>
      </c>
      <c r="E4849">
        <v>0</v>
      </c>
      <c r="F4849">
        <v>-5</v>
      </c>
      <c r="G4849">
        <v>-1</v>
      </c>
      <c r="H4849" s="3">
        <f>H4848+$H$2*(Table1[[#This Row],[debug'[0']]]-H4848)</f>
        <v>0.21328664892918892</v>
      </c>
    </row>
    <row r="4850" spans="1:8" x14ac:dyDescent="0.25">
      <c r="A4850">
        <v>9688</v>
      </c>
      <c r="B4850">
        <v>-2</v>
      </c>
      <c r="C4850">
        <v>-9</v>
      </c>
      <c r="D4850">
        <v>0</v>
      </c>
      <c r="E4850">
        <v>0</v>
      </c>
      <c r="F4850">
        <v>-5</v>
      </c>
      <c r="G4850">
        <v>-1</v>
      </c>
      <c r="H4850" s="3">
        <f>H4849+$H$2*(Table1[[#This Row],[debug'[0']]]-H4849)</f>
        <v>4.6892966322596152E-3</v>
      </c>
    </row>
    <row r="4851" spans="1:8" x14ac:dyDescent="0.25">
      <c r="A4851">
        <v>9690</v>
      </c>
      <c r="B4851">
        <v>1</v>
      </c>
      <c r="C4851">
        <v>-8</v>
      </c>
      <c r="D4851">
        <v>-2</v>
      </c>
      <c r="E4851">
        <v>0</v>
      </c>
      <c r="F4851">
        <v>-6</v>
      </c>
      <c r="G4851">
        <v>-1</v>
      </c>
      <c r="H4851" s="3">
        <f>H4850+$H$2*(Table1[[#This Row],[debug'[0']]]-H4850)</f>
        <v>9.84951204444411E-2</v>
      </c>
    </row>
    <row r="4852" spans="1:8" x14ac:dyDescent="0.25">
      <c r="A4852">
        <v>9692</v>
      </c>
      <c r="B4852">
        <v>1</v>
      </c>
      <c r="C4852">
        <v>-7</v>
      </c>
      <c r="D4852">
        <v>-2</v>
      </c>
      <c r="E4852">
        <v>0</v>
      </c>
      <c r="F4852">
        <v>-6</v>
      </c>
      <c r="G4852">
        <v>-2</v>
      </c>
      <c r="H4852" s="3">
        <f>H4851+$H$2*(Table1[[#This Row],[debug'[0']]]-H4851)</f>
        <v>0.18345995364805395</v>
      </c>
    </row>
    <row r="4853" spans="1:8" x14ac:dyDescent="0.25">
      <c r="A4853">
        <v>9694</v>
      </c>
      <c r="B4853">
        <v>3</v>
      </c>
      <c r="C4853">
        <v>-5</v>
      </c>
      <c r="D4853">
        <v>-2</v>
      </c>
      <c r="E4853">
        <v>0</v>
      </c>
      <c r="F4853">
        <v>-6</v>
      </c>
      <c r="G4853">
        <v>-2</v>
      </c>
      <c r="H4853" s="3">
        <f>H4852+$H$2*(Table1[[#This Row],[debug'[0']]]-H4852)</f>
        <v>0.44891259919287579</v>
      </c>
    </row>
    <row r="4854" spans="1:8" x14ac:dyDescent="0.25">
      <c r="A4854">
        <v>9696</v>
      </c>
      <c r="B4854">
        <v>3</v>
      </c>
      <c r="C4854">
        <v>-4</v>
      </c>
      <c r="D4854">
        <v>-2</v>
      </c>
      <c r="E4854">
        <v>0</v>
      </c>
      <c r="F4854">
        <v>-7</v>
      </c>
      <c r="G4854">
        <v>-2</v>
      </c>
      <c r="H4854" s="3">
        <f>H4853+$H$2*(Table1[[#This Row],[debug'[0']]]-H4853)</f>
        <v>0.68934692230410999</v>
      </c>
    </row>
    <row r="4855" spans="1:8" x14ac:dyDescent="0.25">
      <c r="A4855">
        <v>9698</v>
      </c>
      <c r="B4855">
        <v>3</v>
      </c>
      <c r="C4855">
        <v>-3</v>
      </c>
      <c r="D4855">
        <v>-3</v>
      </c>
      <c r="E4855">
        <v>1</v>
      </c>
      <c r="F4855">
        <v>-7</v>
      </c>
      <c r="G4855">
        <v>-2</v>
      </c>
      <c r="H4855" s="3">
        <f>H4854+$H$2*(Table1[[#This Row],[debug'[0']]]-H4854)</f>
        <v>0.90712084432063156</v>
      </c>
    </row>
    <row r="4856" spans="1:8" x14ac:dyDescent="0.25">
      <c r="A4856">
        <v>9700</v>
      </c>
      <c r="B4856">
        <v>4</v>
      </c>
      <c r="C4856">
        <v>1</v>
      </c>
      <c r="D4856">
        <v>-4</v>
      </c>
      <c r="E4856">
        <v>1</v>
      </c>
      <c r="F4856">
        <v>-7</v>
      </c>
      <c r="G4856">
        <v>-2</v>
      </c>
      <c r="H4856" s="3">
        <f>H4855+$H$2*(Table1[[#This Row],[debug'[0']]]-H4855)</f>
        <v>1.1986178373383307</v>
      </c>
    </row>
    <row r="4857" spans="1:8" x14ac:dyDescent="0.25">
      <c r="A4857">
        <v>9702</v>
      </c>
      <c r="B4857">
        <v>5</v>
      </c>
      <c r="C4857">
        <v>2</v>
      </c>
      <c r="D4857">
        <v>-4</v>
      </c>
      <c r="E4857">
        <v>1</v>
      </c>
      <c r="F4857">
        <v>-7</v>
      </c>
      <c r="G4857">
        <v>-2</v>
      </c>
      <c r="H4857" s="3">
        <f>H4856+$H$2*(Table1[[#This Row],[debug'[0']]]-H4856)</f>
        <v>1.5568896656094862</v>
      </c>
    </row>
    <row r="4858" spans="1:8" x14ac:dyDescent="0.25">
      <c r="A4858">
        <v>9704</v>
      </c>
      <c r="B4858">
        <v>5</v>
      </c>
      <c r="C4858">
        <v>4</v>
      </c>
      <c r="D4858">
        <v>-4</v>
      </c>
      <c r="E4858">
        <v>2</v>
      </c>
      <c r="F4858">
        <v>-6</v>
      </c>
      <c r="G4858">
        <v>-2</v>
      </c>
      <c r="H4858" s="3">
        <f>H4857+$H$2*(Table1[[#This Row],[debug'[0']]]-H4857)</f>
        <v>1.8813951695700961</v>
      </c>
    </row>
    <row r="4859" spans="1:8" x14ac:dyDescent="0.25">
      <c r="A4859">
        <v>9706</v>
      </c>
      <c r="B4859">
        <v>4</v>
      </c>
      <c r="C4859">
        <v>8</v>
      </c>
      <c r="D4859">
        <v>-3</v>
      </c>
      <c r="E4859">
        <v>2</v>
      </c>
      <c r="F4859">
        <v>-6</v>
      </c>
      <c r="G4859">
        <v>-2</v>
      </c>
      <c r="H4859" s="3">
        <f>H4858+$H$2*(Table1[[#This Row],[debug'[0']]]-H4858)</f>
        <v>2.0810689707042491</v>
      </c>
    </row>
    <row r="4860" spans="1:8" x14ac:dyDescent="0.25">
      <c r="A4860">
        <v>9708</v>
      </c>
      <c r="B4860">
        <v>3</v>
      </c>
      <c r="C4860">
        <v>8</v>
      </c>
      <c r="D4860">
        <v>-2</v>
      </c>
      <c r="E4860">
        <v>2</v>
      </c>
      <c r="F4860">
        <v>-6</v>
      </c>
      <c r="G4860">
        <v>-2</v>
      </c>
      <c r="H4860" s="3">
        <f>H4859+$H$2*(Table1[[#This Row],[debug'[0']]]-H4859)</f>
        <v>2.1676761798279864</v>
      </c>
    </row>
    <row r="4861" spans="1:8" x14ac:dyDescent="0.25">
      <c r="A4861">
        <v>9710</v>
      </c>
      <c r="B4861">
        <v>2</v>
      </c>
      <c r="C4861">
        <v>9</v>
      </c>
      <c r="D4861">
        <v>-2</v>
      </c>
      <c r="E4861">
        <v>2</v>
      </c>
      <c r="F4861">
        <v>-5</v>
      </c>
      <c r="G4861">
        <v>-2</v>
      </c>
      <c r="H4861" s="3">
        <f>H4860+$H$2*(Table1[[#This Row],[debug'[0']]]-H4860)</f>
        <v>2.1518730721860981</v>
      </c>
    </row>
    <row r="4862" spans="1:8" x14ac:dyDescent="0.25">
      <c r="A4862">
        <v>9712</v>
      </c>
      <c r="B4862">
        <v>2</v>
      </c>
      <c r="C4862">
        <v>9</v>
      </c>
      <c r="D4862">
        <v>-2</v>
      </c>
      <c r="E4862">
        <v>2</v>
      </c>
      <c r="F4862">
        <v>-5</v>
      </c>
      <c r="G4862">
        <v>-2</v>
      </c>
      <c r="H4862" s="3">
        <f>H4861+$H$2*(Table1[[#This Row],[debug'[0']]]-H4861)</f>
        <v>2.1375593723503594</v>
      </c>
    </row>
    <row r="4863" spans="1:8" x14ac:dyDescent="0.25">
      <c r="A4863">
        <v>9714</v>
      </c>
      <c r="B4863">
        <v>0</v>
      </c>
      <c r="C4863">
        <v>7</v>
      </c>
      <c r="D4863">
        <v>-1</v>
      </c>
      <c r="E4863">
        <v>2</v>
      </c>
      <c r="F4863">
        <v>-4</v>
      </c>
      <c r="G4863">
        <v>-2</v>
      </c>
      <c r="H4863" s="3">
        <f>H4862+$H$2*(Table1[[#This Row],[debug'[0']]]-H4862)</f>
        <v>1.9360991477267224</v>
      </c>
    </row>
    <row r="4864" spans="1:8" x14ac:dyDescent="0.25">
      <c r="A4864">
        <v>9716</v>
      </c>
      <c r="B4864">
        <v>-1</v>
      </c>
      <c r="C4864">
        <v>8</v>
      </c>
      <c r="D4864">
        <v>-1</v>
      </c>
      <c r="E4864">
        <v>2</v>
      </c>
      <c r="F4864">
        <v>-3</v>
      </c>
      <c r="G4864">
        <v>-2</v>
      </c>
      <c r="H4864" s="3">
        <f>H4863+$H$2*(Table1[[#This Row],[debug'[0']]]-H4863)</f>
        <v>1.6593783223454368</v>
      </c>
    </row>
    <row r="4865" spans="1:8" x14ac:dyDescent="0.25">
      <c r="A4865">
        <v>9718</v>
      </c>
      <c r="B4865">
        <v>-2</v>
      </c>
      <c r="C4865">
        <v>7</v>
      </c>
      <c r="D4865">
        <v>1</v>
      </c>
      <c r="E4865">
        <v>2</v>
      </c>
      <c r="F4865">
        <v>-2</v>
      </c>
      <c r="G4865">
        <v>-2</v>
      </c>
      <c r="H4865" s="3">
        <f>H4864+$H$2*(Table1[[#This Row],[debug'[0']]]-H4864)</f>
        <v>1.3144900407198519</v>
      </c>
    </row>
    <row r="4866" spans="1:8" x14ac:dyDescent="0.25">
      <c r="A4866">
        <v>9720</v>
      </c>
      <c r="B4866">
        <v>-2</v>
      </c>
      <c r="C4866">
        <v>7</v>
      </c>
      <c r="D4866">
        <v>2</v>
      </c>
      <c r="E4866">
        <v>2</v>
      </c>
      <c r="F4866">
        <v>-2</v>
      </c>
      <c r="G4866">
        <v>-2</v>
      </c>
      <c r="H4866" s="3">
        <f>H4865+$H$2*(Table1[[#This Row],[debug'[0']]]-H4865)</f>
        <v>1.0021067138501913</v>
      </c>
    </row>
    <row r="4867" spans="1:8" x14ac:dyDescent="0.25">
      <c r="A4867">
        <v>9722</v>
      </c>
      <c r="B4867">
        <v>-3</v>
      </c>
      <c r="C4867">
        <v>7</v>
      </c>
      <c r="D4867">
        <v>5</v>
      </c>
      <c r="E4867">
        <v>2</v>
      </c>
      <c r="F4867">
        <v>-1</v>
      </c>
      <c r="G4867">
        <v>-2</v>
      </c>
      <c r="H4867" s="3">
        <f>H4866+$H$2*(Table1[[#This Row],[debug'[0']]]-H4866)</f>
        <v>0.62491704231676692</v>
      </c>
    </row>
    <row r="4868" spans="1:8" x14ac:dyDescent="0.25">
      <c r="A4868">
        <v>9724</v>
      </c>
      <c r="B4868">
        <v>-2</v>
      </c>
      <c r="C4868">
        <v>6</v>
      </c>
      <c r="D4868">
        <v>6</v>
      </c>
      <c r="E4868">
        <v>2</v>
      </c>
      <c r="F4868">
        <v>0</v>
      </c>
      <c r="G4868">
        <v>-1</v>
      </c>
      <c r="H4868" s="3">
        <f>H4867+$H$2*(Table1[[#This Row],[debug'[0']]]-H4867)</f>
        <v>0.37752443942401681</v>
      </c>
    </row>
    <row r="4869" spans="1:8" x14ac:dyDescent="0.25">
      <c r="A4869">
        <v>9726</v>
      </c>
      <c r="B4869">
        <v>-2</v>
      </c>
      <c r="C4869">
        <v>7</v>
      </c>
      <c r="D4869">
        <v>6</v>
      </c>
      <c r="E4869">
        <v>1</v>
      </c>
      <c r="F4869">
        <v>1</v>
      </c>
      <c r="G4869">
        <v>-1</v>
      </c>
      <c r="H4869" s="3">
        <f>H4868+$H$2*(Table1[[#This Row],[debug'[0']]]-H4868)</f>
        <v>0.15344804004527635</v>
      </c>
    </row>
    <row r="4870" spans="1:8" x14ac:dyDescent="0.25">
      <c r="A4870">
        <v>9728</v>
      </c>
      <c r="B4870">
        <v>-1</v>
      </c>
      <c r="C4870">
        <v>7</v>
      </c>
      <c r="D4870">
        <v>6</v>
      </c>
      <c r="E4870">
        <v>1</v>
      </c>
      <c r="F4870">
        <v>2</v>
      </c>
      <c r="G4870">
        <v>-1</v>
      </c>
      <c r="H4870" s="3">
        <f>H4869+$H$2*(Table1[[#This Row],[debug'[0']]]-H4869)</f>
        <v>4.473812337816277E-2</v>
      </c>
    </row>
    <row r="4871" spans="1:8" x14ac:dyDescent="0.25">
      <c r="A4871">
        <v>9730</v>
      </c>
      <c r="B4871">
        <v>-2</v>
      </c>
      <c r="C4871">
        <v>8</v>
      </c>
      <c r="D4871">
        <v>7</v>
      </c>
      <c r="E4871">
        <v>1</v>
      </c>
      <c r="F4871">
        <v>3</v>
      </c>
      <c r="G4871">
        <v>-1</v>
      </c>
      <c r="H4871" s="3">
        <f>H4870+$H$2*(Table1[[#This Row],[debug'[0']]]-H4870)</f>
        <v>-0.14797390462943172</v>
      </c>
    </row>
    <row r="4872" spans="1:8" x14ac:dyDescent="0.25">
      <c r="A4872">
        <v>9732</v>
      </c>
      <c r="B4872">
        <v>-2</v>
      </c>
      <c r="C4872">
        <v>8</v>
      </c>
      <c r="D4872">
        <v>8</v>
      </c>
      <c r="E4872">
        <v>0</v>
      </c>
      <c r="F4872">
        <v>3</v>
      </c>
      <c r="G4872">
        <v>-1</v>
      </c>
      <c r="H4872" s="3">
        <f>H4871+$H$2*(Table1[[#This Row],[debug'[0']]]-H4871)</f>
        <v>-0.32252325189361475</v>
      </c>
    </row>
    <row r="4873" spans="1:8" x14ac:dyDescent="0.25">
      <c r="A4873">
        <v>9734</v>
      </c>
      <c r="B4873">
        <v>-2</v>
      </c>
      <c r="C4873">
        <v>8</v>
      </c>
      <c r="D4873">
        <v>7</v>
      </c>
      <c r="E4873">
        <v>0</v>
      </c>
      <c r="F4873">
        <v>4</v>
      </c>
      <c r="G4873">
        <v>-1</v>
      </c>
      <c r="H4873" s="3">
        <f>H4872+$H$2*(Table1[[#This Row],[debug'[0']]]-H4872)</f>
        <v>-0.48062171074617621</v>
      </c>
    </row>
    <row r="4874" spans="1:8" x14ac:dyDescent="0.25">
      <c r="A4874">
        <v>9736</v>
      </c>
      <c r="B4874">
        <v>-3</v>
      </c>
      <c r="C4874">
        <v>7</v>
      </c>
      <c r="D4874">
        <v>5</v>
      </c>
      <c r="E4874">
        <v>0</v>
      </c>
      <c r="F4874">
        <v>4</v>
      </c>
      <c r="G4874">
        <v>0</v>
      </c>
      <c r="H4874" s="3">
        <f>H4873+$H$2*(Table1[[#This Row],[debug'[0']]]-H4873)</f>
        <v>-0.71806752050017919</v>
      </c>
    </row>
    <row r="4875" spans="1:8" x14ac:dyDescent="0.25">
      <c r="A4875">
        <v>9738</v>
      </c>
      <c r="B4875">
        <v>-4</v>
      </c>
      <c r="C4875">
        <v>7</v>
      </c>
      <c r="D4875">
        <v>5</v>
      </c>
      <c r="E4875">
        <v>-1</v>
      </c>
      <c r="F4875">
        <v>5</v>
      </c>
      <c r="G4875">
        <v>0</v>
      </c>
      <c r="H4875" s="3">
        <f>H4874+$H$2*(Table1[[#This Row],[debug'[0']]]-H4874)</f>
        <v>-1.0273823695154103</v>
      </c>
    </row>
    <row r="4876" spans="1:8" x14ac:dyDescent="0.25">
      <c r="A4876">
        <v>9740</v>
      </c>
      <c r="B4876">
        <v>-3</v>
      </c>
      <c r="C4876">
        <v>7</v>
      </c>
      <c r="D4876">
        <v>5</v>
      </c>
      <c r="E4876">
        <v>-1</v>
      </c>
      <c r="F4876">
        <v>5</v>
      </c>
      <c r="G4876">
        <v>0</v>
      </c>
      <c r="H4876" s="3">
        <f>H4875+$H$2*(Table1[[#This Row],[debug'[0']]]-H4875)</f>
        <v>-1.213297201203573</v>
      </c>
    </row>
    <row r="4877" spans="1:8" x14ac:dyDescent="0.25">
      <c r="A4877">
        <v>9742</v>
      </c>
      <c r="B4877">
        <v>-1</v>
      </c>
      <c r="C4877">
        <v>8</v>
      </c>
      <c r="D4877">
        <v>5</v>
      </c>
      <c r="E4877">
        <v>-1</v>
      </c>
      <c r="F4877">
        <v>6</v>
      </c>
      <c r="G4877">
        <v>0</v>
      </c>
      <c r="H4877" s="3">
        <f>H4876+$H$2*(Table1[[#This Row],[debug'[0']]]-H4876)</f>
        <v>-1.1931944135936008</v>
      </c>
    </row>
    <row r="4878" spans="1:8" x14ac:dyDescent="0.25">
      <c r="A4878">
        <v>9744</v>
      </c>
      <c r="B4878">
        <v>1</v>
      </c>
      <c r="C4878">
        <v>8</v>
      </c>
      <c r="D4878">
        <v>2</v>
      </c>
      <c r="E4878">
        <v>-1</v>
      </c>
      <c r="F4878">
        <v>6</v>
      </c>
      <c r="G4878">
        <v>1</v>
      </c>
      <c r="H4878" s="3">
        <f>H4877+$H$2*(Table1[[#This Row],[debug'[0']]]-H4877)</f>
        <v>-0.9864907098644059</v>
      </c>
    </row>
    <row r="4879" spans="1:8" x14ac:dyDescent="0.25">
      <c r="A4879">
        <v>9746</v>
      </c>
      <c r="B4879">
        <v>1</v>
      </c>
      <c r="C4879">
        <v>9</v>
      </c>
      <c r="D4879">
        <v>1</v>
      </c>
      <c r="E4879">
        <v>-1</v>
      </c>
      <c r="F4879">
        <v>6</v>
      </c>
      <c r="G4879">
        <v>1</v>
      </c>
      <c r="H4879" s="3">
        <f>H4878+$H$2*(Table1[[#This Row],[debug'[0']]]-H4878)</f>
        <v>-0.79926837124837413</v>
      </c>
    </row>
    <row r="4880" spans="1:8" x14ac:dyDescent="0.25">
      <c r="A4880">
        <v>9748</v>
      </c>
      <c r="B4880">
        <v>-1</v>
      </c>
      <c r="C4880">
        <v>8</v>
      </c>
      <c r="D4880">
        <v>1</v>
      </c>
      <c r="E4880">
        <v>-2</v>
      </c>
      <c r="F4880">
        <v>7</v>
      </c>
      <c r="G4880">
        <v>1</v>
      </c>
      <c r="H4880" s="3">
        <f>H4879+$H$2*(Table1[[#This Row],[debug'[0']]]-H4879)</f>
        <v>-0.81818688155525077</v>
      </c>
    </row>
    <row r="4881" spans="1:8" x14ac:dyDescent="0.25">
      <c r="A4881">
        <v>9750</v>
      </c>
      <c r="B4881">
        <v>1</v>
      </c>
      <c r="C4881">
        <v>5</v>
      </c>
      <c r="D4881">
        <v>-2</v>
      </c>
      <c r="E4881">
        <v>-1</v>
      </c>
      <c r="F4881">
        <v>7</v>
      </c>
      <c r="G4881">
        <v>1</v>
      </c>
      <c r="H4881" s="3">
        <f>H4880+$H$2*(Table1[[#This Row],[debug'[0']]]-H4880)</f>
        <v>-0.64682680505683143</v>
      </c>
    </row>
    <row r="4882" spans="1:8" x14ac:dyDescent="0.25">
      <c r="A4882">
        <v>9752</v>
      </c>
      <c r="B4882">
        <v>1</v>
      </c>
      <c r="C4882">
        <v>5</v>
      </c>
      <c r="D4882">
        <v>-3</v>
      </c>
      <c r="E4882">
        <v>-1</v>
      </c>
      <c r="F4882">
        <v>7</v>
      </c>
      <c r="G4882">
        <v>1</v>
      </c>
      <c r="H4882" s="3">
        <f>H4881+$H$2*(Table1[[#This Row],[debug'[0']]]-H4881)</f>
        <v>-0.49161703528179268</v>
      </c>
    </row>
    <row r="4883" spans="1:8" x14ac:dyDescent="0.25">
      <c r="A4883">
        <v>9754</v>
      </c>
      <c r="B4883">
        <v>3</v>
      </c>
      <c r="C4883">
        <v>5</v>
      </c>
      <c r="D4883">
        <v>-3</v>
      </c>
      <c r="E4883">
        <v>-1</v>
      </c>
      <c r="F4883">
        <v>7</v>
      </c>
      <c r="G4883">
        <v>1</v>
      </c>
      <c r="H4883" s="3">
        <f>H4882+$H$2*(Table1[[#This Row],[debug'[0']]]-H4882)</f>
        <v>-0.16253988246608508</v>
      </c>
    </row>
    <row r="4884" spans="1:8" x14ac:dyDescent="0.25">
      <c r="A4884">
        <v>9756</v>
      </c>
      <c r="B4884">
        <v>2</v>
      </c>
      <c r="C4884">
        <v>5</v>
      </c>
      <c r="D4884">
        <v>-2</v>
      </c>
      <c r="E4884">
        <v>-1</v>
      </c>
      <c r="F4884">
        <v>7</v>
      </c>
      <c r="G4884">
        <v>2</v>
      </c>
      <c r="H4884" s="3">
        <f>H4883+$H$2*(Table1[[#This Row],[debug'[0']]]-H4883)</f>
        <v>4.1274699769426521E-2</v>
      </c>
    </row>
    <row r="4885" spans="1:8" x14ac:dyDescent="0.25">
      <c r="A4885">
        <v>9758</v>
      </c>
      <c r="B4885">
        <v>3</v>
      </c>
      <c r="C4885">
        <v>6</v>
      </c>
      <c r="D4885">
        <v>-4</v>
      </c>
      <c r="E4885">
        <v>-1</v>
      </c>
      <c r="F4885">
        <v>7</v>
      </c>
      <c r="G4885">
        <v>2</v>
      </c>
      <c r="H4885" s="3">
        <f>H4884+$H$2*(Table1[[#This Row],[debug'[0']]]-H4884)</f>
        <v>0.32012798978526524</v>
      </c>
    </row>
    <row r="4886" spans="1:8" x14ac:dyDescent="0.25">
      <c r="A4886">
        <v>9760</v>
      </c>
      <c r="B4886">
        <v>2</v>
      </c>
      <c r="C4886">
        <v>7</v>
      </c>
      <c r="D4886">
        <v>-4</v>
      </c>
      <c r="E4886">
        <v>-1</v>
      </c>
      <c r="F4886">
        <v>7</v>
      </c>
      <c r="G4886">
        <v>2</v>
      </c>
      <c r="H4886" s="3">
        <f>H4885+$H$2*(Table1[[#This Row],[debug'[0']]]-H4885)</f>
        <v>0.47845219677311712</v>
      </c>
    </row>
    <row r="4887" spans="1:8" x14ac:dyDescent="0.25">
      <c r="A4887">
        <v>9762</v>
      </c>
      <c r="B4887">
        <v>0</v>
      </c>
      <c r="C4887">
        <v>5</v>
      </c>
      <c r="D4887">
        <v>-3</v>
      </c>
      <c r="E4887">
        <v>-1</v>
      </c>
      <c r="F4887">
        <v>7</v>
      </c>
      <c r="G4887">
        <v>2</v>
      </c>
      <c r="H4887" s="3">
        <f>H4886+$H$2*(Table1[[#This Row],[debug'[0']]]-H4886)</f>
        <v>0.43335913957882743</v>
      </c>
    </row>
    <row r="4888" spans="1:8" x14ac:dyDescent="0.25">
      <c r="A4888">
        <v>9764</v>
      </c>
      <c r="B4888">
        <v>1</v>
      </c>
      <c r="C4888">
        <v>4</v>
      </c>
      <c r="D4888">
        <v>-2</v>
      </c>
      <c r="E4888">
        <v>0</v>
      </c>
      <c r="F4888">
        <v>7</v>
      </c>
      <c r="G4888">
        <v>2</v>
      </c>
      <c r="H4888" s="3">
        <f>H4887+$H$2*(Table1[[#This Row],[debug'[0']]]-H4887)</f>
        <v>0.4867637825085161</v>
      </c>
    </row>
    <row r="4889" spans="1:8" x14ac:dyDescent="0.25">
      <c r="A4889">
        <v>9766</v>
      </c>
      <c r="B4889">
        <v>-1</v>
      </c>
      <c r="C4889">
        <v>-1</v>
      </c>
      <c r="D4889">
        <v>-2</v>
      </c>
      <c r="E4889">
        <v>0</v>
      </c>
      <c r="F4889">
        <v>6</v>
      </c>
      <c r="G4889">
        <v>2</v>
      </c>
      <c r="H4889" s="3">
        <f>H4888+$H$2*(Table1[[#This Row],[debug'[0']]]-H4888)</f>
        <v>0.34663959720595228</v>
      </c>
    </row>
    <row r="4890" spans="1:8" x14ac:dyDescent="0.25">
      <c r="A4890">
        <v>9768</v>
      </c>
      <c r="B4890">
        <v>-3</v>
      </c>
      <c r="C4890">
        <v>-2</v>
      </c>
      <c r="D4890">
        <v>-1</v>
      </c>
      <c r="E4890">
        <v>0</v>
      </c>
      <c r="F4890">
        <v>6</v>
      </c>
      <c r="G4890">
        <v>2</v>
      </c>
      <c r="H4890" s="3">
        <f>H4889+$H$2*(Table1[[#This Row],[debug'[0']]]-H4889)</f>
        <v>3.1226246022104553E-2</v>
      </c>
    </row>
    <row r="4891" spans="1:8" x14ac:dyDescent="0.25">
      <c r="A4891">
        <v>9770</v>
      </c>
      <c r="B4891">
        <v>-2</v>
      </c>
      <c r="C4891">
        <v>-3</v>
      </c>
      <c r="D4891">
        <v>0</v>
      </c>
      <c r="E4891">
        <v>0</v>
      </c>
      <c r="F4891">
        <v>6</v>
      </c>
      <c r="G4891">
        <v>2</v>
      </c>
      <c r="H4891" s="3">
        <f>H4890+$H$2*(Table1[[#This Row],[debug'[0']]]-H4890)</f>
        <v>-0.16021231754634996</v>
      </c>
    </row>
    <row r="4892" spans="1:8" x14ac:dyDescent="0.25">
      <c r="A4892">
        <v>9772</v>
      </c>
      <c r="B4892">
        <v>-2</v>
      </c>
      <c r="C4892">
        <v>-5</v>
      </c>
      <c r="D4892">
        <v>4</v>
      </c>
      <c r="E4892">
        <v>0</v>
      </c>
      <c r="F4892">
        <v>6</v>
      </c>
      <c r="G4892">
        <v>2</v>
      </c>
      <c r="H4892" s="3">
        <f>H4891+$H$2*(Table1[[#This Row],[debug'[0']]]-H4891)</f>
        <v>-0.33360822156719128</v>
      </c>
    </row>
    <row r="4893" spans="1:8" x14ac:dyDescent="0.25">
      <c r="A4893">
        <v>9774</v>
      </c>
      <c r="B4893">
        <v>-3</v>
      </c>
      <c r="C4893">
        <v>-6</v>
      </c>
      <c r="D4893">
        <v>4</v>
      </c>
      <c r="E4893">
        <v>0</v>
      </c>
      <c r="F4893">
        <v>5</v>
      </c>
      <c r="G4893">
        <v>2</v>
      </c>
      <c r="H4893" s="3">
        <f>H4892+$H$2*(Table1[[#This Row],[debug'[0']]]-H4892)</f>
        <v>-0.58490972624869331</v>
      </c>
    </row>
    <row r="4894" spans="1:8" x14ac:dyDescent="0.25">
      <c r="A4894">
        <v>9776</v>
      </c>
      <c r="B4894">
        <v>-2</v>
      </c>
      <c r="C4894">
        <v>-6</v>
      </c>
      <c r="D4894">
        <v>4</v>
      </c>
      <c r="E4894">
        <v>0</v>
      </c>
      <c r="F4894">
        <v>5</v>
      </c>
      <c r="G4894">
        <v>2</v>
      </c>
      <c r="H4894" s="3">
        <f>H4893+$H$2*(Table1[[#This Row],[debug'[0']]]-H4893)</f>
        <v>-0.71827884249419749</v>
      </c>
    </row>
    <row r="4895" spans="1:8" x14ac:dyDescent="0.25">
      <c r="A4895">
        <v>9778</v>
      </c>
      <c r="B4895">
        <v>-5</v>
      </c>
      <c r="C4895">
        <v>-6</v>
      </c>
      <c r="D4895">
        <v>4</v>
      </c>
      <c r="E4895">
        <v>0</v>
      </c>
      <c r="F4895">
        <v>5</v>
      </c>
      <c r="G4895">
        <v>1</v>
      </c>
      <c r="H4895" s="3">
        <f>H4894+$H$2*(Table1[[#This Row],[debug'[0']]]-H4894)</f>
        <v>-1.1218215544884038</v>
      </c>
    </row>
    <row r="4896" spans="1:8" x14ac:dyDescent="0.25">
      <c r="A4896">
        <v>9780</v>
      </c>
      <c r="B4896">
        <v>-5</v>
      </c>
      <c r="C4896">
        <v>-6</v>
      </c>
      <c r="D4896">
        <v>5</v>
      </c>
      <c r="E4896">
        <v>-1</v>
      </c>
      <c r="F4896">
        <v>4</v>
      </c>
      <c r="G4896">
        <v>1</v>
      </c>
      <c r="H4896" s="3">
        <f>H4895+$H$2*(Table1[[#This Row],[debug'[0']]]-H4895)</f>
        <v>-1.4873312619002892</v>
      </c>
    </row>
    <row r="4897" spans="1:8" x14ac:dyDescent="0.25">
      <c r="A4897">
        <v>9782</v>
      </c>
      <c r="B4897">
        <v>-5</v>
      </c>
      <c r="C4897">
        <v>-7</v>
      </c>
      <c r="D4897">
        <v>5</v>
      </c>
      <c r="E4897">
        <v>-1</v>
      </c>
      <c r="F4897">
        <v>3</v>
      </c>
      <c r="G4897">
        <v>1</v>
      </c>
      <c r="H4897" s="3">
        <f>H4896+$H$2*(Table1[[#This Row],[debug'[0']]]-H4896)</f>
        <v>-1.8183924909635465</v>
      </c>
    </row>
    <row r="4898" spans="1:8" x14ac:dyDescent="0.25">
      <c r="A4898">
        <v>9784</v>
      </c>
      <c r="B4898">
        <v>-5</v>
      </c>
      <c r="C4898">
        <v>-8</v>
      </c>
      <c r="D4898">
        <v>5</v>
      </c>
      <c r="E4898">
        <v>-1</v>
      </c>
      <c r="F4898">
        <v>3</v>
      </c>
      <c r="G4898">
        <v>1</v>
      </c>
      <c r="H4898" s="3">
        <f>H4897+$H$2*(Table1[[#This Row],[debug'[0']]]-H4897)</f>
        <v>-2.1182519342733976</v>
      </c>
    </row>
    <row r="4899" spans="1:8" x14ac:dyDescent="0.25">
      <c r="A4899">
        <v>9786</v>
      </c>
      <c r="B4899">
        <v>-2</v>
      </c>
      <c r="C4899">
        <v>-7</v>
      </c>
      <c r="D4899">
        <v>5</v>
      </c>
      <c r="E4899">
        <v>-1</v>
      </c>
      <c r="F4899">
        <v>2</v>
      </c>
      <c r="G4899">
        <v>1</v>
      </c>
      <c r="H4899" s="3">
        <f>H4898+$H$2*(Table1[[#This Row],[debug'[0']]]-H4898)</f>
        <v>-2.1071069520338148</v>
      </c>
    </row>
    <row r="4900" spans="1:8" x14ac:dyDescent="0.25">
      <c r="A4900">
        <v>9788</v>
      </c>
      <c r="B4900">
        <v>0</v>
      </c>
      <c r="C4900">
        <v>-6</v>
      </c>
      <c r="D4900">
        <v>5</v>
      </c>
      <c r="E4900">
        <v>-1</v>
      </c>
      <c r="F4900">
        <v>2</v>
      </c>
      <c r="G4900">
        <v>1</v>
      </c>
      <c r="H4900" s="3">
        <f>H4899+$H$2*(Table1[[#This Row],[debug'[0']]]-H4899)</f>
        <v>-1.9085168004086923</v>
      </c>
    </row>
    <row r="4901" spans="1:8" x14ac:dyDescent="0.25">
      <c r="A4901">
        <v>9790</v>
      </c>
      <c r="B4901">
        <v>0</v>
      </c>
      <c r="C4901">
        <v>-5</v>
      </c>
      <c r="D4901">
        <v>3</v>
      </c>
      <c r="E4901">
        <v>-2</v>
      </c>
      <c r="F4901">
        <v>1</v>
      </c>
      <c r="G4901">
        <v>1</v>
      </c>
      <c r="H4901" s="3">
        <f>H4900+$H$2*(Table1[[#This Row],[debug'[0']]]-H4900)</f>
        <v>-1.7286433296261929</v>
      </c>
    </row>
    <row r="4902" spans="1:8" x14ac:dyDescent="0.25">
      <c r="A4902">
        <v>9792</v>
      </c>
      <c r="B4902">
        <v>1</v>
      </c>
      <c r="C4902">
        <v>-4</v>
      </c>
      <c r="D4902">
        <v>2</v>
      </c>
      <c r="E4902">
        <v>-2</v>
      </c>
      <c r="F4902">
        <v>1</v>
      </c>
      <c r="G4902">
        <v>1</v>
      </c>
      <c r="H4902" s="3">
        <f>H4901+$H$2*(Table1[[#This Row],[debug'[0']]]-H4901)</f>
        <v>-1.4714747544675797</v>
      </c>
    </row>
    <row r="4903" spans="1:8" x14ac:dyDescent="0.25">
      <c r="A4903">
        <v>9794</v>
      </c>
      <c r="B4903">
        <v>0</v>
      </c>
      <c r="C4903">
        <v>-3</v>
      </c>
      <c r="D4903">
        <v>-1</v>
      </c>
      <c r="E4903">
        <v>-2</v>
      </c>
      <c r="F4903">
        <v>0</v>
      </c>
      <c r="G4903">
        <v>1</v>
      </c>
      <c r="H4903" s="3">
        <f>H4902+$H$2*(Table1[[#This Row],[debug'[0']]]-H4902)</f>
        <v>-1.3327915261102339</v>
      </c>
    </row>
    <row r="4904" spans="1:8" x14ac:dyDescent="0.25">
      <c r="A4904">
        <v>9796</v>
      </c>
      <c r="B4904">
        <v>-1</v>
      </c>
      <c r="C4904">
        <v>-1</v>
      </c>
      <c r="D4904">
        <v>-2</v>
      </c>
      <c r="E4904">
        <v>-2</v>
      </c>
      <c r="F4904">
        <v>0</v>
      </c>
      <c r="G4904">
        <v>1</v>
      </c>
      <c r="H4904" s="3">
        <f>H4903+$H$2*(Table1[[#This Row],[debug'[0']]]-H4903)</f>
        <v>-1.3014266637020886</v>
      </c>
    </row>
    <row r="4905" spans="1:8" x14ac:dyDescent="0.25">
      <c r="A4905">
        <v>9798</v>
      </c>
      <c r="B4905">
        <v>0</v>
      </c>
      <c r="C4905">
        <v>-1</v>
      </c>
      <c r="D4905">
        <v>-2</v>
      </c>
      <c r="E4905">
        <v>-2</v>
      </c>
      <c r="F4905">
        <v>-1</v>
      </c>
      <c r="G4905">
        <v>1</v>
      </c>
      <c r="H4905" s="3">
        <f>H4904+$H$2*(Table1[[#This Row],[debug'[0']]]-H4904)</f>
        <v>-1.178770090325918</v>
      </c>
    </row>
    <row r="4906" spans="1:8" x14ac:dyDescent="0.25">
      <c r="A4906">
        <v>9800</v>
      </c>
      <c r="B4906">
        <v>-1</v>
      </c>
      <c r="C4906">
        <v>0</v>
      </c>
      <c r="D4906">
        <v>-3</v>
      </c>
      <c r="E4906">
        <v>-2</v>
      </c>
      <c r="F4906">
        <v>-1</v>
      </c>
      <c r="G4906">
        <v>1</v>
      </c>
      <c r="H4906" s="3">
        <f>H4905+$H$2*(Table1[[#This Row],[debug'[0']]]-H4905)</f>
        <v>-1.1619214062524332</v>
      </c>
    </row>
    <row r="4907" spans="1:8" x14ac:dyDescent="0.25">
      <c r="A4907">
        <v>9802</v>
      </c>
      <c r="B4907">
        <v>0</v>
      </c>
      <c r="C4907">
        <v>0</v>
      </c>
      <c r="D4907">
        <v>-5</v>
      </c>
      <c r="E4907">
        <v>-2</v>
      </c>
      <c r="F4907">
        <v>-2</v>
      </c>
      <c r="G4907">
        <v>1</v>
      </c>
      <c r="H4907" s="3">
        <f>H4906+$H$2*(Table1[[#This Row],[debug'[0']]]-H4906)</f>
        <v>-1.0524128936344923</v>
      </c>
    </row>
    <row r="4908" spans="1:8" x14ac:dyDescent="0.25">
      <c r="A4908">
        <v>9804</v>
      </c>
      <c r="B4908">
        <v>2</v>
      </c>
      <c r="C4908">
        <v>-1</v>
      </c>
      <c r="D4908">
        <v>-6</v>
      </c>
      <c r="E4908">
        <v>-2</v>
      </c>
      <c r="F4908">
        <v>-2</v>
      </c>
      <c r="G4908">
        <v>1</v>
      </c>
      <c r="H4908" s="3">
        <f>H4907+$H$2*(Table1[[#This Row],[debug'[0']]]-H4907)</f>
        <v>-0.76472975596354575</v>
      </c>
    </row>
    <row r="4909" spans="1:8" x14ac:dyDescent="0.25">
      <c r="A4909">
        <v>9806</v>
      </c>
      <c r="B4909">
        <v>4</v>
      </c>
      <c r="C4909">
        <v>-1</v>
      </c>
      <c r="D4909">
        <v>-6</v>
      </c>
      <c r="E4909">
        <v>-1</v>
      </c>
      <c r="F4909">
        <v>-2</v>
      </c>
      <c r="G4909">
        <v>1</v>
      </c>
      <c r="H4909" s="3">
        <f>H4908+$H$2*(Table1[[#This Row],[debug'[0']]]-H4908)</f>
        <v>-0.31566455603327287</v>
      </c>
    </row>
    <row r="4910" spans="1:8" x14ac:dyDescent="0.25">
      <c r="A4910">
        <v>9808</v>
      </c>
      <c r="B4910">
        <v>4</v>
      </c>
      <c r="C4910">
        <v>0</v>
      </c>
      <c r="D4910">
        <v>-5</v>
      </c>
      <c r="E4910">
        <v>-1</v>
      </c>
      <c r="F4910">
        <v>-3</v>
      </c>
      <c r="G4910">
        <v>1</v>
      </c>
      <c r="H4910" s="3">
        <f>H4909+$H$2*(Table1[[#This Row],[debug'[0']]]-H4909)</f>
        <v>9.1077245904486681E-2</v>
      </c>
    </row>
    <row r="4911" spans="1:8" x14ac:dyDescent="0.25">
      <c r="A4911">
        <v>9810</v>
      </c>
      <c r="B4911">
        <v>2</v>
      </c>
      <c r="C4911">
        <v>2</v>
      </c>
      <c r="D4911">
        <v>-8</v>
      </c>
      <c r="E4911">
        <v>-1</v>
      </c>
      <c r="F4911">
        <v>-2</v>
      </c>
      <c r="G4911">
        <v>1</v>
      </c>
      <c r="H4911" s="3">
        <f>H4910+$H$2*(Table1[[#This Row],[debug'[0']]]-H4910)</f>
        <v>0.27098897692059248</v>
      </c>
    </row>
    <row r="4912" spans="1:8" x14ac:dyDescent="0.25">
      <c r="A4912">
        <v>9812</v>
      </c>
      <c r="B4912">
        <v>2</v>
      </c>
      <c r="C4912">
        <v>1</v>
      </c>
      <c r="D4912">
        <v>-8</v>
      </c>
      <c r="E4912">
        <v>0</v>
      </c>
      <c r="F4912">
        <v>-3</v>
      </c>
      <c r="G4912">
        <v>0</v>
      </c>
      <c r="H4912" s="3">
        <f>H4911+$H$2*(Table1[[#This Row],[debug'[0']]]-H4911)</f>
        <v>0.43394442676305367</v>
      </c>
    </row>
    <row r="4913" spans="1:8" x14ac:dyDescent="0.25">
      <c r="A4913">
        <v>9814</v>
      </c>
      <c r="B4913">
        <v>0</v>
      </c>
      <c r="C4913">
        <v>1</v>
      </c>
      <c r="D4913">
        <v>-8</v>
      </c>
      <c r="E4913">
        <v>0</v>
      </c>
      <c r="F4913">
        <v>-3</v>
      </c>
      <c r="G4913">
        <v>0</v>
      </c>
      <c r="H4913" s="3">
        <f>H4912+$H$2*(Table1[[#This Row],[debug'[0']]]-H4912)</f>
        <v>0.39304612806750239</v>
      </c>
    </row>
    <row r="4914" spans="1:8" x14ac:dyDescent="0.25">
      <c r="A4914">
        <v>9816</v>
      </c>
      <c r="B4914">
        <v>-1</v>
      </c>
      <c r="C4914">
        <v>-5</v>
      </c>
      <c r="D4914">
        <v>-4</v>
      </c>
      <c r="E4914">
        <v>0</v>
      </c>
      <c r="F4914">
        <v>-3</v>
      </c>
      <c r="G4914">
        <v>0</v>
      </c>
      <c r="H4914" s="3">
        <f>H4913+$H$2*(Table1[[#This Row],[debug'[0']]]-H4913)</f>
        <v>0.26175462360604523</v>
      </c>
    </row>
    <row r="4915" spans="1:8" x14ac:dyDescent="0.25">
      <c r="A4915">
        <v>9818</v>
      </c>
      <c r="B4915">
        <v>0</v>
      </c>
      <c r="C4915">
        <v>-7</v>
      </c>
      <c r="D4915">
        <v>-3</v>
      </c>
      <c r="E4915">
        <v>0</v>
      </c>
      <c r="F4915">
        <v>-3</v>
      </c>
      <c r="G4915">
        <v>0</v>
      </c>
      <c r="H4915" s="3">
        <f>H4914+$H$2*(Table1[[#This Row],[debug'[0']]]-H4914)</f>
        <v>0.23708483152912785</v>
      </c>
    </row>
    <row r="4916" spans="1:8" x14ac:dyDescent="0.25">
      <c r="A4916">
        <v>9820</v>
      </c>
      <c r="B4916">
        <v>1</v>
      </c>
      <c r="C4916">
        <v>-8</v>
      </c>
      <c r="D4916">
        <v>-3</v>
      </c>
      <c r="E4916">
        <v>1</v>
      </c>
      <c r="F4916">
        <v>-3</v>
      </c>
      <c r="G4916">
        <v>0</v>
      </c>
      <c r="H4916" s="3">
        <f>H4915+$H$2*(Table1[[#This Row],[debug'[0']]]-H4915)</f>
        <v>0.30898789218653722</v>
      </c>
    </row>
    <row r="4917" spans="1:8" x14ac:dyDescent="0.25">
      <c r="A4917">
        <v>9822</v>
      </c>
      <c r="B4917">
        <v>2</v>
      </c>
      <c r="C4917">
        <v>-8</v>
      </c>
      <c r="D4917">
        <v>-1</v>
      </c>
      <c r="E4917">
        <v>1</v>
      </c>
      <c r="F4917">
        <v>-3</v>
      </c>
      <c r="G4917">
        <v>0</v>
      </c>
      <c r="H4917" s="3">
        <f>H4916+$H$2*(Table1[[#This Row],[debug'[0']]]-H4916)</f>
        <v>0.46836202863768217</v>
      </c>
    </row>
    <row r="4918" spans="1:8" x14ac:dyDescent="0.25">
      <c r="A4918">
        <v>9824</v>
      </c>
      <c r="B4918">
        <v>2</v>
      </c>
      <c r="C4918">
        <v>-9</v>
      </c>
      <c r="D4918">
        <v>-1</v>
      </c>
      <c r="E4918">
        <v>1</v>
      </c>
      <c r="F4918">
        <v>-3</v>
      </c>
      <c r="G4918">
        <v>0</v>
      </c>
      <c r="H4918" s="3">
        <f>H4917+$H$2*(Table1[[#This Row],[debug'[0']]]-H4917)</f>
        <v>0.61271550660141316</v>
      </c>
    </row>
    <row r="4919" spans="1:8" x14ac:dyDescent="0.25">
      <c r="A4919">
        <v>9826</v>
      </c>
      <c r="B4919">
        <v>1</v>
      </c>
      <c r="C4919">
        <v>-9</v>
      </c>
      <c r="D4919">
        <v>-1</v>
      </c>
      <c r="E4919">
        <v>1</v>
      </c>
      <c r="F4919">
        <v>-3</v>
      </c>
      <c r="G4919">
        <v>-1</v>
      </c>
      <c r="H4919" s="3">
        <f>H4918+$H$2*(Table1[[#This Row],[debug'[0']]]-H4918)</f>
        <v>0.64921621018072051</v>
      </c>
    </row>
    <row r="4920" spans="1:8" x14ac:dyDescent="0.25">
      <c r="A4920">
        <v>9828</v>
      </c>
      <c r="B4920">
        <v>-4</v>
      </c>
      <c r="C4920">
        <v>-9</v>
      </c>
      <c r="D4920">
        <v>0</v>
      </c>
      <c r="E4920">
        <v>0</v>
      </c>
      <c r="F4920">
        <v>-3</v>
      </c>
      <c r="G4920">
        <v>-1</v>
      </c>
      <c r="H4920" s="3">
        <f>H4919+$H$2*(Table1[[#This Row],[debug'[0']]]-H4919)</f>
        <v>0.21103790545509055</v>
      </c>
    </row>
    <row r="4921" spans="1:8" x14ac:dyDescent="0.25">
      <c r="A4921">
        <v>9830</v>
      </c>
      <c r="B4921">
        <v>-3</v>
      </c>
      <c r="C4921">
        <v>-9</v>
      </c>
      <c r="D4921">
        <v>1</v>
      </c>
      <c r="E4921">
        <v>1</v>
      </c>
      <c r="F4921">
        <v>-3</v>
      </c>
      <c r="G4921">
        <v>-1</v>
      </c>
      <c r="H4921" s="3">
        <f>H4920+$H$2*(Table1[[#This Row],[debug'[0']]]-H4920)</f>
        <v>-9.1595287370191514E-2</v>
      </c>
    </row>
    <row r="4922" spans="1:8" x14ac:dyDescent="0.25">
      <c r="A4922">
        <v>9832</v>
      </c>
      <c r="B4922">
        <v>-5</v>
      </c>
      <c r="C4922">
        <v>-9</v>
      </c>
      <c r="D4922">
        <v>2</v>
      </c>
      <c r="E4922">
        <v>1</v>
      </c>
      <c r="F4922">
        <v>-3</v>
      </c>
      <c r="G4922">
        <v>-1</v>
      </c>
      <c r="H4922" s="3">
        <f>H4921+$H$2*(Table1[[#This Row],[debug'[0']]]-H4921)</f>
        <v>-0.55420153295149133</v>
      </c>
    </row>
    <row r="4923" spans="1:8" x14ac:dyDescent="0.25">
      <c r="A4923">
        <v>9834</v>
      </c>
      <c r="B4923">
        <v>-3</v>
      </c>
      <c r="C4923">
        <v>-10</v>
      </c>
      <c r="D4923">
        <v>3</v>
      </c>
      <c r="E4923">
        <v>1</v>
      </c>
      <c r="F4923">
        <v>-4</v>
      </c>
      <c r="G4923">
        <v>-1</v>
      </c>
      <c r="H4923" s="3">
        <f>H4922+$H$2*(Table1[[#This Row],[debug'[0']]]-H4922)</f>
        <v>-0.78471260783871455</v>
      </c>
    </row>
    <row r="4924" spans="1:8" x14ac:dyDescent="0.25">
      <c r="A4924">
        <v>9836</v>
      </c>
      <c r="B4924">
        <v>-2</v>
      </c>
      <c r="C4924">
        <v>-10</v>
      </c>
      <c r="D4924">
        <v>4</v>
      </c>
      <c r="E4924">
        <v>1</v>
      </c>
      <c r="F4924">
        <v>-4</v>
      </c>
      <c r="G4924">
        <v>-1</v>
      </c>
      <c r="H4924" s="3">
        <f>H4923+$H$2*(Table1[[#This Row],[debug'[0']]]-H4923)</f>
        <v>-0.89925074613514033</v>
      </c>
    </row>
    <row r="4925" spans="1:8" x14ac:dyDescent="0.25">
      <c r="A4925">
        <v>9838</v>
      </c>
      <c r="B4925">
        <v>-1</v>
      </c>
      <c r="C4925">
        <v>-10</v>
      </c>
      <c r="D4925">
        <v>4</v>
      </c>
      <c r="E4925">
        <v>0</v>
      </c>
      <c r="F4925">
        <v>-4</v>
      </c>
      <c r="G4925">
        <v>-1</v>
      </c>
      <c r="H4925" s="3">
        <f>H4924+$H$2*(Table1[[#This Row],[debug'[0']]]-H4924)</f>
        <v>-0.90874613960903516</v>
      </c>
    </row>
    <row r="4926" spans="1:8" x14ac:dyDescent="0.25">
      <c r="A4926">
        <v>9840</v>
      </c>
      <c r="B4926">
        <v>2</v>
      </c>
      <c r="C4926">
        <v>-9</v>
      </c>
      <c r="D4926">
        <v>2</v>
      </c>
      <c r="E4926">
        <v>0</v>
      </c>
      <c r="F4926">
        <v>-5</v>
      </c>
      <c r="G4926">
        <v>-1</v>
      </c>
      <c r="H4926" s="3">
        <f>H4925+$H$2*(Table1[[#This Row],[debug'[0']]]-H4925)</f>
        <v>-0.63460327450843268</v>
      </c>
    </row>
    <row r="4927" spans="1:8" x14ac:dyDescent="0.25">
      <c r="A4927">
        <v>9842</v>
      </c>
      <c r="B4927">
        <v>0</v>
      </c>
      <c r="C4927">
        <v>-8</v>
      </c>
      <c r="D4927">
        <v>-1</v>
      </c>
      <c r="E4927">
        <v>0</v>
      </c>
      <c r="F4927">
        <v>-5</v>
      </c>
      <c r="G4927">
        <v>-2</v>
      </c>
      <c r="H4927" s="3">
        <f>H4926+$H$2*(Table1[[#This Row],[debug'[0']]]-H4926)</f>
        <v>-0.57479332495424107</v>
      </c>
    </row>
    <row r="4928" spans="1:8" x14ac:dyDescent="0.25">
      <c r="A4928">
        <v>9844</v>
      </c>
      <c r="B4928">
        <v>2</v>
      </c>
      <c r="C4928">
        <v>-7</v>
      </c>
      <c r="D4928">
        <v>-2</v>
      </c>
      <c r="E4928">
        <v>0</v>
      </c>
      <c r="F4928">
        <v>-5</v>
      </c>
      <c r="G4928">
        <v>-2</v>
      </c>
      <c r="H4928" s="3">
        <f>H4927+$H$2*(Table1[[#This Row],[debug'[0']]]-H4927)</f>
        <v>-0.33212477112859268</v>
      </c>
    </row>
    <row r="4929" spans="1:8" x14ac:dyDescent="0.25">
      <c r="A4929">
        <v>9846</v>
      </c>
      <c r="B4929">
        <v>-1</v>
      </c>
      <c r="C4929">
        <v>-6</v>
      </c>
      <c r="D4929">
        <v>-3</v>
      </c>
      <c r="E4929">
        <v>0</v>
      </c>
      <c r="F4929">
        <v>-5</v>
      </c>
      <c r="G4929">
        <v>-2</v>
      </c>
      <c r="H4929" s="3">
        <f>H4928+$H$2*(Table1[[#This Row],[debug'[0']]]-H4928)</f>
        <v>-0.39507052850470314</v>
      </c>
    </row>
    <row r="4930" spans="1:8" x14ac:dyDescent="0.25">
      <c r="A4930">
        <v>9848</v>
      </c>
      <c r="B4930">
        <v>-1</v>
      </c>
      <c r="C4930">
        <v>-5</v>
      </c>
      <c r="D4930">
        <v>-5</v>
      </c>
      <c r="E4930">
        <v>0</v>
      </c>
      <c r="F4930">
        <v>-6</v>
      </c>
      <c r="G4930">
        <v>-2</v>
      </c>
      <c r="H4930" s="3">
        <f>H4929+$H$2*(Table1[[#This Row],[debug'[0']]]-H4929)</f>
        <v>-0.45208378801239057</v>
      </c>
    </row>
    <row r="4931" spans="1:8" x14ac:dyDescent="0.25">
      <c r="A4931">
        <v>9850</v>
      </c>
      <c r="B4931">
        <v>0</v>
      </c>
      <c r="C4931">
        <v>-4</v>
      </c>
      <c r="D4931">
        <v>-6</v>
      </c>
      <c r="E4931">
        <v>0</v>
      </c>
      <c r="F4931">
        <v>-6</v>
      </c>
      <c r="G4931">
        <v>-2</v>
      </c>
      <c r="H4931" s="3">
        <f>H4930+$H$2*(Table1[[#This Row],[debug'[0']]]-H4930)</f>
        <v>-0.40947589479558744</v>
      </c>
    </row>
    <row r="4932" spans="1:8" x14ac:dyDescent="0.25">
      <c r="A4932">
        <v>9852</v>
      </c>
      <c r="B4932">
        <v>2</v>
      </c>
      <c r="C4932">
        <v>-4</v>
      </c>
      <c r="D4932">
        <v>-7</v>
      </c>
      <c r="E4932">
        <v>0</v>
      </c>
      <c r="F4932">
        <v>-6</v>
      </c>
      <c r="G4932">
        <v>-2</v>
      </c>
      <c r="H4932" s="3">
        <f>H4931+$H$2*(Table1[[#This Row],[debug'[0']]]-H4931)</f>
        <v>-0.18238814169284212</v>
      </c>
    </row>
    <row r="4933" spans="1:8" x14ac:dyDescent="0.25">
      <c r="A4933">
        <v>9854</v>
      </c>
      <c r="B4933">
        <v>5</v>
      </c>
      <c r="C4933">
        <v>-2</v>
      </c>
      <c r="D4933">
        <v>-9</v>
      </c>
      <c r="E4933">
        <v>0</v>
      </c>
      <c r="F4933">
        <v>-6</v>
      </c>
      <c r="G4933">
        <v>-2</v>
      </c>
      <c r="H4933" s="3">
        <f>H4932+$H$2*(Table1[[#This Row],[debug'[0']]]-H4932)</f>
        <v>0.30604043372695061</v>
      </c>
    </row>
    <row r="4934" spans="1:8" x14ac:dyDescent="0.25">
      <c r="A4934">
        <v>9856</v>
      </c>
      <c r="B4934">
        <v>6</v>
      </c>
      <c r="C4934">
        <v>1</v>
      </c>
      <c r="D4934">
        <v>-10</v>
      </c>
      <c r="E4934">
        <v>0</v>
      </c>
      <c r="F4934">
        <v>-6</v>
      </c>
      <c r="G4934">
        <v>-2</v>
      </c>
      <c r="H4934" s="3">
        <f>H4933+$H$2*(Table1[[#This Row],[debug'[0']]]-H4933)</f>
        <v>0.8426834800241727</v>
      </c>
    </row>
    <row r="4935" spans="1:8" x14ac:dyDescent="0.25">
      <c r="A4935">
        <v>9858</v>
      </c>
      <c r="B4935">
        <v>4</v>
      </c>
      <c r="C4935">
        <v>2</v>
      </c>
      <c r="D4935">
        <v>-11</v>
      </c>
      <c r="E4935">
        <v>0</v>
      </c>
      <c r="F4935">
        <v>-6</v>
      </c>
      <c r="G4935">
        <v>-2</v>
      </c>
      <c r="H4935" s="3">
        <f>H4934+$H$2*(Table1[[#This Row],[debug'[0']]]-H4934)</f>
        <v>1.1402535515505852</v>
      </c>
    </row>
    <row r="4936" spans="1:8" x14ac:dyDescent="0.25">
      <c r="A4936">
        <v>9860</v>
      </c>
      <c r="B4936">
        <v>4</v>
      </c>
      <c r="C4936">
        <v>4</v>
      </c>
      <c r="D4936">
        <v>-10</v>
      </c>
      <c r="E4936">
        <v>0</v>
      </c>
      <c r="F4936">
        <v>-6</v>
      </c>
      <c r="G4936">
        <v>-2</v>
      </c>
      <c r="H4936" s="3">
        <f>H4935+$H$2*(Table1[[#This Row],[debug'[0']]]-H4935)</f>
        <v>1.4097783045579306</v>
      </c>
    </row>
    <row r="4937" spans="1:8" x14ac:dyDescent="0.25">
      <c r="A4937">
        <v>9862</v>
      </c>
      <c r="B4937">
        <v>0</v>
      </c>
      <c r="C4937">
        <v>6</v>
      </c>
      <c r="D4937">
        <v>-7</v>
      </c>
      <c r="E4937">
        <v>0</v>
      </c>
      <c r="F4937">
        <v>-6</v>
      </c>
      <c r="G4937">
        <v>-2</v>
      </c>
      <c r="H4937" s="3">
        <f>H4936+$H$2*(Table1[[#This Row],[debug'[0']]]-H4936)</f>
        <v>1.2769098296142465</v>
      </c>
    </row>
    <row r="4938" spans="1:8" x14ac:dyDescent="0.25">
      <c r="A4938">
        <v>9864</v>
      </c>
      <c r="B4938">
        <v>0</v>
      </c>
      <c r="C4938">
        <v>7</v>
      </c>
      <c r="D4938">
        <v>-4</v>
      </c>
      <c r="E4938">
        <v>0</v>
      </c>
      <c r="F4938">
        <v>-6</v>
      </c>
      <c r="G4938">
        <v>-2</v>
      </c>
      <c r="H4938" s="3">
        <f>H4937+$H$2*(Table1[[#This Row],[debug'[0']]]-H4937)</f>
        <v>1.1565639134138652</v>
      </c>
    </row>
    <row r="4939" spans="1:8" x14ac:dyDescent="0.25">
      <c r="A4939">
        <v>9866</v>
      </c>
      <c r="B4939">
        <v>-1</v>
      </c>
      <c r="C4939">
        <v>7</v>
      </c>
      <c r="D4939">
        <v>-1</v>
      </c>
      <c r="E4939">
        <v>0</v>
      </c>
      <c r="F4939">
        <v>-5</v>
      </c>
      <c r="G4939">
        <v>-2</v>
      </c>
      <c r="H4939" s="3">
        <f>H4938+$H$2*(Table1[[#This Row],[debug'[0']]]-H4938)</f>
        <v>0.95331255299252959</v>
      </c>
    </row>
    <row r="4940" spans="1:8" x14ac:dyDescent="0.25">
      <c r="A4940">
        <v>9868</v>
      </c>
      <c r="B4940">
        <v>1</v>
      </c>
      <c r="C4940">
        <v>7</v>
      </c>
      <c r="D4940">
        <v>2</v>
      </c>
      <c r="E4940">
        <v>0</v>
      </c>
      <c r="F4940">
        <v>-5</v>
      </c>
      <c r="G4940">
        <v>-2</v>
      </c>
      <c r="H4940" s="3">
        <f>H4939+$H$2*(Table1[[#This Row],[debug'[0']]]-H4939)</f>
        <v>0.95771274120853556</v>
      </c>
    </row>
    <row r="4941" spans="1:8" x14ac:dyDescent="0.25">
      <c r="A4941">
        <v>9870</v>
      </c>
      <c r="B4941">
        <v>0</v>
      </c>
      <c r="C4941">
        <v>8</v>
      </c>
      <c r="D4941">
        <v>3</v>
      </c>
      <c r="E4941">
        <v>0</v>
      </c>
      <c r="F4941">
        <v>-4</v>
      </c>
      <c r="G4941">
        <v>-2</v>
      </c>
      <c r="H4941" s="3">
        <f>H4940+$H$2*(Table1[[#This Row],[debug'[0']]]-H4940)</f>
        <v>0.8674504418476332</v>
      </c>
    </row>
    <row r="4942" spans="1:8" x14ac:dyDescent="0.25">
      <c r="A4942">
        <v>9872</v>
      </c>
      <c r="B4942">
        <v>2</v>
      </c>
      <c r="C4942">
        <v>6</v>
      </c>
      <c r="D4942">
        <v>3</v>
      </c>
      <c r="E4942">
        <v>1</v>
      </c>
      <c r="F4942">
        <v>-4</v>
      </c>
      <c r="G4942">
        <v>-2</v>
      </c>
      <c r="H4942" s="3">
        <f>H4941+$H$2*(Table1[[#This Row],[debug'[0']]]-H4941)</f>
        <v>0.97419072299916842</v>
      </c>
    </row>
    <row r="4943" spans="1:8" x14ac:dyDescent="0.25">
      <c r="A4943">
        <v>9874</v>
      </c>
      <c r="B4943">
        <v>1</v>
      </c>
      <c r="C4943">
        <v>7</v>
      </c>
      <c r="D4943">
        <v>2</v>
      </c>
      <c r="E4943">
        <v>1</v>
      </c>
      <c r="F4943">
        <v>-3</v>
      </c>
      <c r="G4943">
        <v>-2</v>
      </c>
      <c r="H4943" s="3">
        <f>H4942+$H$2*(Table1[[#This Row],[debug'[0']]]-H4942)</f>
        <v>0.97662319004977671</v>
      </c>
    </row>
    <row r="4944" spans="1:8" x14ac:dyDescent="0.25">
      <c r="A4944">
        <v>9876</v>
      </c>
      <c r="B4944">
        <v>-2</v>
      </c>
      <c r="C4944">
        <v>8</v>
      </c>
      <c r="D4944">
        <v>3</v>
      </c>
      <c r="E4944">
        <v>0</v>
      </c>
      <c r="F4944">
        <v>-3</v>
      </c>
      <c r="G4944">
        <v>-2</v>
      </c>
      <c r="H4944" s="3">
        <f>H4943+$H$2*(Table1[[#This Row],[debug'[0']]]-H4943)</f>
        <v>0.69608306365881489</v>
      </c>
    </row>
    <row r="4945" spans="1:8" x14ac:dyDescent="0.25">
      <c r="A4945">
        <v>9878</v>
      </c>
      <c r="B4945">
        <v>-2</v>
      </c>
      <c r="C4945">
        <v>8</v>
      </c>
      <c r="D4945">
        <v>5</v>
      </c>
      <c r="E4945">
        <v>0</v>
      </c>
      <c r="F4945">
        <v>-2</v>
      </c>
      <c r="G4945">
        <v>-2</v>
      </c>
      <c r="H4945" s="3">
        <f>H4944+$H$2*(Table1[[#This Row],[debug'[0']]]-H4944)</f>
        <v>0.44198322127106304</v>
      </c>
    </row>
    <row r="4946" spans="1:8" x14ac:dyDescent="0.25">
      <c r="A4946">
        <v>9880</v>
      </c>
      <c r="B4946">
        <v>-5</v>
      </c>
      <c r="C4946">
        <v>6</v>
      </c>
      <c r="D4946">
        <v>6</v>
      </c>
      <c r="E4946">
        <v>0</v>
      </c>
      <c r="F4946">
        <v>-1</v>
      </c>
      <c r="G4946">
        <v>-2</v>
      </c>
      <c r="H4946" s="3">
        <f>H4945+$H$2*(Table1[[#This Row],[debug'[0']]]-H4945)</f>
        <v>-7.0911613996059608E-2</v>
      </c>
    </row>
    <row r="4947" spans="1:8" x14ac:dyDescent="0.25">
      <c r="A4947">
        <v>9882</v>
      </c>
      <c r="B4947">
        <v>-6</v>
      </c>
      <c r="C4947">
        <v>4</v>
      </c>
      <c r="D4947">
        <v>7</v>
      </c>
      <c r="E4947">
        <v>0</v>
      </c>
      <c r="F4947">
        <v>-1</v>
      </c>
      <c r="G4947">
        <v>-2</v>
      </c>
      <c r="H4947" s="3">
        <f>H4946+$H$2*(Table1[[#This Row],[debug'[0']]]-H4946)</f>
        <v>-0.62971502947469582</v>
      </c>
    </row>
    <row r="4948" spans="1:8" x14ac:dyDescent="0.25">
      <c r="A4948">
        <v>9884</v>
      </c>
      <c r="B4948">
        <v>-1</v>
      </c>
      <c r="C4948">
        <v>1</v>
      </c>
      <c r="D4948">
        <v>11</v>
      </c>
      <c r="E4948">
        <v>1</v>
      </c>
      <c r="F4948">
        <v>-1</v>
      </c>
      <c r="G4948">
        <v>-1</v>
      </c>
      <c r="H4948" s="3">
        <f>H4947+$H$2*(Table1[[#This Row],[debug'[0']]]-H4947)</f>
        <v>-0.66461356576880604</v>
      </c>
    </row>
    <row r="4949" spans="1:8" x14ac:dyDescent="0.25">
      <c r="A4949">
        <v>9886</v>
      </c>
      <c r="B4949">
        <v>2</v>
      </c>
      <c r="C4949">
        <v>1</v>
      </c>
      <c r="D4949">
        <v>12</v>
      </c>
      <c r="E4949">
        <v>1</v>
      </c>
      <c r="F4949">
        <v>0</v>
      </c>
      <c r="G4949">
        <v>-1</v>
      </c>
      <c r="H4949" s="3">
        <f>H4948+$H$2*(Table1[[#This Row],[debug'[0']]]-H4948)</f>
        <v>-0.41347965368255651</v>
      </c>
    </row>
    <row r="4950" spans="1:8" x14ac:dyDescent="0.25">
      <c r="A4950">
        <v>9888</v>
      </c>
      <c r="B4950">
        <v>2</v>
      </c>
      <c r="C4950">
        <v>2</v>
      </c>
      <c r="D4950">
        <v>11</v>
      </c>
      <c r="E4950">
        <v>1</v>
      </c>
      <c r="F4950">
        <v>1</v>
      </c>
      <c r="G4950">
        <v>-1</v>
      </c>
      <c r="H4950" s="3">
        <f>H4949+$H$2*(Table1[[#This Row],[debug'[0']]]-H4949)</f>
        <v>-0.18601455519462978</v>
      </c>
    </row>
    <row r="4951" spans="1:8" x14ac:dyDescent="0.25">
      <c r="A4951">
        <v>9890</v>
      </c>
      <c r="B4951">
        <v>1</v>
      </c>
      <c r="C4951">
        <v>5</v>
      </c>
      <c r="D4951">
        <v>6</v>
      </c>
      <c r="E4951">
        <v>1</v>
      </c>
      <c r="F4951">
        <v>2</v>
      </c>
      <c r="G4951">
        <v>-1</v>
      </c>
      <c r="H4951" s="3">
        <f>H4950+$H$2*(Table1[[#This Row],[debug'[0']]]-H4950)</f>
        <v>-7.4235316785129346E-2</v>
      </c>
    </row>
    <row r="4952" spans="1:8" x14ac:dyDescent="0.25">
      <c r="A4952">
        <v>9892</v>
      </c>
      <c r="B4952">
        <v>-2</v>
      </c>
      <c r="C4952">
        <v>7</v>
      </c>
      <c r="D4952">
        <v>5</v>
      </c>
      <c r="E4952">
        <v>0</v>
      </c>
      <c r="F4952">
        <v>2</v>
      </c>
      <c r="G4952">
        <v>-1</v>
      </c>
      <c r="H4952" s="3">
        <f>H4951+$H$2*(Table1[[#This Row],[debug'[0']]]-H4951)</f>
        <v>-0.25573436222504475</v>
      </c>
    </row>
    <row r="4953" spans="1:8" x14ac:dyDescent="0.25">
      <c r="A4953">
        <v>9894</v>
      </c>
      <c r="B4953">
        <v>-2</v>
      </c>
      <c r="C4953">
        <v>7</v>
      </c>
      <c r="D4953">
        <v>3</v>
      </c>
      <c r="E4953">
        <v>0</v>
      </c>
      <c r="F4953">
        <v>3</v>
      </c>
      <c r="G4953">
        <v>-1</v>
      </c>
      <c r="H4953" s="3">
        <f>H4952+$H$2*(Table1[[#This Row],[debug'[0']]]-H4952)</f>
        <v>-0.42012752563133215</v>
      </c>
    </row>
    <row r="4954" spans="1:8" x14ac:dyDescent="0.25">
      <c r="A4954">
        <v>9896</v>
      </c>
      <c r="B4954">
        <v>-5</v>
      </c>
      <c r="C4954">
        <v>8</v>
      </c>
      <c r="D4954">
        <v>1</v>
      </c>
      <c r="E4954">
        <v>0</v>
      </c>
      <c r="F4954">
        <v>3</v>
      </c>
      <c r="G4954">
        <v>-1</v>
      </c>
      <c r="H4954" s="3">
        <f>H4953+$H$2*(Table1[[#This Row],[debug'[0']]]-H4953)</f>
        <v>-0.8517703372269736</v>
      </c>
    </row>
    <row r="4955" spans="1:8" x14ac:dyDescent="0.25">
      <c r="A4955">
        <v>9898</v>
      </c>
      <c r="B4955">
        <v>-2</v>
      </c>
      <c r="C4955">
        <v>8</v>
      </c>
      <c r="D4955">
        <v>-1</v>
      </c>
      <c r="E4955">
        <v>0</v>
      </c>
      <c r="F4955">
        <v>3</v>
      </c>
      <c r="G4955">
        <v>0</v>
      </c>
      <c r="H4955" s="3">
        <f>H4954+$H$2*(Table1[[#This Row],[debug'[0']]]-H4954)</f>
        <v>-0.95998843342302231</v>
      </c>
    </row>
    <row r="4956" spans="1:8" x14ac:dyDescent="0.25">
      <c r="A4956">
        <v>9900</v>
      </c>
      <c r="B4956">
        <v>0</v>
      </c>
      <c r="C4956">
        <v>9</v>
      </c>
      <c r="D4956">
        <v>-1</v>
      </c>
      <c r="E4956">
        <v>0</v>
      </c>
      <c r="F4956">
        <v>4</v>
      </c>
      <c r="G4956">
        <v>0</v>
      </c>
      <c r="H4956" s="3">
        <f>H4955+$H$2*(Table1[[#This Row],[debug'[0']]]-H4955)</f>
        <v>-0.8695116551238341</v>
      </c>
    </row>
    <row r="4957" spans="1:8" x14ac:dyDescent="0.25">
      <c r="A4957">
        <v>9902</v>
      </c>
      <c r="B4957">
        <v>4</v>
      </c>
      <c r="C4957">
        <v>10</v>
      </c>
      <c r="D4957">
        <v>-3</v>
      </c>
      <c r="E4957">
        <v>0</v>
      </c>
      <c r="F4957">
        <v>4</v>
      </c>
      <c r="G4957">
        <v>0</v>
      </c>
      <c r="H4957" s="3">
        <f>H4956+$H$2*(Table1[[#This Row],[debug'[0']]]-H4956)</f>
        <v>-0.41057099385462675</v>
      </c>
    </row>
    <row r="4958" spans="1:8" x14ac:dyDescent="0.25">
      <c r="A4958">
        <v>9904</v>
      </c>
      <c r="B4958">
        <v>4</v>
      </c>
      <c r="C4958">
        <v>11</v>
      </c>
      <c r="D4958">
        <v>-5</v>
      </c>
      <c r="E4958">
        <v>0</v>
      </c>
      <c r="F4958">
        <v>5</v>
      </c>
      <c r="G4958">
        <v>1</v>
      </c>
      <c r="H4958" s="3">
        <f>H4957+$H$2*(Table1[[#This Row],[debug'[0']]]-H4957)</f>
        <v>5.1155291182710672E-3</v>
      </c>
    </row>
    <row r="4959" spans="1:8" x14ac:dyDescent="0.25">
      <c r="A4959">
        <v>9906</v>
      </c>
      <c r="B4959">
        <v>5</v>
      </c>
      <c r="C4959">
        <v>10</v>
      </c>
      <c r="D4959">
        <v>-6</v>
      </c>
      <c r="E4959">
        <v>0</v>
      </c>
      <c r="F4959">
        <v>5</v>
      </c>
      <c r="G4959">
        <v>1</v>
      </c>
      <c r="H4959" s="3">
        <f>H4958+$H$2*(Table1[[#This Row],[debug'[0']]]-H4958)</f>
        <v>0.47587229989582447</v>
      </c>
    </row>
    <row r="4960" spans="1:8" x14ac:dyDescent="0.25">
      <c r="A4960">
        <v>9908</v>
      </c>
      <c r="B4960">
        <v>4</v>
      </c>
      <c r="C4960">
        <v>10</v>
      </c>
      <c r="D4960">
        <v>-6</v>
      </c>
      <c r="E4960">
        <v>0</v>
      </c>
      <c r="F4960">
        <v>5</v>
      </c>
      <c r="G4960">
        <v>1</v>
      </c>
      <c r="H4960" s="3">
        <f>H4959+$H$2*(Table1[[#This Row],[debug'[0']]]-H4959)</f>
        <v>0.80801351068461158</v>
      </c>
    </row>
    <row r="4961" spans="1:8" x14ac:dyDescent="0.25">
      <c r="A4961">
        <v>9910</v>
      </c>
      <c r="B4961">
        <v>1</v>
      </c>
      <c r="C4961">
        <v>9</v>
      </c>
      <c r="D4961">
        <v>-5</v>
      </c>
      <c r="E4961">
        <v>0</v>
      </c>
      <c r="F4961">
        <v>5</v>
      </c>
      <c r="G4961">
        <v>1</v>
      </c>
      <c r="H4961" s="3">
        <f>H4960+$H$2*(Table1[[#This Row],[debug'[0']]]-H4960)</f>
        <v>0.82610781101726316</v>
      </c>
    </row>
    <row r="4962" spans="1:8" x14ac:dyDescent="0.25">
      <c r="A4962">
        <v>9912</v>
      </c>
      <c r="B4962">
        <v>0</v>
      </c>
      <c r="C4962">
        <v>9</v>
      </c>
      <c r="D4962">
        <v>-3</v>
      </c>
      <c r="E4962">
        <v>0</v>
      </c>
      <c r="F4962">
        <v>6</v>
      </c>
      <c r="G4962">
        <v>1</v>
      </c>
      <c r="H4962" s="3">
        <f>H4961+$H$2*(Table1[[#This Row],[debug'[0']]]-H4961)</f>
        <v>0.74824898411231378</v>
      </c>
    </row>
    <row r="4963" spans="1:8" x14ac:dyDescent="0.25">
      <c r="A4963">
        <v>9914</v>
      </c>
      <c r="B4963">
        <v>-2</v>
      </c>
      <c r="C4963">
        <v>8</v>
      </c>
      <c r="D4963">
        <v>-2</v>
      </c>
      <c r="E4963">
        <v>0</v>
      </c>
      <c r="F4963">
        <v>6</v>
      </c>
      <c r="G4963">
        <v>1</v>
      </c>
      <c r="H4963" s="3">
        <f>H4962+$H$2*(Table1[[#This Row],[debug'[0']]]-H4962)</f>
        <v>0.48923261955062808</v>
      </c>
    </row>
    <row r="4964" spans="1:8" x14ac:dyDescent="0.25">
      <c r="A4964">
        <v>9916</v>
      </c>
      <c r="B4964">
        <v>0</v>
      </c>
      <c r="C4964">
        <v>7</v>
      </c>
      <c r="D4964">
        <v>-1</v>
      </c>
      <c r="E4964">
        <v>0</v>
      </c>
      <c r="F4964">
        <v>6</v>
      </c>
      <c r="G4964">
        <v>1</v>
      </c>
      <c r="H4964" s="3">
        <f>H4963+$H$2*(Table1[[#This Row],[debug'[0']]]-H4963)</f>
        <v>0.44312353144632577</v>
      </c>
    </row>
    <row r="4965" spans="1:8" x14ac:dyDescent="0.25">
      <c r="A4965">
        <v>9918</v>
      </c>
      <c r="B4965">
        <v>0</v>
      </c>
      <c r="C4965">
        <v>6</v>
      </c>
      <c r="D4965">
        <v>1</v>
      </c>
      <c r="E4965">
        <v>0</v>
      </c>
      <c r="F4965">
        <v>6</v>
      </c>
      <c r="G4965">
        <v>1</v>
      </c>
      <c r="H4965" s="3">
        <f>H4964+$H$2*(Table1[[#This Row],[debug'[0']]]-H4964)</f>
        <v>0.4013601225155895</v>
      </c>
    </row>
    <row r="4966" spans="1:8" x14ac:dyDescent="0.25">
      <c r="A4966">
        <v>9920</v>
      </c>
      <c r="B4966">
        <v>4</v>
      </c>
      <c r="C4966">
        <v>2</v>
      </c>
      <c r="D4966">
        <v>3</v>
      </c>
      <c r="E4966">
        <v>0</v>
      </c>
      <c r="F4966">
        <v>6</v>
      </c>
      <c r="G4966">
        <v>2</v>
      </c>
      <c r="H4966" s="3">
        <f>H4965+$H$2*(Table1[[#This Row],[debug'[0']]]-H4965)</f>
        <v>0.7405239405761983</v>
      </c>
    </row>
    <row r="4967" spans="1:8" x14ac:dyDescent="0.25">
      <c r="A4967">
        <v>9922</v>
      </c>
      <c r="B4967">
        <v>3</v>
      </c>
      <c r="C4967">
        <v>-1</v>
      </c>
      <c r="D4967">
        <v>3</v>
      </c>
      <c r="E4967">
        <v>0</v>
      </c>
      <c r="F4967">
        <v>6</v>
      </c>
      <c r="G4967">
        <v>2</v>
      </c>
      <c r="H4967" s="3">
        <f>H4966+$H$2*(Table1[[#This Row],[debug'[0']]]-H4966)</f>
        <v>0.95347454225363326</v>
      </c>
    </row>
    <row r="4968" spans="1:8" x14ac:dyDescent="0.25">
      <c r="A4968">
        <v>9924</v>
      </c>
      <c r="B4968">
        <v>1</v>
      </c>
      <c r="C4968">
        <v>-1</v>
      </c>
      <c r="D4968">
        <v>2</v>
      </c>
      <c r="E4968">
        <v>0</v>
      </c>
      <c r="F4968">
        <v>6</v>
      </c>
      <c r="G4968">
        <v>1</v>
      </c>
      <c r="H4968" s="3">
        <f>H4967+$H$2*(Table1[[#This Row],[debug'[0']]]-H4967)</f>
        <v>0.95785946334145988</v>
      </c>
    </row>
    <row r="4969" spans="1:8" x14ac:dyDescent="0.25">
      <c r="A4969">
        <v>9926</v>
      </c>
      <c r="B4969">
        <v>-3</v>
      </c>
      <c r="C4969">
        <v>-2</v>
      </c>
      <c r="D4969">
        <v>3</v>
      </c>
      <c r="E4969">
        <v>0</v>
      </c>
      <c r="F4969">
        <v>6</v>
      </c>
      <c r="G4969">
        <v>1</v>
      </c>
      <c r="H4969" s="3">
        <f>H4968+$H$2*(Table1[[#This Row],[debug'[0']]]-H4968)</f>
        <v>0.58483999692222877</v>
      </c>
    </row>
    <row r="4970" spans="1:8" x14ac:dyDescent="0.25">
      <c r="A4970">
        <v>9928</v>
      </c>
      <c r="B4970">
        <v>-8</v>
      </c>
      <c r="C4970">
        <v>-2</v>
      </c>
      <c r="D4970">
        <v>7</v>
      </c>
      <c r="E4970">
        <v>-1</v>
      </c>
      <c r="F4970">
        <v>6</v>
      </c>
      <c r="G4970">
        <v>2</v>
      </c>
      <c r="H4970" s="3">
        <f>H4969+$H$2*(Table1[[#This Row],[debug'[0']]]-H4969)</f>
        <v>-0.22426211107501204</v>
      </c>
    </row>
    <row r="4971" spans="1:8" x14ac:dyDescent="0.25">
      <c r="A4971">
        <v>9930</v>
      </c>
      <c r="B4971">
        <v>-7</v>
      </c>
      <c r="C4971">
        <v>-2</v>
      </c>
      <c r="D4971">
        <v>8</v>
      </c>
      <c r="E4971">
        <v>-1</v>
      </c>
      <c r="F4971">
        <v>6</v>
      </c>
      <c r="G4971">
        <v>2</v>
      </c>
      <c r="H4971" s="3">
        <f>H4970+$H$2*(Table1[[#This Row],[debug'[0']]]-H4970)</f>
        <v>-0.8628603623099147</v>
      </c>
    </row>
    <row r="4972" spans="1:8" x14ac:dyDescent="0.25">
      <c r="A4972">
        <v>9932</v>
      </c>
      <c r="B4972">
        <v>-3</v>
      </c>
      <c r="C4972">
        <v>-4</v>
      </c>
      <c r="D4972">
        <v>8</v>
      </c>
      <c r="E4972">
        <v>0</v>
      </c>
      <c r="F4972">
        <v>6</v>
      </c>
      <c r="G4972">
        <v>2</v>
      </c>
      <c r="H4972" s="3">
        <f>H4971+$H$2*(Table1[[#This Row],[debug'[0']]]-H4971)</f>
        <v>-1.0642810278737964</v>
      </c>
    </row>
    <row r="4973" spans="1:8" x14ac:dyDescent="0.25">
      <c r="A4973">
        <v>9934</v>
      </c>
      <c r="B4973">
        <v>-3</v>
      </c>
      <c r="C4973">
        <v>-6</v>
      </c>
      <c r="D4973">
        <v>10</v>
      </c>
      <c r="E4973">
        <v>0</v>
      </c>
      <c r="F4973">
        <v>5</v>
      </c>
      <c r="G4973">
        <v>2</v>
      </c>
      <c r="H4973" s="3">
        <f>H4972+$H$2*(Table1[[#This Row],[debug'[0']]]-H4972)</f>
        <v>-1.2467182429411785</v>
      </c>
    </row>
    <row r="4974" spans="1:8" x14ac:dyDescent="0.25">
      <c r="A4974">
        <v>9936</v>
      </c>
      <c r="B4974">
        <v>0</v>
      </c>
      <c r="C4974">
        <v>-7</v>
      </c>
      <c r="D4974">
        <v>9</v>
      </c>
      <c r="E4974">
        <v>0</v>
      </c>
      <c r="F4974">
        <v>5</v>
      </c>
      <c r="G4974">
        <v>2</v>
      </c>
      <c r="H4974" s="3">
        <f>H4973+$H$2*(Table1[[#This Row],[debug'[0']]]-H4973)</f>
        <v>-1.129217816747567</v>
      </c>
    </row>
    <row r="4975" spans="1:8" x14ac:dyDescent="0.25">
      <c r="A4975">
        <v>9938</v>
      </c>
      <c r="B4975">
        <v>0</v>
      </c>
      <c r="C4975">
        <v>-7</v>
      </c>
      <c r="D4975">
        <v>8</v>
      </c>
      <c r="E4975">
        <v>0</v>
      </c>
      <c r="F4975">
        <v>5</v>
      </c>
      <c r="G4975">
        <v>2</v>
      </c>
      <c r="H4975" s="3">
        <f>H4974+$H$2*(Table1[[#This Row],[debug'[0']]]-H4974)</f>
        <v>-1.0227915448256613</v>
      </c>
    </row>
    <row r="4976" spans="1:8" x14ac:dyDescent="0.25">
      <c r="A4976">
        <v>9940</v>
      </c>
      <c r="B4976">
        <v>-2</v>
      </c>
      <c r="C4976">
        <v>-7</v>
      </c>
      <c r="D4976">
        <v>6</v>
      </c>
      <c r="E4976">
        <v>0</v>
      </c>
      <c r="F4976">
        <v>4</v>
      </c>
      <c r="G4976">
        <v>2</v>
      </c>
      <c r="H4976" s="3">
        <f>H4975+$H$2*(Table1[[#This Row],[debug'[0']]]-H4975)</f>
        <v>-1.1148912719397073</v>
      </c>
    </row>
    <row r="4977" spans="1:8" x14ac:dyDescent="0.25">
      <c r="A4977">
        <v>9942</v>
      </c>
      <c r="B4977">
        <v>-3</v>
      </c>
      <c r="C4977">
        <v>-7</v>
      </c>
      <c r="D4977">
        <v>4</v>
      </c>
      <c r="E4977">
        <v>0</v>
      </c>
      <c r="F4977">
        <v>4</v>
      </c>
      <c r="G4977">
        <v>2</v>
      </c>
      <c r="H4977" s="3">
        <f>H4976+$H$2*(Table1[[#This Row],[debug'[0']]]-H4976)</f>
        <v>-1.2925585838784737</v>
      </c>
    </row>
    <row r="4978" spans="1:8" x14ac:dyDescent="0.25">
      <c r="A4978">
        <v>9944</v>
      </c>
      <c r="B4978">
        <v>-6</v>
      </c>
      <c r="C4978">
        <v>-5</v>
      </c>
      <c r="D4978">
        <v>2</v>
      </c>
      <c r="E4978">
        <v>-1</v>
      </c>
      <c r="F4978">
        <v>4</v>
      </c>
      <c r="G4978">
        <v>2</v>
      </c>
      <c r="H4978" s="3">
        <f>H4977+$H$2*(Table1[[#This Row],[debug'[0']]]-H4977)</f>
        <v>-1.7362244849812252</v>
      </c>
    </row>
    <row r="4979" spans="1:8" x14ac:dyDescent="0.25">
      <c r="A4979">
        <v>9946</v>
      </c>
      <c r="B4979">
        <v>-5</v>
      </c>
      <c r="C4979">
        <v>-5</v>
      </c>
      <c r="D4979">
        <v>-1</v>
      </c>
      <c r="E4979">
        <v>-1</v>
      </c>
      <c r="F4979">
        <v>3</v>
      </c>
      <c r="G4979">
        <v>2</v>
      </c>
      <c r="H4979" s="3">
        <f>H4978+$H$2*(Table1[[#This Row],[debug'[0']]]-H4978)</f>
        <v>-2.043828080409702</v>
      </c>
    </row>
    <row r="4980" spans="1:8" x14ac:dyDescent="0.25">
      <c r="A4980">
        <v>9948</v>
      </c>
      <c r="B4980">
        <v>-6</v>
      </c>
      <c r="C4980">
        <v>-5</v>
      </c>
      <c r="D4980">
        <v>-2</v>
      </c>
      <c r="E4980">
        <v>-1</v>
      </c>
      <c r="F4980">
        <v>3</v>
      </c>
      <c r="G4980">
        <v>2</v>
      </c>
      <c r="H4980" s="3">
        <f>H4979+$H$2*(Table1[[#This Row],[debug'[0']]]-H4979)</f>
        <v>-2.4166884995773952</v>
      </c>
    </row>
    <row r="4981" spans="1:8" x14ac:dyDescent="0.25">
      <c r="A4981">
        <v>9950</v>
      </c>
      <c r="B4981">
        <v>-3</v>
      </c>
      <c r="C4981">
        <v>-5</v>
      </c>
      <c r="D4981">
        <v>-3</v>
      </c>
      <c r="E4981">
        <v>-1</v>
      </c>
      <c r="F4981">
        <v>2</v>
      </c>
      <c r="G4981">
        <v>2</v>
      </c>
      <c r="H4981" s="3">
        <f>H4980+$H$2*(Table1[[#This Row],[debug'[0']]]-H4980)</f>
        <v>-2.4716643133118579</v>
      </c>
    </row>
    <row r="4982" spans="1:8" x14ac:dyDescent="0.25">
      <c r="A4982">
        <v>9952</v>
      </c>
      <c r="B4982">
        <v>0</v>
      </c>
      <c r="C4982">
        <v>-2</v>
      </c>
      <c r="D4982">
        <v>-5</v>
      </c>
      <c r="E4982">
        <v>-1</v>
      </c>
      <c r="F4982">
        <v>2</v>
      </c>
      <c r="G4982">
        <v>2</v>
      </c>
      <c r="H4982" s="3">
        <f>H4981+$H$2*(Table1[[#This Row],[debug'[0']]]-H4981)</f>
        <v>-2.23871543984664</v>
      </c>
    </row>
    <row r="4983" spans="1:8" x14ac:dyDescent="0.25">
      <c r="A4983">
        <v>9954</v>
      </c>
      <c r="B4983">
        <v>2</v>
      </c>
      <c r="C4983">
        <v>-1</v>
      </c>
      <c r="D4983">
        <v>-6</v>
      </c>
      <c r="E4983">
        <v>-1</v>
      </c>
      <c r="F4983">
        <v>2</v>
      </c>
      <c r="G4983">
        <v>2</v>
      </c>
      <c r="H4983" s="3">
        <f>H4982+$H$2*(Table1[[#This Row],[debug'[0']]]-H4982)</f>
        <v>-1.839225921252245</v>
      </c>
    </row>
    <row r="4984" spans="1:8" x14ac:dyDescent="0.25">
      <c r="A4984">
        <v>9956</v>
      </c>
      <c r="B4984">
        <v>1</v>
      </c>
      <c r="C4984">
        <v>0</v>
      </c>
      <c r="D4984">
        <v>-6</v>
      </c>
      <c r="E4984">
        <v>-1</v>
      </c>
      <c r="F4984">
        <v>1</v>
      </c>
      <c r="G4984">
        <v>2</v>
      </c>
      <c r="H4984" s="3">
        <f>H4983+$H$2*(Table1[[#This Row],[debug'[0']]]-H4983)</f>
        <v>-1.571635182369612</v>
      </c>
    </row>
    <row r="4985" spans="1:8" x14ac:dyDescent="0.25">
      <c r="A4985">
        <v>9958</v>
      </c>
      <c r="B4985">
        <v>-2</v>
      </c>
      <c r="C4985">
        <v>2</v>
      </c>
      <c r="D4985">
        <v>-7</v>
      </c>
      <c r="E4985">
        <v>-1</v>
      </c>
      <c r="F4985">
        <v>1</v>
      </c>
      <c r="G4985">
        <v>2</v>
      </c>
      <c r="H4985" s="3">
        <f>H4984+$H$2*(Table1[[#This Row],[debug'[0']]]-H4984)</f>
        <v>-1.6120076152933307</v>
      </c>
    </row>
    <row r="4986" spans="1:8" x14ac:dyDescent="0.25">
      <c r="A4986">
        <v>9960</v>
      </c>
      <c r="B4986">
        <v>-4</v>
      </c>
      <c r="C4986">
        <v>3</v>
      </c>
      <c r="D4986">
        <v>-7</v>
      </c>
      <c r="E4986">
        <v>-2</v>
      </c>
      <c r="F4986">
        <v>0</v>
      </c>
      <c r="G4986">
        <v>1</v>
      </c>
      <c r="H4986" s="3">
        <f>H4985+$H$2*(Table1[[#This Row],[debug'[0']]]-H4985)</f>
        <v>-1.8370705952720159</v>
      </c>
    </row>
    <row r="4987" spans="1:8" x14ac:dyDescent="0.25">
      <c r="A4987">
        <v>9962</v>
      </c>
      <c r="B4987">
        <v>-6</v>
      </c>
      <c r="C4987">
        <v>5</v>
      </c>
      <c r="D4987">
        <v>-7</v>
      </c>
      <c r="E4987">
        <v>-2</v>
      </c>
      <c r="F4987">
        <v>0</v>
      </c>
      <c r="G4987">
        <v>1</v>
      </c>
      <c r="H4987" s="3">
        <f>H4986+$H$2*(Table1[[#This Row],[debug'[0']]]-H4986)</f>
        <v>-2.229417448331207</v>
      </c>
    </row>
    <row r="4988" spans="1:8" x14ac:dyDescent="0.25">
      <c r="A4988">
        <v>9964</v>
      </c>
      <c r="B4988">
        <v>-5</v>
      </c>
      <c r="C4988">
        <v>5</v>
      </c>
      <c r="D4988">
        <v>-6</v>
      </c>
      <c r="E4988">
        <v>-2</v>
      </c>
      <c r="F4988">
        <v>0</v>
      </c>
      <c r="G4988">
        <v>1</v>
      </c>
      <c r="H4988" s="3">
        <f>H4987+$H$2*(Table1[[#This Row],[debug'[0']]]-H4987)</f>
        <v>-2.4905387020458094</v>
      </c>
    </row>
    <row r="4989" spans="1:8" x14ac:dyDescent="0.25">
      <c r="A4989">
        <v>9966</v>
      </c>
      <c r="B4989">
        <v>1</v>
      </c>
      <c r="C4989">
        <v>4</v>
      </c>
      <c r="D4989">
        <v>-4</v>
      </c>
      <c r="E4989">
        <v>-1</v>
      </c>
      <c r="F4989">
        <v>0</v>
      </c>
      <c r="G4989">
        <v>1</v>
      </c>
      <c r="H4989" s="3">
        <f>H4988+$H$2*(Table1[[#This Row],[debug'[0']]]-H4988)</f>
        <v>-2.1615631797432706</v>
      </c>
    </row>
    <row r="4990" spans="1:8" x14ac:dyDescent="0.25">
      <c r="A4990">
        <v>9968</v>
      </c>
      <c r="B4990">
        <v>2</v>
      </c>
      <c r="C4990">
        <v>2</v>
      </c>
      <c r="D4990">
        <v>-2</v>
      </c>
      <c r="E4990">
        <v>-1</v>
      </c>
      <c r="F4990">
        <v>-1</v>
      </c>
      <c r="G4990">
        <v>1</v>
      </c>
      <c r="H4990" s="3">
        <f>H4989+$H$2*(Table1[[#This Row],[debug'[0']]]-H4989)</f>
        <v>-1.7693450903553334</v>
      </c>
    </row>
    <row r="4991" spans="1:8" x14ac:dyDescent="0.25">
      <c r="A4991">
        <v>9970</v>
      </c>
      <c r="B4991">
        <v>1</v>
      </c>
      <c r="C4991">
        <v>-1</v>
      </c>
      <c r="D4991">
        <v>-1</v>
      </c>
      <c r="E4991">
        <v>-1</v>
      </c>
      <c r="F4991">
        <v>-1</v>
      </c>
      <c r="G4991">
        <v>1</v>
      </c>
      <c r="H4991" s="3">
        <f>H4990+$H$2*(Table1[[#This Row],[debug'[0']]]-H4990)</f>
        <v>-1.5083404646218752</v>
      </c>
    </row>
    <row r="4992" spans="1:8" x14ac:dyDescent="0.25">
      <c r="A4992">
        <v>9972</v>
      </c>
      <c r="B4992">
        <v>1</v>
      </c>
      <c r="C4992">
        <v>-3</v>
      </c>
      <c r="D4992">
        <v>0</v>
      </c>
      <c r="E4992">
        <v>-2</v>
      </c>
      <c r="F4992">
        <v>-1</v>
      </c>
      <c r="G4992">
        <v>1</v>
      </c>
      <c r="H4992" s="3">
        <f>H4991+$H$2*(Table1[[#This Row],[debug'[0']]]-H4991)</f>
        <v>-1.2719349453311324</v>
      </c>
    </row>
    <row r="4993" spans="1:8" x14ac:dyDescent="0.25">
      <c r="A4993">
        <v>9974</v>
      </c>
      <c r="B4993">
        <v>-3</v>
      </c>
      <c r="C4993">
        <v>-7</v>
      </c>
      <c r="D4993">
        <v>1</v>
      </c>
      <c r="E4993">
        <v>-2</v>
      </c>
      <c r="F4993">
        <v>-2</v>
      </c>
      <c r="G4993">
        <v>1</v>
      </c>
      <c r="H4993" s="3">
        <f>H4992+$H$2*(Table1[[#This Row],[debug'[0']]]-H4992)</f>
        <v>-1.4348012397513212</v>
      </c>
    </row>
    <row r="4994" spans="1:8" x14ac:dyDescent="0.25">
      <c r="A4994">
        <v>9976</v>
      </c>
      <c r="B4994">
        <v>-4</v>
      </c>
      <c r="C4994">
        <v>-10</v>
      </c>
      <c r="D4994">
        <v>2</v>
      </c>
      <c r="E4994">
        <v>-2</v>
      </c>
      <c r="F4994">
        <v>-2</v>
      </c>
      <c r="G4994">
        <v>1</v>
      </c>
      <c r="H4994" s="3">
        <f>H4993+$H$2*(Table1[[#This Row],[debug'[0']]]-H4993)</f>
        <v>-1.676565527157168</v>
      </c>
    </row>
    <row r="4995" spans="1:8" x14ac:dyDescent="0.25">
      <c r="A4995">
        <v>9978</v>
      </c>
      <c r="B4995">
        <v>-6</v>
      </c>
      <c r="C4995">
        <v>-11</v>
      </c>
      <c r="D4995">
        <v>3</v>
      </c>
      <c r="E4995">
        <v>-2</v>
      </c>
      <c r="F4995">
        <v>-2</v>
      </c>
      <c r="G4995">
        <v>0</v>
      </c>
      <c r="H4995" s="3">
        <f>H4994+$H$2*(Table1[[#This Row],[debug'[0']]]-H4994)</f>
        <v>-2.0840396265019652</v>
      </c>
    </row>
    <row r="4996" spans="1:8" x14ac:dyDescent="0.25">
      <c r="A4996">
        <v>9980</v>
      </c>
      <c r="B4996">
        <v>-4</v>
      </c>
      <c r="C4996">
        <v>-11</v>
      </c>
      <c r="D4996">
        <v>4</v>
      </c>
      <c r="E4996">
        <v>-2</v>
      </c>
      <c r="F4996">
        <v>-2</v>
      </c>
      <c r="G4996">
        <v>0</v>
      </c>
      <c r="H4996" s="3">
        <f>H4995+$H$2*(Table1[[#This Row],[debug'[0']]]-H4995)</f>
        <v>-2.2646146375204825</v>
      </c>
    </row>
    <row r="4997" spans="1:8" x14ac:dyDescent="0.25">
      <c r="A4997">
        <v>9982</v>
      </c>
      <c r="B4997">
        <v>-3</v>
      </c>
      <c r="C4997">
        <v>-12</v>
      </c>
      <c r="D4997">
        <v>4</v>
      </c>
      <c r="E4997">
        <v>-2</v>
      </c>
      <c r="F4997">
        <v>-2</v>
      </c>
      <c r="G4997">
        <v>0</v>
      </c>
      <c r="H4997" s="3">
        <f>H4996+$H$2*(Table1[[#This Row],[debug'[0']]]-H4996)</f>
        <v>-2.3339230750901763</v>
      </c>
    </row>
    <row r="4998" spans="1:8" x14ac:dyDescent="0.25">
      <c r="A4998">
        <v>9984</v>
      </c>
      <c r="B4998">
        <v>-1</v>
      </c>
      <c r="C4998">
        <v>-11</v>
      </c>
      <c r="D4998">
        <v>5</v>
      </c>
      <c r="E4998">
        <v>-2</v>
      </c>
      <c r="F4998">
        <v>-2</v>
      </c>
      <c r="G4998">
        <v>0</v>
      </c>
      <c r="H4998" s="3">
        <f>H4997+$H$2*(Table1[[#This Row],[debug'[0']]]-H4997)</f>
        <v>-2.2082037870954601</v>
      </c>
    </row>
    <row r="4999" spans="1:8" x14ac:dyDescent="0.25">
      <c r="A4999">
        <v>9986</v>
      </c>
      <c r="B4999">
        <v>-1</v>
      </c>
      <c r="C4999">
        <v>-11</v>
      </c>
      <c r="D4999">
        <v>5</v>
      </c>
      <c r="E4999">
        <v>-2</v>
      </c>
      <c r="F4999">
        <v>-3</v>
      </c>
      <c r="G4999">
        <v>0</v>
      </c>
      <c r="H4999" s="3">
        <f>H4998+$H$2*(Table1[[#This Row],[debug'[0']]]-H4998)</f>
        <v>-2.0943332628481062</v>
      </c>
    </row>
    <row r="5000" spans="1:8" x14ac:dyDescent="0.25">
      <c r="A5000">
        <v>9988</v>
      </c>
      <c r="B5000">
        <v>-2</v>
      </c>
      <c r="C5000">
        <v>-12</v>
      </c>
      <c r="D5000">
        <v>4</v>
      </c>
      <c r="E5000">
        <v>-2</v>
      </c>
      <c r="F5000">
        <v>-3</v>
      </c>
      <c r="G5000">
        <v>0</v>
      </c>
      <c r="H5000" s="3">
        <f>H4999+$H$2*(Table1[[#This Row],[debug'[0']]]-H4999)</f>
        <v>-2.0854425622815231</v>
      </c>
    </row>
    <row r="5001" spans="1:8" x14ac:dyDescent="0.25">
      <c r="A5001">
        <v>9990</v>
      </c>
      <c r="B5001">
        <v>-4</v>
      </c>
      <c r="C5001">
        <v>-11</v>
      </c>
      <c r="D5001">
        <v>2</v>
      </c>
      <c r="E5001">
        <v>-2</v>
      </c>
      <c r="F5001">
        <v>-3</v>
      </c>
      <c r="G5001">
        <v>0</v>
      </c>
      <c r="H5001" s="3">
        <f>H5000+$H$2*(Table1[[#This Row],[debug'[0']]]-H5000)</f>
        <v>-2.2658853497178852</v>
      </c>
    </row>
    <row r="5002" spans="1:8" x14ac:dyDescent="0.25">
      <c r="A5002">
        <v>9992</v>
      </c>
      <c r="B5002">
        <v>-5</v>
      </c>
      <c r="C5002">
        <v>-11</v>
      </c>
      <c r="D5002">
        <v>1</v>
      </c>
      <c r="E5002">
        <v>-2</v>
      </c>
      <c r="F5002">
        <v>-3</v>
      </c>
      <c r="G5002">
        <v>0</v>
      </c>
      <c r="H5002" s="3">
        <f>H5001+$H$2*(Table1[[#This Row],[debug'[0']]]-H5001)</f>
        <v>-2.5235695846998407</v>
      </c>
    </row>
    <row r="5003" spans="1:8" x14ac:dyDescent="0.25">
      <c r="A5003">
        <v>9994</v>
      </c>
      <c r="B5003">
        <v>-7</v>
      </c>
      <c r="C5003">
        <v>-11</v>
      </c>
      <c r="D5003">
        <v>0</v>
      </c>
      <c r="E5003">
        <v>-2</v>
      </c>
      <c r="F5003">
        <v>-4</v>
      </c>
      <c r="G5003">
        <v>-1</v>
      </c>
      <c r="H5003" s="3">
        <f>H5002+$H$2*(Table1[[#This Row],[debug'[0']]]-H5002)</f>
        <v>-2.9454632119102273</v>
      </c>
    </row>
    <row r="5004" spans="1:8" x14ac:dyDescent="0.25">
      <c r="A5004">
        <v>9996</v>
      </c>
      <c r="B5004">
        <v>-3</v>
      </c>
      <c r="C5004">
        <v>-9</v>
      </c>
      <c r="D5004">
        <v>-4</v>
      </c>
      <c r="E5004">
        <v>-2</v>
      </c>
      <c r="F5004">
        <v>-4</v>
      </c>
      <c r="G5004">
        <v>-1</v>
      </c>
      <c r="H5004" s="3">
        <f>H5003+$H$2*(Table1[[#This Row],[debug'[0']]]-H5003)</f>
        <v>-2.9506031830946235</v>
      </c>
    </row>
    <row r="5005" spans="1:8" x14ac:dyDescent="0.25">
      <c r="A5005">
        <v>9998</v>
      </c>
      <c r="B5005">
        <v>-1</v>
      </c>
      <c r="C5005">
        <v>-8</v>
      </c>
      <c r="D5005">
        <v>-5</v>
      </c>
      <c r="E5005">
        <v>-2</v>
      </c>
      <c r="F5005">
        <v>-4</v>
      </c>
      <c r="G5005">
        <v>-1</v>
      </c>
      <c r="H5005" s="3">
        <f>H5004+$H$2*(Table1[[#This Row],[debug'[0']]]-H5004)</f>
        <v>-2.7667631641922554</v>
      </c>
    </row>
    <row r="5006" spans="1:8" x14ac:dyDescent="0.25">
      <c r="A5006">
        <v>10000</v>
      </c>
      <c r="B5006">
        <v>1</v>
      </c>
      <c r="C5006">
        <v>-7</v>
      </c>
      <c r="D5006">
        <v>-6</v>
      </c>
      <c r="E5006">
        <v>-2</v>
      </c>
      <c r="F5006">
        <v>-4</v>
      </c>
      <c r="G5006">
        <v>-1</v>
      </c>
      <c r="H5006" s="3">
        <f>H5005+$H$2*(Table1[[#This Row],[debug'[0']]]-H5005)</f>
        <v>-2.4117540996590843</v>
      </c>
    </row>
    <row r="5007" spans="1:8" x14ac:dyDescent="0.25">
      <c r="A5007">
        <v>10002</v>
      </c>
      <c r="B5007">
        <v>1</v>
      </c>
      <c r="C5007">
        <v>-7</v>
      </c>
      <c r="D5007">
        <v>-8</v>
      </c>
      <c r="E5007">
        <v>-2</v>
      </c>
      <c r="F5007">
        <v>-5</v>
      </c>
      <c r="G5007">
        <v>-1</v>
      </c>
      <c r="H5007" s="3">
        <f>H5006+$H$2*(Table1[[#This Row],[debug'[0']]]-H5006)</f>
        <v>-2.0902038511987691</v>
      </c>
    </row>
    <row r="5008" spans="1:8" x14ac:dyDescent="0.25">
      <c r="A5008">
        <v>10004</v>
      </c>
      <c r="B5008">
        <v>0</v>
      </c>
      <c r="C5008">
        <v>-7</v>
      </c>
      <c r="D5008">
        <v>-9</v>
      </c>
      <c r="E5008">
        <v>-2</v>
      </c>
      <c r="F5008">
        <v>-5</v>
      </c>
      <c r="G5008">
        <v>-1</v>
      </c>
      <c r="H5008" s="3">
        <f>H5007+$H$2*(Table1[[#This Row],[debug'[0']]]-H5007)</f>
        <v>-1.8932067792958347</v>
      </c>
    </row>
    <row r="5009" spans="1:8" x14ac:dyDescent="0.25">
      <c r="A5009">
        <v>10006</v>
      </c>
      <c r="B5009">
        <v>-1</v>
      </c>
      <c r="C5009">
        <v>-7</v>
      </c>
      <c r="D5009">
        <v>-9</v>
      </c>
      <c r="E5009">
        <v>-2</v>
      </c>
      <c r="F5009">
        <v>-5</v>
      </c>
      <c r="G5009">
        <v>-1</v>
      </c>
      <c r="H5009" s="3">
        <f>H5008+$H$2*(Table1[[#This Row],[debug'[0']]]-H5008)</f>
        <v>-1.8090240236166628</v>
      </c>
    </row>
    <row r="5010" spans="1:8" x14ac:dyDescent="0.25">
      <c r="A5010">
        <v>10008</v>
      </c>
      <c r="B5010">
        <v>-3</v>
      </c>
      <c r="C5010">
        <v>-6</v>
      </c>
      <c r="D5010">
        <v>-9</v>
      </c>
      <c r="E5010">
        <v>-2</v>
      </c>
      <c r="F5010">
        <v>-6</v>
      </c>
      <c r="G5010">
        <v>-1</v>
      </c>
      <c r="H5010" s="3">
        <f>H5009+$H$2*(Table1[[#This Row],[debug'[0']]]-H5009)</f>
        <v>-1.9212708649568975</v>
      </c>
    </row>
    <row r="5011" spans="1:8" x14ac:dyDescent="0.25">
      <c r="A5011">
        <v>10010</v>
      </c>
      <c r="B5011">
        <v>-1</v>
      </c>
      <c r="C5011">
        <v>-4</v>
      </c>
      <c r="D5011">
        <v>-6</v>
      </c>
      <c r="E5011">
        <v>-2</v>
      </c>
      <c r="F5011">
        <v>-6</v>
      </c>
      <c r="G5011">
        <v>-1</v>
      </c>
      <c r="H5011" s="3">
        <f>H5010+$H$2*(Table1[[#This Row],[debug'[0']]]-H5010)</f>
        <v>-1.8344431315174503</v>
      </c>
    </row>
    <row r="5012" spans="1:8" x14ac:dyDescent="0.25">
      <c r="A5012">
        <v>10012</v>
      </c>
      <c r="B5012">
        <v>-1</v>
      </c>
      <c r="C5012">
        <v>-2</v>
      </c>
      <c r="D5012">
        <v>-4</v>
      </c>
      <c r="E5012">
        <v>-2</v>
      </c>
      <c r="F5012">
        <v>-6</v>
      </c>
      <c r="G5012">
        <v>-1</v>
      </c>
      <c r="H5012" s="3">
        <f>H5011+$H$2*(Table1[[#This Row],[debug'[0']]]-H5011)</f>
        <v>-1.7557987191630398</v>
      </c>
    </row>
    <row r="5013" spans="1:8" x14ac:dyDescent="0.25">
      <c r="A5013">
        <v>10014</v>
      </c>
      <c r="B5013">
        <v>1</v>
      </c>
      <c r="C5013">
        <v>0</v>
      </c>
      <c r="D5013">
        <v>-4</v>
      </c>
      <c r="E5013">
        <v>-2</v>
      </c>
      <c r="F5013">
        <v>-6</v>
      </c>
      <c r="G5013">
        <v>-1</v>
      </c>
      <c r="H5013" s="3">
        <f>H5012+$H$2*(Table1[[#This Row],[debug'[0']]]-H5012)</f>
        <v>-1.4960708088361967</v>
      </c>
    </row>
    <row r="5014" spans="1:8" x14ac:dyDescent="0.25">
      <c r="A5014">
        <v>10016</v>
      </c>
      <c r="B5014">
        <v>2</v>
      </c>
      <c r="C5014">
        <v>2</v>
      </c>
      <c r="D5014">
        <v>-2</v>
      </c>
      <c r="E5014">
        <v>-2</v>
      </c>
      <c r="F5014">
        <v>-6</v>
      </c>
      <c r="G5014">
        <v>-1</v>
      </c>
      <c r="H5014" s="3">
        <f>H5013+$H$2*(Table1[[#This Row],[debug'[0']]]-H5013)</f>
        <v>-1.166573897752111</v>
      </c>
    </row>
    <row r="5015" spans="1:8" x14ac:dyDescent="0.25">
      <c r="A5015">
        <v>10018</v>
      </c>
      <c r="B5015">
        <v>2</v>
      </c>
      <c r="C5015">
        <v>4</v>
      </c>
      <c r="D5015">
        <v>-1</v>
      </c>
      <c r="E5015">
        <v>-2</v>
      </c>
      <c r="F5015">
        <v>-6</v>
      </c>
      <c r="G5015">
        <v>-1</v>
      </c>
      <c r="H5015" s="3">
        <f>H5014+$H$2*(Table1[[#This Row],[debug'[0']]]-H5014)</f>
        <v>-0.86813133892529404</v>
      </c>
    </row>
    <row r="5016" spans="1:8" x14ac:dyDescent="0.25">
      <c r="A5016">
        <v>10020</v>
      </c>
      <c r="B5016">
        <v>2</v>
      </c>
      <c r="C5016">
        <v>7</v>
      </c>
      <c r="D5016">
        <v>1</v>
      </c>
      <c r="E5016">
        <v>-2</v>
      </c>
      <c r="F5016">
        <v>-6</v>
      </c>
      <c r="G5016">
        <v>-1</v>
      </c>
      <c r="H5016" s="3">
        <f>H5015+$H$2*(Table1[[#This Row],[debug'[0']]]-H5015)</f>
        <v>-0.59781632860834322</v>
      </c>
    </row>
    <row r="5017" spans="1:8" x14ac:dyDescent="0.25">
      <c r="A5017">
        <v>10022</v>
      </c>
      <c r="B5017">
        <v>0</v>
      </c>
      <c r="C5017">
        <v>8</v>
      </c>
      <c r="D5017">
        <v>3</v>
      </c>
      <c r="E5017">
        <v>-2</v>
      </c>
      <c r="F5017">
        <v>-6</v>
      </c>
      <c r="G5017">
        <v>-1</v>
      </c>
      <c r="H5017" s="3">
        <f>H5016+$H$2*(Table1[[#This Row],[debug'[0']]]-H5016)</f>
        <v>-0.54147346702378341</v>
      </c>
    </row>
    <row r="5018" spans="1:8" x14ac:dyDescent="0.25">
      <c r="A5018">
        <v>10024</v>
      </c>
      <c r="B5018">
        <v>-1</v>
      </c>
      <c r="C5018">
        <v>8</v>
      </c>
      <c r="D5018">
        <v>5</v>
      </c>
      <c r="E5018">
        <v>-2</v>
      </c>
      <c r="F5018">
        <v>-6</v>
      </c>
      <c r="G5018">
        <v>-1</v>
      </c>
      <c r="H5018" s="3">
        <f>H5017+$H$2*(Table1[[#This Row],[debug'[0']]]-H5017)</f>
        <v>-0.58468857464800583</v>
      </c>
    </row>
    <row r="5019" spans="1:8" x14ac:dyDescent="0.25">
      <c r="A5019">
        <v>10026</v>
      </c>
      <c r="B5019">
        <v>-3</v>
      </c>
      <c r="C5019">
        <v>6</v>
      </c>
      <c r="D5019">
        <v>8</v>
      </c>
      <c r="E5019">
        <v>-1</v>
      </c>
      <c r="F5019">
        <v>-6</v>
      </c>
      <c r="G5019">
        <v>-1</v>
      </c>
      <c r="H5019" s="3">
        <f>H5018+$H$2*(Table1[[#This Row],[debug'[0']]]-H5018)</f>
        <v>-0.81232631354852525</v>
      </c>
    </row>
    <row r="5020" spans="1:8" x14ac:dyDescent="0.25">
      <c r="A5020">
        <v>10028</v>
      </c>
      <c r="B5020">
        <v>-4</v>
      </c>
      <c r="C5020">
        <v>6</v>
      </c>
      <c r="D5020">
        <v>9</v>
      </c>
      <c r="E5020">
        <v>-1</v>
      </c>
      <c r="F5020">
        <v>-5</v>
      </c>
      <c r="G5020">
        <v>-1</v>
      </c>
      <c r="H5020" s="3">
        <f>H5019+$H$2*(Table1[[#This Row],[debug'[0']]]-H5019)</f>
        <v>-1.1127574806104485</v>
      </c>
    </row>
    <row r="5021" spans="1:8" x14ac:dyDescent="0.25">
      <c r="A5021">
        <v>10030</v>
      </c>
      <c r="B5021">
        <v>-2</v>
      </c>
      <c r="C5021">
        <v>6</v>
      </c>
      <c r="D5021">
        <v>9</v>
      </c>
      <c r="E5021">
        <v>-1</v>
      </c>
      <c r="F5021">
        <v>-5</v>
      </c>
      <c r="G5021">
        <v>-1</v>
      </c>
      <c r="H5021" s="3">
        <f>H5020+$H$2*(Table1[[#This Row],[debug'[0']]]-H5020)</f>
        <v>-1.1963781180364499</v>
      </c>
    </row>
    <row r="5022" spans="1:8" x14ac:dyDescent="0.25">
      <c r="A5022">
        <v>10032</v>
      </c>
      <c r="B5022">
        <v>-1</v>
      </c>
      <c r="C5022">
        <v>6</v>
      </c>
      <c r="D5022">
        <v>9</v>
      </c>
      <c r="E5022">
        <v>-1</v>
      </c>
      <c r="F5022">
        <v>-4</v>
      </c>
      <c r="G5022">
        <v>-1</v>
      </c>
      <c r="H5022" s="3">
        <f>H5021+$H$2*(Table1[[#This Row],[debug'[0']]]-H5021)</f>
        <v>-1.1778699164479769</v>
      </c>
    </row>
    <row r="5023" spans="1:8" x14ac:dyDescent="0.25">
      <c r="A5023">
        <v>10034</v>
      </c>
      <c r="B5023">
        <v>3</v>
      </c>
      <c r="C5023">
        <v>7</v>
      </c>
      <c r="D5023">
        <v>8</v>
      </c>
      <c r="E5023">
        <v>0</v>
      </c>
      <c r="F5023">
        <v>-4</v>
      </c>
      <c r="G5023">
        <v>-1</v>
      </c>
      <c r="H5023" s="3">
        <f>H5022+$H$2*(Table1[[#This Row],[debug'[0']]]-H5022)</f>
        <v>-0.78411495333297387</v>
      </c>
    </row>
    <row r="5024" spans="1:8" x14ac:dyDescent="0.25">
      <c r="A5024">
        <v>10036</v>
      </c>
      <c r="B5024">
        <v>3</v>
      </c>
      <c r="C5024">
        <v>6</v>
      </c>
      <c r="D5024">
        <v>8</v>
      </c>
      <c r="E5024">
        <v>0</v>
      </c>
      <c r="F5024">
        <v>-3</v>
      </c>
      <c r="G5024">
        <v>-1</v>
      </c>
      <c r="H5024" s="3">
        <f>H5023+$H$2*(Table1[[#This Row],[debug'[0']]]-H5023)</f>
        <v>-0.42747052120106926</v>
      </c>
    </row>
    <row r="5025" spans="1:8" x14ac:dyDescent="0.25">
      <c r="A5025">
        <v>10038</v>
      </c>
      <c r="B5025">
        <v>0</v>
      </c>
      <c r="C5025">
        <v>5</v>
      </c>
      <c r="D5025">
        <v>9</v>
      </c>
      <c r="E5025">
        <v>-1</v>
      </c>
      <c r="F5025">
        <v>-3</v>
      </c>
      <c r="G5025">
        <v>0</v>
      </c>
      <c r="H5025" s="3">
        <f>H5024+$H$2*(Table1[[#This Row],[debug'[0']]]-H5024)</f>
        <v>-0.38718237373012487</v>
      </c>
    </row>
    <row r="5026" spans="1:8" x14ac:dyDescent="0.25">
      <c r="A5026">
        <v>10040</v>
      </c>
      <c r="B5026">
        <v>-2</v>
      </c>
      <c r="C5026">
        <v>3</v>
      </c>
      <c r="D5026">
        <v>4</v>
      </c>
      <c r="E5026">
        <v>-1</v>
      </c>
      <c r="F5026">
        <v>-2</v>
      </c>
      <c r="G5026">
        <v>0</v>
      </c>
      <c r="H5026" s="3">
        <f>H5025+$H$2*(Table1[[#This Row],[debug'[0']]]-H5025)</f>
        <v>-0.53918685391821186</v>
      </c>
    </row>
    <row r="5027" spans="1:8" x14ac:dyDescent="0.25">
      <c r="A5027">
        <v>10042</v>
      </c>
      <c r="B5027">
        <v>-4</v>
      </c>
      <c r="C5027">
        <v>3</v>
      </c>
      <c r="D5027">
        <v>3</v>
      </c>
      <c r="E5027">
        <v>-1</v>
      </c>
      <c r="F5027">
        <v>-2</v>
      </c>
      <c r="G5027">
        <v>0</v>
      </c>
      <c r="H5027" s="3">
        <f>H5026+$H$2*(Table1[[#This Row],[debug'[0']]]-H5026)</f>
        <v>-0.86536080857353759</v>
      </c>
    </row>
    <row r="5028" spans="1:8" x14ac:dyDescent="0.25">
      <c r="A5028">
        <v>10044</v>
      </c>
      <c r="B5028">
        <v>-2</v>
      </c>
      <c r="C5028">
        <v>3</v>
      </c>
      <c r="D5028">
        <v>2</v>
      </c>
      <c r="E5028">
        <v>0</v>
      </c>
      <c r="F5028">
        <v>-1</v>
      </c>
      <c r="G5028">
        <v>0</v>
      </c>
      <c r="H5028" s="3">
        <f>H5027+$H$2*(Table1[[#This Row],[debug'[0']]]-H5027)</f>
        <v>-0.97229803302135065</v>
      </c>
    </row>
    <row r="5029" spans="1:8" x14ac:dyDescent="0.25">
      <c r="A5029">
        <v>10046</v>
      </c>
      <c r="B5029">
        <v>0</v>
      </c>
      <c r="C5029">
        <v>5</v>
      </c>
      <c r="D5029">
        <v>-1</v>
      </c>
      <c r="E5029">
        <v>0</v>
      </c>
      <c r="F5029">
        <v>-1</v>
      </c>
      <c r="G5029">
        <v>0</v>
      </c>
      <c r="H5029" s="3">
        <f>H5028+$H$2*(Table1[[#This Row],[debug'[0']]]-H5028)</f>
        <v>-0.88066110229216021</v>
      </c>
    </row>
    <row r="5030" spans="1:8" x14ac:dyDescent="0.25">
      <c r="A5030">
        <v>10048</v>
      </c>
      <c r="B5030">
        <v>0</v>
      </c>
      <c r="C5030">
        <v>8</v>
      </c>
      <c r="D5030">
        <v>-4</v>
      </c>
      <c r="E5030">
        <v>0</v>
      </c>
      <c r="F5030">
        <v>0</v>
      </c>
      <c r="G5030">
        <v>0</v>
      </c>
      <c r="H5030" s="3">
        <f>H5029+$H$2*(Table1[[#This Row],[debug'[0']]]-H5029)</f>
        <v>-0.79766074881425997</v>
      </c>
    </row>
    <row r="5031" spans="1:8" x14ac:dyDescent="0.25">
      <c r="A5031">
        <v>10050</v>
      </c>
      <c r="B5031">
        <v>1</v>
      </c>
      <c r="C5031">
        <v>8</v>
      </c>
      <c r="D5031">
        <v>-6</v>
      </c>
      <c r="E5031">
        <v>-1</v>
      </c>
      <c r="F5031">
        <v>1</v>
      </c>
      <c r="G5031">
        <v>0</v>
      </c>
      <c r="H5031" s="3">
        <f>H5030+$H$2*(Table1[[#This Row],[debug'[0']]]-H5030)</f>
        <v>-0.62823521475061184</v>
      </c>
    </row>
    <row r="5032" spans="1:8" x14ac:dyDescent="0.25">
      <c r="A5032">
        <v>10052</v>
      </c>
      <c r="B5032">
        <v>0</v>
      </c>
      <c r="C5032">
        <v>9</v>
      </c>
      <c r="D5032">
        <v>-7</v>
      </c>
      <c r="E5032">
        <v>-1</v>
      </c>
      <c r="F5032">
        <v>1</v>
      </c>
      <c r="G5032">
        <v>0</v>
      </c>
      <c r="H5032" s="3">
        <f>H5031+$H$2*(Table1[[#This Row],[debug'[0']]]-H5031)</f>
        <v>-0.56902544068900396</v>
      </c>
    </row>
    <row r="5033" spans="1:8" x14ac:dyDescent="0.25">
      <c r="A5033">
        <v>10054</v>
      </c>
      <c r="B5033">
        <v>-1</v>
      </c>
      <c r="C5033">
        <v>8</v>
      </c>
      <c r="D5033">
        <v>-7</v>
      </c>
      <c r="E5033">
        <v>-1</v>
      </c>
      <c r="F5033">
        <v>2</v>
      </c>
      <c r="G5033">
        <v>0</v>
      </c>
      <c r="H5033" s="3">
        <f>H5032+$H$2*(Table1[[#This Row],[debug'[0']]]-H5032)</f>
        <v>-0.60964383597146965</v>
      </c>
    </row>
    <row r="5034" spans="1:8" x14ac:dyDescent="0.25">
      <c r="A5034">
        <v>10056</v>
      </c>
      <c r="B5034">
        <v>0</v>
      </c>
      <c r="C5034">
        <v>7</v>
      </c>
      <c r="D5034">
        <v>-7</v>
      </c>
      <c r="E5034">
        <v>-1</v>
      </c>
      <c r="F5034">
        <v>2</v>
      </c>
      <c r="G5034">
        <v>1</v>
      </c>
      <c r="H5034" s="3">
        <f>H5033+$H$2*(Table1[[#This Row],[debug'[0']]]-H5033)</f>
        <v>-0.5521862580796415</v>
      </c>
    </row>
    <row r="5035" spans="1:8" x14ac:dyDescent="0.25">
      <c r="A5035">
        <v>10058</v>
      </c>
      <c r="B5035">
        <v>-2</v>
      </c>
      <c r="C5035">
        <v>7</v>
      </c>
      <c r="D5035">
        <v>-6</v>
      </c>
      <c r="E5035">
        <v>-1</v>
      </c>
      <c r="F5035">
        <v>2</v>
      </c>
      <c r="G5035">
        <v>1</v>
      </c>
      <c r="H5035" s="3">
        <f>H5034+$H$2*(Table1[[#This Row],[debug'[0']]]-H5034)</f>
        <v>-0.68863948854114188</v>
      </c>
    </row>
    <row r="5036" spans="1:8" x14ac:dyDescent="0.25">
      <c r="A5036">
        <v>10060</v>
      </c>
      <c r="B5036">
        <v>-1</v>
      </c>
      <c r="C5036">
        <v>6</v>
      </c>
      <c r="D5036">
        <v>-5</v>
      </c>
      <c r="E5036">
        <v>-1</v>
      </c>
      <c r="F5036">
        <v>3</v>
      </c>
      <c r="G5036">
        <v>1</v>
      </c>
      <c r="H5036" s="3">
        <f>H5035+$H$2*(Table1[[#This Row],[debug'[0']]]-H5035)</f>
        <v>-0.7179845254036552</v>
      </c>
    </row>
    <row r="5037" spans="1:8" x14ac:dyDescent="0.25">
      <c r="A5037">
        <v>10062</v>
      </c>
      <c r="B5037">
        <v>-1</v>
      </c>
      <c r="C5037">
        <v>5</v>
      </c>
      <c r="D5037">
        <v>-4</v>
      </c>
      <c r="E5037">
        <v>-1</v>
      </c>
      <c r="F5037">
        <v>3</v>
      </c>
      <c r="G5037">
        <v>1</v>
      </c>
      <c r="H5037" s="3">
        <f>H5036+$H$2*(Table1[[#This Row],[debug'[0']]]-H5036)</f>
        <v>-0.74456385769937072</v>
      </c>
    </row>
    <row r="5038" spans="1:8" x14ac:dyDescent="0.25">
      <c r="A5038">
        <v>10064</v>
      </c>
      <c r="B5038">
        <v>-3</v>
      </c>
      <c r="C5038">
        <v>5</v>
      </c>
      <c r="D5038">
        <v>-4</v>
      </c>
      <c r="E5038">
        <v>-1</v>
      </c>
      <c r="F5038">
        <v>4</v>
      </c>
      <c r="G5038">
        <v>1</v>
      </c>
      <c r="H5038" s="3">
        <f>H5037+$H$2*(Table1[[#This Row],[debug'[0']]]-H5037)</f>
        <v>-0.95713370615814752</v>
      </c>
    </row>
    <row r="5039" spans="1:8" x14ac:dyDescent="0.25">
      <c r="A5039">
        <v>10066</v>
      </c>
      <c r="B5039">
        <v>-1</v>
      </c>
      <c r="C5039">
        <v>5</v>
      </c>
      <c r="D5039">
        <v>-3</v>
      </c>
      <c r="E5039">
        <v>-1</v>
      </c>
      <c r="F5039">
        <v>4</v>
      </c>
      <c r="G5039">
        <v>1</v>
      </c>
      <c r="H5039" s="3">
        <f>H5038+$H$2*(Table1[[#This Row],[debug'[0']]]-H5038)</f>
        <v>-0.96117375917275305</v>
      </c>
    </row>
    <row r="5040" spans="1:8" x14ac:dyDescent="0.25">
      <c r="A5040">
        <v>10068</v>
      </c>
      <c r="B5040">
        <v>-2</v>
      </c>
      <c r="C5040">
        <v>5</v>
      </c>
      <c r="D5040">
        <v>-3</v>
      </c>
      <c r="E5040">
        <v>-1</v>
      </c>
      <c r="F5040">
        <v>4</v>
      </c>
      <c r="G5040">
        <v>1</v>
      </c>
      <c r="H5040" s="3">
        <f>H5039+$H$2*(Table1[[#This Row],[debug'[0']]]-H5039)</f>
        <v>-1.0590808257689284</v>
      </c>
    </row>
    <row r="5041" spans="1:8" x14ac:dyDescent="0.25">
      <c r="A5041">
        <v>10070</v>
      </c>
      <c r="B5041">
        <v>2</v>
      </c>
      <c r="C5041">
        <v>3</v>
      </c>
      <c r="D5041">
        <v>0</v>
      </c>
      <c r="E5041">
        <v>-1</v>
      </c>
      <c r="F5041">
        <v>4</v>
      </c>
      <c r="G5041">
        <v>1</v>
      </c>
      <c r="H5041" s="3">
        <f>H5040+$H$2*(Table1[[#This Row],[debug'[0']]]-H5040)</f>
        <v>-0.77076925029973653</v>
      </c>
    </row>
    <row r="5042" spans="1:8" x14ac:dyDescent="0.25">
      <c r="A5042">
        <v>10072</v>
      </c>
      <c r="B5042">
        <v>2</v>
      </c>
      <c r="C5042">
        <v>1</v>
      </c>
      <c r="D5042">
        <v>3</v>
      </c>
      <c r="E5042">
        <v>-1</v>
      </c>
      <c r="F5042">
        <v>4</v>
      </c>
      <c r="G5042">
        <v>1</v>
      </c>
      <c r="H5042" s="3">
        <f>H5041+$H$2*(Table1[[#This Row],[debug'[0']]]-H5041)</f>
        <v>-0.50963040065371201</v>
      </c>
    </row>
    <row r="5043" spans="1:8" x14ac:dyDescent="0.25">
      <c r="A5043">
        <v>10074</v>
      </c>
      <c r="B5043">
        <v>2</v>
      </c>
      <c r="C5043">
        <v>-1</v>
      </c>
      <c r="D5043">
        <v>4</v>
      </c>
      <c r="E5043">
        <v>0</v>
      </c>
      <c r="F5043">
        <v>4</v>
      </c>
      <c r="G5043">
        <v>1</v>
      </c>
      <c r="H5043" s="3">
        <f>H5042+$H$2*(Table1[[#This Row],[debug'[0']]]-H5042)</f>
        <v>-0.27310330775613267</v>
      </c>
    </row>
    <row r="5044" spans="1:8" x14ac:dyDescent="0.25">
      <c r="A5044">
        <v>10076</v>
      </c>
      <c r="B5044">
        <v>2</v>
      </c>
      <c r="C5044">
        <v>-5</v>
      </c>
      <c r="D5044">
        <v>6</v>
      </c>
      <c r="E5044">
        <v>0</v>
      </c>
      <c r="F5044">
        <v>4</v>
      </c>
      <c r="G5044">
        <v>1</v>
      </c>
      <c r="H5044" s="3">
        <f>H5043+$H$2*(Table1[[#This Row],[debug'[0']]]-H5043)</f>
        <v>-5.8868368181212966E-2</v>
      </c>
    </row>
    <row r="5045" spans="1:8" x14ac:dyDescent="0.25">
      <c r="A5045">
        <v>10078</v>
      </c>
      <c r="B5045">
        <v>0</v>
      </c>
      <c r="C5045">
        <v>-5</v>
      </c>
      <c r="D5045">
        <v>6</v>
      </c>
      <c r="E5045">
        <v>0</v>
      </c>
      <c r="F5045">
        <v>4</v>
      </c>
      <c r="G5045">
        <v>1</v>
      </c>
      <c r="H5045" s="3">
        <f>H5044+$H$2*(Table1[[#This Row],[debug'[0']]]-H5044)</f>
        <v>-5.3320155191005435E-2</v>
      </c>
    </row>
    <row r="5046" spans="1:8" x14ac:dyDescent="0.25">
      <c r="A5046">
        <v>10080</v>
      </c>
      <c r="B5046">
        <v>-1</v>
      </c>
      <c r="C5046">
        <v>-4</v>
      </c>
      <c r="D5046">
        <v>5</v>
      </c>
      <c r="E5046">
        <v>0</v>
      </c>
      <c r="F5046">
        <v>4</v>
      </c>
      <c r="G5046">
        <v>0</v>
      </c>
      <c r="H5046" s="3">
        <f>H5045+$H$2*(Table1[[#This Row],[debug'[0']]]-H5045)</f>
        <v>-0.1425426285636093</v>
      </c>
    </row>
    <row r="5047" spans="1:8" x14ac:dyDescent="0.25">
      <c r="A5047">
        <v>10082</v>
      </c>
      <c r="B5047">
        <v>-2</v>
      </c>
      <c r="C5047">
        <v>-3</v>
      </c>
      <c r="D5047">
        <v>5</v>
      </c>
      <c r="E5047">
        <v>0</v>
      </c>
      <c r="F5047">
        <v>4</v>
      </c>
      <c r="G5047">
        <v>0</v>
      </c>
      <c r="H5047" s="3">
        <f>H5046+$H$2*(Table1[[#This Row],[debug'[0']]]-H5046)</f>
        <v>-0.31760386153743247</v>
      </c>
    </row>
    <row r="5048" spans="1:8" x14ac:dyDescent="0.25">
      <c r="A5048">
        <v>10084</v>
      </c>
      <c r="B5048">
        <v>0</v>
      </c>
      <c r="C5048">
        <v>-2</v>
      </c>
      <c r="D5048">
        <v>4</v>
      </c>
      <c r="E5048">
        <v>0</v>
      </c>
      <c r="F5048">
        <v>4</v>
      </c>
      <c r="G5048">
        <v>0</v>
      </c>
      <c r="H5048" s="3">
        <f>H5047+$H$2*(Table1[[#This Row],[debug'[0']]]-H5047)</f>
        <v>-0.28767040279270006</v>
      </c>
    </row>
    <row r="5049" spans="1:8" x14ac:dyDescent="0.25">
      <c r="A5049">
        <v>10086</v>
      </c>
      <c r="B5049">
        <v>2</v>
      </c>
      <c r="C5049">
        <v>-3</v>
      </c>
      <c r="D5049">
        <v>4</v>
      </c>
      <c r="E5049">
        <v>0</v>
      </c>
      <c r="F5049">
        <v>4</v>
      </c>
      <c r="G5049">
        <v>0</v>
      </c>
      <c r="H5049" s="3">
        <f>H5048+$H$2*(Table1[[#This Row],[debug'[0']]]-H5048)</f>
        <v>-7.2062546855249598E-2</v>
      </c>
    </row>
    <row r="5050" spans="1:8" x14ac:dyDescent="0.25">
      <c r="A5050">
        <v>10088</v>
      </c>
      <c r="B5050">
        <v>2</v>
      </c>
      <c r="C5050">
        <v>-3</v>
      </c>
      <c r="D5050">
        <v>4</v>
      </c>
      <c r="E5050">
        <v>0</v>
      </c>
      <c r="F5050">
        <v>4</v>
      </c>
      <c r="G5050">
        <v>0</v>
      </c>
      <c r="H5050" s="3">
        <f>H5049+$H$2*(Table1[[#This Row],[debug'[0']]]-H5049)</f>
        <v>0.12322474739412068</v>
      </c>
    </row>
    <row r="5051" spans="1:8" x14ac:dyDescent="0.25">
      <c r="A5051">
        <v>10090</v>
      </c>
      <c r="B5051">
        <v>3</v>
      </c>
      <c r="C5051">
        <v>-4</v>
      </c>
      <c r="D5051">
        <v>3</v>
      </c>
      <c r="E5051">
        <v>0</v>
      </c>
      <c r="F5051">
        <v>3</v>
      </c>
      <c r="G5051">
        <v>0</v>
      </c>
      <c r="H5051" s="3">
        <f>H5050+$H$2*(Table1[[#This Row],[debug'[0']]]-H5050)</f>
        <v>0.39435442738258719</v>
      </c>
    </row>
    <row r="5052" spans="1:8" x14ac:dyDescent="0.25">
      <c r="A5052">
        <v>10092</v>
      </c>
      <c r="B5052">
        <v>2</v>
      </c>
      <c r="C5052">
        <v>-6</v>
      </c>
      <c r="D5052">
        <v>1</v>
      </c>
      <c r="E5052">
        <v>0</v>
      </c>
      <c r="F5052">
        <v>3</v>
      </c>
      <c r="G5052">
        <v>0</v>
      </c>
      <c r="H5052" s="3">
        <f>H5051+$H$2*(Table1[[#This Row],[debug'[0']]]-H5051)</f>
        <v>0.54568295743870243</v>
      </c>
    </row>
    <row r="5053" spans="1:8" x14ac:dyDescent="0.25">
      <c r="A5053">
        <v>10094</v>
      </c>
      <c r="B5053">
        <v>-1</v>
      </c>
      <c r="C5053">
        <v>-5</v>
      </c>
      <c r="D5053">
        <v>0</v>
      </c>
      <c r="E5053">
        <v>0</v>
      </c>
      <c r="F5053">
        <v>3</v>
      </c>
      <c r="G5053">
        <v>0</v>
      </c>
      <c r="H5053" s="3">
        <f>H5052+$H$2*(Table1[[#This Row],[debug'[0']]]-H5052)</f>
        <v>0.40000577072265131</v>
      </c>
    </row>
    <row r="5054" spans="1:8" x14ac:dyDescent="0.25">
      <c r="A5054">
        <v>10096</v>
      </c>
      <c r="B5054">
        <v>-1</v>
      </c>
      <c r="C5054">
        <v>-6</v>
      </c>
      <c r="D5054">
        <v>-2</v>
      </c>
      <c r="E5054">
        <v>0</v>
      </c>
      <c r="F5054">
        <v>2</v>
      </c>
      <c r="G5054">
        <v>0</v>
      </c>
      <c r="H5054" s="3">
        <f>H5053+$H$2*(Table1[[#This Row],[debug'[0']]]-H5053)</f>
        <v>0.26805833539408341</v>
      </c>
    </row>
    <row r="5055" spans="1:8" x14ac:dyDescent="0.25">
      <c r="A5055">
        <v>10098</v>
      </c>
      <c r="B5055">
        <v>-3</v>
      </c>
      <c r="C5055">
        <v>-4</v>
      </c>
      <c r="D5055">
        <v>-5</v>
      </c>
      <c r="E5055">
        <v>0</v>
      </c>
      <c r="F5055">
        <v>2</v>
      </c>
      <c r="G5055">
        <v>0</v>
      </c>
      <c r="H5055" s="3">
        <f>H5054+$H$2*(Table1[[#This Row],[debug'[0']]]-H5054)</f>
        <v>-3.9948906345224799E-2</v>
      </c>
    </row>
    <row r="5056" spans="1:8" x14ac:dyDescent="0.25">
      <c r="A5056">
        <v>10100</v>
      </c>
      <c r="B5056">
        <v>-4</v>
      </c>
      <c r="C5056">
        <v>-3</v>
      </c>
      <c r="D5056">
        <v>-7</v>
      </c>
      <c r="E5056">
        <v>0</v>
      </c>
      <c r="F5056">
        <v>2</v>
      </c>
      <c r="G5056">
        <v>0</v>
      </c>
      <c r="H5056" s="3">
        <f>H5055+$H$2*(Table1[[#This Row],[debug'[0']]]-H5055)</f>
        <v>-0.41317492905520681</v>
      </c>
    </row>
    <row r="5057" spans="1:8" x14ac:dyDescent="0.25">
      <c r="A5057">
        <v>10102</v>
      </c>
      <c r="B5057">
        <v>-4</v>
      </c>
      <c r="C5057">
        <v>-3</v>
      </c>
      <c r="D5057">
        <v>-8</v>
      </c>
      <c r="E5057">
        <v>0</v>
      </c>
      <c r="F5057">
        <v>1</v>
      </c>
      <c r="G5057">
        <v>0</v>
      </c>
      <c r="H5057" s="3">
        <f>H5056+$H$2*(Table1[[#This Row],[debug'[0']]]-H5056)</f>
        <v>-0.75122522783296231</v>
      </c>
    </row>
    <row r="5058" spans="1:8" x14ac:dyDescent="0.25">
      <c r="A5058">
        <v>10104</v>
      </c>
      <c r="B5058">
        <v>-4</v>
      </c>
      <c r="C5058">
        <v>-2</v>
      </c>
      <c r="D5058">
        <v>-8</v>
      </c>
      <c r="E5058">
        <v>0</v>
      </c>
      <c r="F5058">
        <v>1</v>
      </c>
      <c r="G5058">
        <v>0</v>
      </c>
      <c r="H5058" s="3">
        <f>H5057+$H$2*(Table1[[#This Row],[debug'[0']]]-H5057)</f>
        <v>-1.0574150365551969</v>
      </c>
    </row>
    <row r="5059" spans="1:8" x14ac:dyDescent="0.25">
      <c r="A5059">
        <v>10106</v>
      </c>
      <c r="B5059">
        <v>-1</v>
      </c>
      <c r="C5059">
        <v>-3</v>
      </c>
      <c r="D5059">
        <v>-8</v>
      </c>
      <c r="E5059">
        <v>0</v>
      </c>
      <c r="F5059">
        <v>1</v>
      </c>
      <c r="G5059">
        <v>0</v>
      </c>
      <c r="H5059" s="3">
        <f>H5058+$H$2*(Table1[[#This Row],[debug'[0']]]-H5058)</f>
        <v>-1.052003796843775</v>
      </c>
    </row>
    <row r="5060" spans="1:8" x14ac:dyDescent="0.25">
      <c r="A5060">
        <v>10108</v>
      </c>
      <c r="B5060">
        <v>2</v>
      </c>
      <c r="C5060">
        <v>-2</v>
      </c>
      <c r="D5060">
        <v>-7</v>
      </c>
      <c r="E5060">
        <v>0</v>
      </c>
      <c r="F5060">
        <v>0</v>
      </c>
      <c r="G5060">
        <v>0</v>
      </c>
      <c r="H5060" s="3">
        <f>H5059+$H$2*(Table1[[#This Row],[debug'[0']]]-H5059)</f>
        <v>-0.76435921563699827</v>
      </c>
    </row>
    <row r="5061" spans="1:8" x14ac:dyDescent="0.25">
      <c r="A5061">
        <v>10110</v>
      </c>
      <c r="B5061">
        <v>0</v>
      </c>
      <c r="C5061">
        <v>0</v>
      </c>
      <c r="D5061">
        <v>-7</v>
      </c>
      <c r="E5061">
        <v>-1</v>
      </c>
      <c r="F5061">
        <v>0</v>
      </c>
      <c r="G5061">
        <v>0</v>
      </c>
      <c r="H5061" s="3">
        <f>H5060+$H$2*(Table1[[#This Row],[debug'[0']]]-H5060)</f>
        <v>-0.69232005674053276</v>
      </c>
    </row>
    <row r="5062" spans="1:8" x14ac:dyDescent="0.25">
      <c r="A5062">
        <v>10112</v>
      </c>
      <c r="B5062">
        <v>-3</v>
      </c>
      <c r="C5062">
        <v>1</v>
      </c>
      <c r="D5062">
        <v>-7</v>
      </c>
      <c r="E5062">
        <v>-1</v>
      </c>
      <c r="F5062">
        <v>0</v>
      </c>
      <c r="G5062">
        <v>-1</v>
      </c>
      <c r="H5062" s="3">
        <f>H5061+$H$2*(Table1[[#This Row],[debug'[0']]]-H5061)</f>
        <v>-0.90981376743794629</v>
      </c>
    </row>
    <row r="5063" spans="1:8" x14ac:dyDescent="0.25">
      <c r="A5063">
        <v>10114</v>
      </c>
      <c r="B5063">
        <v>-6</v>
      </c>
      <c r="C5063">
        <v>2</v>
      </c>
      <c r="D5063">
        <v>-7</v>
      </c>
      <c r="E5063">
        <v>-1</v>
      </c>
      <c r="F5063">
        <v>0</v>
      </c>
      <c r="G5063">
        <v>-1</v>
      </c>
      <c r="H5063" s="3">
        <f>H5062+$H$2*(Table1[[#This Row],[debug'[0']]]-H5062)</f>
        <v>-1.3895525176465719</v>
      </c>
    </row>
    <row r="5064" spans="1:8" x14ac:dyDescent="0.25">
      <c r="A5064">
        <v>10116</v>
      </c>
      <c r="B5064">
        <v>-5</v>
      </c>
      <c r="C5064">
        <v>1</v>
      </c>
      <c r="D5064">
        <v>-6</v>
      </c>
      <c r="E5064">
        <v>-1</v>
      </c>
      <c r="F5064">
        <v>-1</v>
      </c>
      <c r="G5064">
        <v>-1</v>
      </c>
      <c r="H5064" s="3">
        <f>H5063+$H$2*(Table1[[#This Row],[debug'[0']]]-H5063)</f>
        <v>-1.7298291762485707</v>
      </c>
    </row>
    <row r="5065" spans="1:8" x14ac:dyDescent="0.25">
      <c r="A5065">
        <v>10118</v>
      </c>
      <c r="B5065">
        <v>-2</v>
      </c>
      <c r="C5065">
        <v>1</v>
      </c>
      <c r="D5065">
        <v>-3</v>
      </c>
      <c r="E5065">
        <v>-1</v>
      </c>
      <c r="F5065">
        <v>-1</v>
      </c>
      <c r="G5065">
        <v>-1</v>
      </c>
      <c r="H5065" s="3">
        <f>H5064+$H$2*(Table1[[#This Row],[debug'[0']]]-H5064)</f>
        <v>-1.7552921765019245</v>
      </c>
    </row>
    <row r="5066" spans="1:8" x14ac:dyDescent="0.25">
      <c r="A5066">
        <v>10120</v>
      </c>
      <c r="B5066">
        <v>1</v>
      </c>
      <c r="C5066">
        <v>-1</v>
      </c>
      <c r="D5066">
        <v>0</v>
      </c>
      <c r="E5066">
        <v>-1</v>
      </c>
      <c r="F5066">
        <v>-1</v>
      </c>
      <c r="G5066">
        <v>-1</v>
      </c>
      <c r="H5066" s="3">
        <f>H5065+$H$2*(Table1[[#This Row],[debug'[0']]]-H5065)</f>
        <v>-1.4956120066961682</v>
      </c>
    </row>
    <row r="5067" spans="1:8" x14ac:dyDescent="0.25">
      <c r="A5067">
        <v>10122</v>
      </c>
      <c r="B5067">
        <v>4</v>
      </c>
      <c r="C5067">
        <v>-2</v>
      </c>
      <c r="D5067">
        <v>1</v>
      </c>
      <c r="E5067">
        <v>-1</v>
      </c>
      <c r="F5067">
        <v>-1</v>
      </c>
      <c r="G5067">
        <v>-1</v>
      </c>
      <c r="H5067" s="3">
        <f>H5066+$H$2*(Table1[[#This Row],[debug'[0']]]-H5066)</f>
        <v>-0.9776627774796719</v>
      </c>
    </row>
    <row r="5068" spans="1:8" x14ac:dyDescent="0.25">
      <c r="A5068">
        <v>10124</v>
      </c>
      <c r="B5068">
        <v>5</v>
      </c>
      <c r="C5068">
        <v>-4</v>
      </c>
      <c r="D5068">
        <v>2</v>
      </c>
      <c r="E5068">
        <v>-1</v>
      </c>
      <c r="F5068">
        <v>-2</v>
      </c>
      <c r="G5068">
        <v>-1</v>
      </c>
      <c r="H5068" s="3">
        <f>H5067+$H$2*(Table1[[#This Row],[debug'[0']]]-H5067)</f>
        <v>-0.41428133345865303</v>
      </c>
    </row>
    <row r="5069" spans="1:8" x14ac:dyDescent="0.25">
      <c r="A5069">
        <v>10126</v>
      </c>
      <c r="B5069">
        <v>5</v>
      </c>
      <c r="C5069">
        <v>-6</v>
      </c>
      <c r="D5069">
        <v>3</v>
      </c>
      <c r="E5069">
        <v>-1</v>
      </c>
      <c r="F5069">
        <v>-2</v>
      </c>
      <c r="G5069">
        <v>-1</v>
      </c>
      <c r="H5069" s="3">
        <f>H5068+$H$2*(Table1[[#This Row],[debug'[0']]]-H5068)</f>
        <v>9.6002660391208527E-2</v>
      </c>
    </row>
    <row r="5070" spans="1:8" x14ac:dyDescent="0.25">
      <c r="A5070">
        <v>10128</v>
      </c>
      <c r="B5070">
        <v>2</v>
      </c>
      <c r="C5070">
        <v>-7</v>
      </c>
      <c r="D5070">
        <v>3</v>
      </c>
      <c r="E5070">
        <v>-1</v>
      </c>
      <c r="F5070">
        <v>-2</v>
      </c>
      <c r="G5070">
        <v>-1</v>
      </c>
      <c r="H5070" s="3">
        <f>H5069+$H$2*(Table1[[#This Row],[debug'[0']]]-H5069)</f>
        <v>0.27545018202829319</v>
      </c>
    </row>
    <row r="5071" spans="1:8" x14ac:dyDescent="0.25">
      <c r="A5071">
        <v>10130</v>
      </c>
      <c r="B5071">
        <v>0</v>
      </c>
      <c r="C5071">
        <v>-9</v>
      </c>
      <c r="D5071">
        <v>2</v>
      </c>
      <c r="E5071">
        <v>-1</v>
      </c>
      <c r="F5071">
        <v>-2</v>
      </c>
      <c r="G5071">
        <v>-2</v>
      </c>
      <c r="H5071" s="3">
        <f>H5070+$H$2*(Table1[[#This Row],[debug'[0']]]-H5070)</f>
        <v>0.24948961397959146</v>
      </c>
    </row>
    <row r="5072" spans="1:8" x14ac:dyDescent="0.25">
      <c r="A5072">
        <v>10132</v>
      </c>
      <c r="B5072">
        <v>-1</v>
      </c>
      <c r="C5072">
        <v>-9</v>
      </c>
      <c r="D5072">
        <v>2</v>
      </c>
      <c r="E5072">
        <v>-1</v>
      </c>
      <c r="F5072">
        <v>-2</v>
      </c>
      <c r="G5072">
        <v>-2</v>
      </c>
      <c r="H5072" s="3">
        <f>H5071+$H$2*(Table1[[#This Row],[debug'[0']]]-H5071)</f>
        <v>0.13172799221914056</v>
      </c>
    </row>
    <row r="5073" spans="1:8" x14ac:dyDescent="0.25">
      <c r="A5073">
        <v>10134</v>
      </c>
      <c r="B5073">
        <v>1</v>
      </c>
      <c r="C5073">
        <v>-9</v>
      </c>
      <c r="D5073">
        <v>2</v>
      </c>
      <c r="E5073">
        <v>0</v>
      </c>
      <c r="F5073">
        <v>-2</v>
      </c>
      <c r="G5073">
        <v>-2</v>
      </c>
      <c r="H5073" s="3">
        <f>H5072+$H$2*(Table1[[#This Row],[debug'[0']]]-H5072)</f>
        <v>0.21356070104800079</v>
      </c>
    </row>
    <row r="5074" spans="1:8" x14ac:dyDescent="0.25">
      <c r="A5074">
        <v>10136</v>
      </c>
      <c r="B5074">
        <v>2</v>
      </c>
      <c r="C5074">
        <v>-10</v>
      </c>
      <c r="D5074">
        <v>2</v>
      </c>
      <c r="E5074">
        <v>0</v>
      </c>
      <c r="F5074">
        <v>-3</v>
      </c>
      <c r="G5074">
        <v>-2</v>
      </c>
      <c r="H5074" s="3">
        <f>H5073+$H$2*(Table1[[#This Row],[debug'[0']]]-H5073)</f>
        <v>0.38192863837815183</v>
      </c>
    </row>
    <row r="5075" spans="1:8" x14ac:dyDescent="0.25">
      <c r="A5075">
        <v>10138</v>
      </c>
      <c r="B5075">
        <v>4</v>
      </c>
      <c r="C5075">
        <v>-10</v>
      </c>
      <c r="D5075">
        <v>2</v>
      </c>
      <c r="E5075">
        <v>0</v>
      </c>
      <c r="F5075">
        <v>-3</v>
      </c>
      <c r="G5075">
        <v>-2</v>
      </c>
      <c r="H5075" s="3">
        <f>H5074+$H$2*(Table1[[#This Row],[debug'[0']]]-H5074)</f>
        <v>0.72292383067319632</v>
      </c>
    </row>
    <row r="5076" spans="1:8" x14ac:dyDescent="0.25">
      <c r="A5076">
        <v>10140</v>
      </c>
      <c r="B5076">
        <v>5</v>
      </c>
      <c r="C5076">
        <v>-11</v>
      </c>
      <c r="D5076">
        <v>0</v>
      </c>
      <c r="E5076">
        <v>0</v>
      </c>
      <c r="F5076">
        <v>-3</v>
      </c>
      <c r="G5076">
        <v>-2</v>
      </c>
      <c r="H5076" s="3">
        <f>H5075+$H$2*(Table1[[#This Row],[debug'[0']]]-H5075)</f>
        <v>1.1260287628452281</v>
      </c>
    </row>
    <row r="5077" spans="1:8" x14ac:dyDescent="0.25">
      <c r="A5077">
        <v>10142</v>
      </c>
      <c r="B5077">
        <v>4</v>
      </c>
      <c r="C5077">
        <v>-10</v>
      </c>
      <c r="D5077">
        <v>-2</v>
      </c>
      <c r="E5077">
        <v>1</v>
      </c>
      <c r="F5077">
        <v>-3</v>
      </c>
      <c r="G5077">
        <v>-2</v>
      </c>
      <c r="H5077" s="3">
        <f>H5076+$H$2*(Table1[[#This Row],[debug'[0']]]-H5076)</f>
        <v>1.3968941706034421</v>
      </c>
    </row>
    <row r="5078" spans="1:8" x14ac:dyDescent="0.25">
      <c r="A5078">
        <v>10144</v>
      </c>
      <c r="B5078">
        <v>0</v>
      </c>
      <c r="C5078">
        <v>-8</v>
      </c>
      <c r="D5078">
        <v>-5</v>
      </c>
      <c r="E5078">
        <v>1</v>
      </c>
      <c r="F5078">
        <v>-3</v>
      </c>
      <c r="G5078">
        <v>-2</v>
      </c>
      <c r="H5078" s="3">
        <f>H5077+$H$2*(Table1[[#This Row],[debug'[0']]]-H5077)</f>
        <v>1.2652399966771366</v>
      </c>
    </row>
    <row r="5079" spans="1:8" x14ac:dyDescent="0.25">
      <c r="A5079">
        <v>10146</v>
      </c>
      <c r="B5079">
        <v>-3</v>
      </c>
      <c r="C5079">
        <v>-6</v>
      </c>
      <c r="D5079">
        <v>-5</v>
      </c>
      <c r="E5079">
        <v>1</v>
      </c>
      <c r="F5079">
        <v>-3</v>
      </c>
      <c r="G5079">
        <v>-2</v>
      </c>
      <c r="H5079" s="3">
        <f>H5078+$H$2*(Table1[[#This Row],[debug'[0']]]-H5078)</f>
        <v>0.86325059749638933</v>
      </c>
    </row>
    <row r="5080" spans="1:8" x14ac:dyDescent="0.25">
      <c r="A5080">
        <v>10148</v>
      </c>
      <c r="B5080">
        <v>-7</v>
      </c>
      <c r="C5080">
        <v>-6</v>
      </c>
      <c r="D5080">
        <v>-6</v>
      </c>
      <c r="E5080">
        <v>1</v>
      </c>
      <c r="F5080">
        <v>-4</v>
      </c>
      <c r="G5080">
        <v>-2</v>
      </c>
      <c r="H5080" s="3">
        <f>H5079+$H$2*(Table1[[#This Row],[debug'[0']]]-H5079)</f>
        <v>0.12215668818348313</v>
      </c>
    </row>
    <row r="5081" spans="1:8" x14ac:dyDescent="0.25">
      <c r="A5081">
        <v>10150</v>
      </c>
      <c r="B5081">
        <v>-6</v>
      </c>
      <c r="C5081">
        <v>-5</v>
      </c>
      <c r="D5081">
        <v>-7</v>
      </c>
      <c r="E5081">
        <v>1</v>
      </c>
      <c r="F5081">
        <v>-4</v>
      </c>
      <c r="G5081">
        <v>-2</v>
      </c>
      <c r="H5081" s="3">
        <f>H5080+$H$2*(Table1[[#This Row],[debug'[0']]]-H5080)</f>
        <v>-0.45484298608820228</v>
      </c>
    </row>
    <row r="5082" spans="1:8" x14ac:dyDescent="0.25">
      <c r="A5082">
        <v>10152</v>
      </c>
      <c r="B5082">
        <v>-2</v>
      </c>
      <c r="C5082">
        <v>-5</v>
      </c>
      <c r="D5082">
        <v>-6</v>
      </c>
      <c r="E5082">
        <v>1</v>
      </c>
      <c r="F5082">
        <v>-4</v>
      </c>
      <c r="G5082">
        <v>-2</v>
      </c>
      <c r="H5082" s="3">
        <f>H5081+$H$2*(Table1[[#This Row],[debug'[0']]]-H5081)</f>
        <v>-0.60047060379464368</v>
      </c>
    </row>
    <row r="5083" spans="1:8" x14ac:dyDescent="0.25">
      <c r="A5083">
        <v>10154</v>
      </c>
      <c r="B5083">
        <v>0</v>
      </c>
      <c r="C5083">
        <v>-4</v>
      </c>
      <c r="D5083">
        <v>-6</v>
      </c>
      <c r="E5083">
        <v>1</v>
      </c>
      <c r="F5083">
        <v>-5</v>
      </c>
      <c r="G5083">
        <v>-2</v>
      </c>
      <c r="H5083" s="3">
        <f>H5082+$H$2*(Table1[[#This Row],[debug'[0']]]-H5082)</f>
        <v>-0.54387758266730724</v>
      </c>
    </row>
    <row r="5084" spans="1:8" x14ac:dyDescent="0.25">
      <c r="A5084">
        <v>10156</v>
      </c>
      <c r="B5084">
        <v>1</v>
      </c>
      <c r="C5084">
        <v>-4</v>
      </c>
      <c r="D5084">
        <v>-6</v>
      </c>
      <c r="E5084">
        <v>0</v>
      </c>
      <c r="F5084">
        <v>-5</v>
      </c>
      <c r="G5084">
        <v>-2</v>
      </c>
      <c r="H5084" s="3">
        <f>H5083+$H$2*(Table1[[#This Row],[debug'[0']]]-H5083)</f>
        <v>-0.39837054851481979</v>
      </c>
    </row>
    <row r="5085" spans="1:8" x14ac:dyDescent="0.25">
      <c r="A5085">
        <v>10158</v>
      </c>
      <c r="B5085">
        <v>1</v>
      </c>
      <c r="C5085">
        <v>-4</v>
      </c>
      <c r="D5085">
        <v>-6</v>
      </c>
      <c r="E5085">
        <v>0</v>
      </c>
      <c r="F5085">
        <v>-5</v>
      </c>
      <c r="G5085">
        <v>-2</v>
      </c>
      <c r="H5085" s="3">
        <f>H5084+$H$2*(Table1[[#This Row],[debug'[0']]]-H5084)</f>
        <v>-0.26657722924850519</v>
      </c>
    </row>
    <row r="5086" spans="1:8" x14ac:dyDescent="0.25">
      <c r="A5086">
        <v>10160</v>
      </c>
      <c r="B5086">
        <v>-1</v>
      </c>
      <c r="C5086">
        <v>-3</v>
      </c>
      <c r="D5086">
        <v>-6</v>
      </c>
      <c r="E5086">
        <v>0</v>
      </c>
      <c r="F5086">
        <v>-5</v>
      </c>
      <c r="G5086">
        <v>-2</v>
      </c>
      <c r="H5086" s="3">
        <f>H5085+$H$2*(Table1[[#This Row],[debug'[0']]]-H5085)</f>
        <v>-0.33570069690555621</v>
      </c>
    </row>
    <row r="5087" spans="1:8" x14ac:dyDescent="0.25">
      <c r="A5087">
        <v>10162</v>
      </c>
      <c r="B5087">
        <v>-4</v>
      </c>
      <c r="C5087">
        <v>-2</v>
      </c>
      <c r="D5087">
        <v>-5</v>
      </c>
      <c r="E5087">
        <v>0</v>
      </c>
      <c r="F5087">
        <v>-5</v>
      </c>
      <c r="G5087">
        <v>-2</v>
      </c>
      <c r="H5087" s="3">
        <f>H5086+$H$2*(Table1[[#This Row],[debug'[0']]]-H5086)</f>
        <v>-0.68105277004022735</v>
      </c>
    </row>
    <row r="5088" spans="1:8" x14ac:dyDescent="0.25">
      <c r="A5088">
        <v>10164</v>
      </c>
      <c r="B5088">
        <v>-6</v>
      </c>
      <c r="C5088">
        <v>-1</v>
      </c>
      <c r="D5088">
        <v>-3</v>
      </c>
      <c r="E5088">
        <v>0</v>
      </c>
      <c r="F5088">
        <v>-5</v>
      </c>
      <c r="G5088">
        <v>-2</v>
      </c>
      <c r="H5088" s="3">
        <f>H5087+$H$2*(Table1[[#This Row],[debug'[0']]]-H5087)</f>
        <v>-1.1823517363144294</v>
      </c>
    </row>
    <row r="5089" spans="1:8" x14ac:dyDescent="0.25">
      <c r="A5089">
        <v>10166</v>
      </c>
      <c r="B5089">
        <v>-6</v>
      </c>
      <c r="C5089">
        <v>0</v>
      </c>
      <c r="D5089">
        <v>-2</v>
      </c>
      <c r="E5089">
        <v>-1</v>
      </c>
      <c r="F5089">
        <v>-5</v>
      </c>
      <c r="G5089">
        <v>-2</v>
      </c>
      <c r="H5089" s="3">
        <f>H5088+$H$2*(Table1[[#This Row],[debug'[0']]]-H5088)</f>
        <v>-1.6364043880976555</v>
      </c>
    </row>
    <row r="5090" spans="1:8" x14ac:dyDescent="0.25">
      <c r="A5090">
        <v>10168</v>
      </c>
      <c r="B5090">
        <v>-5</v>
      </c>
      <c r="C5090">
        <v>2</v>
      </c>
      <c r="D5090">
        <v>0</v>
      </c>
      <c r="E5090">
        <v>-1</v>
      </c>
      <c r="F5090">
        <v>-5</v>
      </c>
      <c r="G5090">
        <v>-2</v>
      </c>
      <c r="H5090" s="3">
        <f>H5089+$H$2*(Table1[[#This Row],[debug'[0']]]-H5089)</f>
        <v>-1.9534158060176336</v>
      </c>
    </row>
    <row r="5091" spans="1:8" x14ac:dyDescent="0.25">
      <c r="A5091">
        <v>10170</v>
      </c>
      <c r="B5091">
        <v>1</v>
      </c>
      <c r="C5091">
        <v>2</v>
      </c>
      <c r="D5091">
        <v>2</v>
      </c>
      <c r="E5091">
        <v>-1</v>
      </c>
      <c r="F5091">
        <v>-5</v>
      </c>
      <c r="G5091">
        <v>-2</v>
      </c>
      <c r="H5091" s="3">
        <f>H5090+$H$2*(Table1[[#This Row],[debug'[0']]]-H5090)</f>
        <v>-1.6750629240422044</v>
      </c>
    </row>
    <row r="5092" spans="1:8" x14ac:dyDescent="0.25">
      <c r="A5092">
        <v>10172</v>
      </c>
      <c r="B5092">
        <v>4</v>
      </c>
      <c r="C5092">
        <v>3</v>
      </c>
      <c r="D5092">
        <v>4</v>
      </c>
      <c r="E5092">
        <v>-1</v>
      </c>
      <c r="F5092">
        <v>-5</v>
      </c>
      <c r="G5092">
        <v>-2</v>
      </c>
      <c r="H5092" s="3">
        <f>H5091+$H$2*(Table1[[#This Row],[debug'[0']]]-H5091)</f>
        <v>-1.1402008443172804</v>
      </c>
    </row>
    <row r="5093" spans="1:8" x14ac:dyDescent="0.25">
      <c r="A5093">
        <v>10174</v>
      </c>
      <c r="B5093">
        <v>6</v>
      </c>
      <c r="C5093">
        <v>4</v>
      </c>
      <c r="D5093">
        <v>4</v>
      </c>
      <c r="E5093">
        <v>-1</v>
      </c>
      <c r="F5093">
        <v>-5</v>
      </c>
      <c r="G5093">
        <v>-2</v>
      </c>
      <c r="H5093" s="3">
        <f>H5092+$H$2*(Table1[[#This Row],[debug'[0']]]-H5092)</f>
        <v>-0.4672527687873963</v>
      </c>
    </row>
    <row r="5094" spans="1:8" x14ac:dyDescent="0.25">
      <c r="A5094">
        <v>10176</v>
      </c>
      <c r="B5094">
        <v>5</v>
      </c>
      <c r="C5094">
        <v>5</v>
      </c>
      <c r="D5094">
        <v>3</v>
      </c>
      <c r="E5094">
        <v>-1</v>
      </c>
      <c r="F5094">
        <v>-4</v>
      </c>
      <c r="G5094">
        <v>-2</v>
      </c>
      <c r="H5094" s="3">
        <f>H5093+$H$2*(Table1[[#This Row],[debug'[0']]]-H5093)</f>
        <v>4.8023665224831924E-2</v>
      </c>
    </row>
    <row r="5095" spans="1:8" x14ac:dyDescent="0.25">
      <c r="A5095">
        <v>10178</v>
      </c>
      <c r="B5095">
        <v>3</v>
      </c>
      <c r="C5095">
        <v>5</v>
      </c>
      <c r="D5095">
        <v>3</v>
      </c>
      <c r="E5095">
        <v>-1</v>
      </c>
      <c r="F5095">
        <v>-4</v>
      </c>
      <c r="G5095">
        <v>-2</v>
      </c>
      <c r="H5095" s="3">
        <f>H5094+$H$2*(Table1[[#This Row],[debug'[0']]]-H5094)</f>
        <v>0.32624088023184966</v>
      </c>
    </row>
    <row r="5096" spans="1:8" x14ac:dyDescent="0.25">
      <c r="A5096">
        <v>10180</v>
      </c>
      <c r="B5096">
        <v>1</v>
      </c>
      <c r="C5096">
        <v>5</v>
      </c>
      <c r="D5096">
        <v>3</v>
      </c>
      <c r="E5096">
        <v>-1</v>
      </c>
      <c r="F5096">
        <v>-4</v>
      </c>
      <c r="G5096">
        <v>-2</v>
      </c>
      <c r="H5096" s="3">
        <f>H5095+$H$2*(Table1[[#This Row],[debug'[0']]]-H5095)</f>
        <v>0.38974118126043206</v>
      </c>
    </row>
    <row r="5097" spans="1:8" x14ac:dyDescent="0.25">
      <c r="A5097">
        <v>10182</v>
      </c>
      <c r="B5097">
        <v>-1</v>
      </c>
      <c r="C5097">
        <v>3</v>
      </c>
      <c r="D5097">
        <v>4</v>
      </c>
      <c r="E5097">
        <v>-1</v>
      </c>
      <c r="F5097">
        <v>-3</v>
      </c>
      <c r="G5097">
        <v>-2</v>
      </c>
      <c r="H5097" s="3">
        <f>H5096+$H$2*(Table1[[#This Row],[debug'[0']]]-H5096)</f>
        <v>0.25876116069726285</v>
      </c>
    </row>
    <row r="5098" spans="1:8" x14ac:dyDescent="0.25">
      <c r="A5098">
        <v>10184</v>
      </c>
      <c r="B5098">
        <v>2</v>
      </c>
      <c r="C5098">
        <v>3</v>
      </c>
      <c r="D5098">
        <v>3</v>
      </c>
      <c r="E5098">
        <v>0</v>
      </c>
      <c r="F5098">
        <v>-3</v>
      </c>
      <c r="G5098">
        <v>-2</v>
      </c>
      <c r="H5098" s="3">
        <f>H5097+$H$2*(Table1[[#This Row],[debug'[0']]]-H5097)</f>
        <v>0.42286905506822375</v>
      </c>
    </row>
    <row r="5099" spans="1:8" x14ac:dyDescent="0.25">
      <c r="A5099">
        <v>10186</v>
      </c>
      <c r="B5099">
        <v>3</v>
      </c>
      <c r="C5099">
        <v>2</v>
      </c>
      <c r="D5099">
        <v>2</v>
      </c>
      <c r="E5099">
        <v>0</v>
      </c>
      <c r="F5099">
        <v>-2</v>
      </c>
      <c r="G5099">
        <v>-2</v>
      </c>
      <c r="H5099" s="3">
        <f>H5098+$H$2*(Table1[[#This Row],[debug'[0']]]-H5098)</f>
        <v>0.66575792438632142</v>
      </c>
    </row>
    <row r="5100" spans="1:8" x14ac:dyDescent="0.25">
      <c r="A5100">
        <v>10188</v>
      </c>
      <c r="B5100">
        <v>7</v>
      </c>
      <c r="C5100">
        <v>1</v>
      </c>
      <c r="D5100">
        <v>0</v>
      </c>
      <c r="E5100">
        <v>0</v>
      </c>
      <c r="F5100">
        <v>-2</v>
      </c>
      <c r="G5100">
        <v>-2</v>
      </c>
      <c r="H5100" s="3">
        <f>H5099+$H$2*(Table1[[#This Row],[debug'[0']]]-H5099)</f>
        <v>1.2627461755105402</v>
      </c>
    </row>
    <row r="5101" spans="1:8" x14ac:dyDescent="0.25">
      <c r="A5101">
        <v>10190</v>
      </c>
      <c r="B5101">
        <v>5</v>
      </c>
      <c r="C5101">
        <v>0</v>
      </c>
      <c r="D5101">
        <v>0</v>
      </c>
      <c r="E5101">
        <v>0</v>
      </c>
      <c r="F5101">
        <v>-1</v>
      </c>
      <c r="G5101">
        <v>-2</v>
      </c>
      <c r="H5101" s="3">
        <f>H5100+$H$2*(Table1[[#This Row],[debug'[0']]]-H5100)</f>
        <v>1.6149740502990335</v>
      </c>
    </row>
    <row r="5102" spans="1:8" x14ac:dyDescent="0.25">
      <c r="A5102">
        <v>10192</v>
      </c>
      <c r="B5102">
        <v>2</v>
      </c>
      <c r="C5102">
        <v>1</v>
      </c>
      <c r="D5102">
        <v>-1</v>
      </c>
      <c r="E5102">
        <v>0</v>
      </c>
      <c r="F5102">
        <v>-1</v>
      </c>
      <c r="G5102">
        <v>-1</v>
      </c>
      <c r="H5102" s="3">
        <f>H5101+$H$2*(Table1[[#This Row],[debug'[0']]]-H5101)</f>
        <v>1.6512618911496932</v>
      </c>
    </row>
    <row r="5103" spans="1:8" x14ac:dyDescent="0.25">
      <c r="A5103">
        <v>10194</v>
      </c>
      <c r="B5103">
        <v>-3</v>
      </c>
      <c r="C5103">
        <v>2</v>
      </c>
      <c r="D5103">
        <v>-2</v>
      </c>
      <c r="E5103">
        <v>1</v>
      </c>
      <c r="F5103">
        <v>0</v>
      </c>
      <c r="G5103">
        <v>-1</v>
      </c>
      <c r="H5103" s="3">
        <f>H5102+$H$2*(Table1[[#This Row],[debug'[0']]]-H5102)</f>
        <v>1.212890785534952</v>
      </c>
    </row>
    <row r="5104" spans="1:8" x14ac:dyDescent="0.25">
      <c r="A5104">
        <v>10196</v>
      </c>
      <c r="B5104">
        <v>-4</v>
      </c>
      <c r="C5104">
        <v>2</v>
      </c>
      <c r="D5104">
        <v>-4</v>
      </c>
      <c r="E5104">
        <v>1</v>
      </c>
      <c r="F5104">
        <v>0</v>
      </c>
      <c r="G5104">
        <v>-1</v>
      </c>
      <c r="H5104" s="3">
        <f>H5103+$H$2*(Table1[[#This Row],[debug'[0']]]-H5103)</f>
        <v>0.72158740366087604</v>
      </c>
    </row>
    <row r="5105" spans="1:8" x14ac:dyDescent="0.25">
      <c r="A5105">
        <v>10198</v>
      </c>
      <c r="B5105">
        <v>-4</v>
      </c>
      <c r="C5105">
        <v>3</v>
      </c>
      <c r="D5105">
        <v>-4</v>
      </c>
      <c r="E5105">
        <v>1</v>
      </c>
      <c r="F5105">
        <v>0</v>
      </c>
      <c r="G5105">
        <v>-1</v>
      </c>
      <c r="H5105" s="3">
        <f>H5104+$H$2*(Table1[[#This Row],[debug'[0']]]-H5104)</f>
        <v>0.27658827464218266</v>
      </c>
    </row>
    <row r="5106" spans="1:8" x14ac:dyDescent="0.25">
      <c r="A5106">
        <v>10200</v>
      </c>
      <c r="B5106">
        <v>0</v>
      </c>
      <c r="C5106">
        <v>4</v>
      </c>
      <c r="D5106">
        <v>-4</v>
      </c>
      <c r="E5106">
        <v>2</v>
      </c>
      <c r="F5106">
        <v>1</v>
      </c>
      <c r="G5106">
        <v>-1</v>
      </c>
      <c r="H5106" s="3">
        <f>H5105+$H$2*(Table1[[#This Row],[debug'[0']]]-H5105)</f>
        <v>0.25052044389163397</v>
      </c>
    </row>
    <row r="5107" spans="1:8" x14ac:dyDescent="0.25">
      <c r="A5107">
        <v>10202</v>
      </c>
      <c r="B5107">
        <v>0</v>
      </c>
      <c r="C5107">
        <v>5</v>
      </c>
      <c r="D5107">
        <v>-5</v>
      </c>
      <c r="E5107">
        <v>1</v>
      </c>
      <c r="F5107">
        <v>1</v>
      </c>
      <c r="G5107">
        <v>-1</v>
      </c>
      <c r="H5107" s="3">
        <f>H5106+$H$2*(Table1[[#This Row],[debug'[0']]]-H5106)</f>
        <v>0.22690944830851364</v>
      </c>
    </row>
    <row r="5108" spans="1:8" x14ac:dyDescent="0.25">
      <c r="A5108">
        <v>10204</v>
      </c>
      <c r="B5108">
        <v>2</v>
      </c>
      <c r="C5108">
        <v>5</v>
      </c>
      <c r="D5108">
        <v>-6</v>
      </c>
      <c r="E5108">
        <v>1</v>
      </c>
      <c r="F5108">
        <v>2</v>
      </c>
      <c r="G5108">
        <v>-1</v>
      </c>
      <c r="H5108" s="3">
        <f>H5107+$H$2*(Table1[[#This Row],[debug'[0']]]-H5107)</f>
        <v>0.39401929584881701</v>
      </c>
    </row>
    <row r="5109" spans="1:8" x14ac:dyDescent="0.25">
      <c r="A5109">
        <v>10206</v>
      </c>
      <c r="B5109">
        <v>1</v>
      </c>
      <c r="C5109">
        <v>5</v>
      </c>
      <c r="D5109">
        <v>-5</v>
      </c>
      <c r="E5109">
        <v>1</v>
      </c>
      <c r="F5109">
        <v>2</v>
      </c>
      <c r="G5109">
        <v>-1</v>
      </c>
      <c r="H5109" s="3">
        <f>H5108+$H$2*(Table1[[#This Row],[debug'[0']]]-H5108)</f>
        <v>0.45113163170017279</v>
      </c>
    </row>
    <row r="5110" spans="1:8" x14ac:dyDescent="0.25">
      <c r="A5110">
        <v>10208</v>
      </c>
      <c r="B5110">
        <v>-2</v>
      </c>
      <c r="C5110">
        <v>4</v>
      </c>
      <c r="D5110">
        <v>-4</v>
      </c>
      <c r="E5110">
        <v>1</v>
      </c>
      <c r="F5110">
        <v>2</v>
      </c>
      <c r="G5110">
        <v>-1</v>
      </c>
      <c r="H5110" s="3">
        <f>H5109+$H$2*(Table1[[#This Row],[debug'[0']]]-H5109)</f>
        <v>0.22011791788624804</v>
      </c>
    </row>
    <row r="5111" spans="1:8" x14ac:dyDescent="0.25">
      <c r="A5111">
        <v>10210</v>
      </c>
      <c r="B5111">
        <v>-3</v>
      </c>
      <c r="C5111">
        <v>3</v>
      </c>
      <c r="D5111">
        <v>-3</v>
      </c>
      <c r="E5111">
        <v>1</v>
      </c>
      <c r="F5111">
        <v>2</v>
      </c>
      <c r="G5111">
        <v>-1</v>
      </c>
      <c r="H5111" s="3">
        <f>H5110+$H$2*(Table1[[#This Row],[debug'[0']]]-H5110)</f>
        <v>-8.3371045949480888E-2</v>
      </c>
    </row>
    <row r="5112" spans="1:8" x14ac:dyDescent="0.25">
      <c r="A5112">
        <v>10212</v>
      </c>
      <c r="B5112">
        <v>-6</v>
      </c>
      <c r="C5112">
        <v>3</v>
      </c>
      <c r="D5112">
        <v>-3</v>
      </c>
      <c r="E5112">
        <v>0</v>
      </c>
      <c r="F5112">
        <v>2</v>
      </c>
      <c r="G5112">
        <v>-1</v>
      </c>
      <c r="H5112" s="3">
        <f>H5111+$H$2*(Table1[[#This Row],[debug'[0']]]-H5111)</f>
        <v>-0.64100018763133393</v>
      </c>
    </row>
    <row r="5113" spans="1:8" x14ac:dyDescent="0.25">
      <c r="A5113">
        <v>10214</v>
      </c>
      <c r="B5113">
        <v>-4</v>
      </c>
      <c r="C5113">
        <v>4</v>
      </c>
      <c r="D5113">
        <v>-2</v>
      </c>
      <c r="E5113">
        <v>0</v>
      </c>
      <c r="F5113">
        <v>3</v>
      </c>
      <c r="G5113">
        <v>-1</v>
      </c>
      <c r="H5113" s="3">
        <f>H5112+$H$2*(Table1[[#This Row],[debug'[0']]]-H5112)</f>
        <v>-0.9575784616497407</v>
      </c>
    </row>
    <row r="5114" spans="1:8" x14ac:dyDescent="0.25">
      <c r="A5114">
        <v>10216</v>
      </c>
      <c r="B5114">
        <v>-1</v>
      </c>
      <c r="C5114">
        <v>3</v>
      </c>
      <c r="D5114">
        <v>-1</v>
      </c>
      <c r="E5114">
        <v>0</v>
      </c>
      <c r="F5114">
        <v>3</v>
      </c>
      <c r="G5114">
        <v>-1</v>
      </c>
      <c r="H5114" s="3">
        <f>H5113+$H$2*(Table1[[#This Row],[debug'[0']]]-H5113)</f>
        <v>-0.96157659744679524</v>
      </c>
    </row>
    <row r="5115" spans="1:8" x14ac:dyDescent="0.25">
      <c r="A5115">
        <v>10218</v>
      </c>
      <c r="B5115">
        <v>7</v>
      </c>
      <c r="C5115">
        <v>2</v>
      </c>
      <c r="D5115">
        <v>2</v>
      </c>
      <c r="E5115">
        <v>1</v>
      </c>
      <c r="F5115">
        <v>3</v>
      </c>
      <c r="G5115">
        <v>-1</v>
      </c>
      <c r="H5115" s="3">
        <f>H5114+$H$2*(Table1[[#This Row],[debug'[0']]]-H5114)</f>
        <v>-0.21121568096085708</v>
      </c>
    </row>
    <row r="5116" spans="1:8" x14ac:dyDescent="0.25">
      <c r="A5116">
        <v>10220</v>
      </c>
      <c r="B5116">
        <v>9</v>
      </c>
      <c r="C5116">
        <v>0</v>
      </c>
      <c r="D5116">
        <v>2</v>
      </c>
      <c r="E5116">
        <v>0</v>
      </c>
      <c r="F5116">
        <v>2</v>
      </c>
      <c r="G5116">
        <v>-1</v>
      </c>
      <c r="H5116" s="3">
        <f>H5115+$H$2*(Table1[[#This Row],[debug'[0']]]-H5115)</f>
        <v>0.65692094445727478</v>
      </c>
    </row>
    <row r="5117" spans="1:8" x14ac:dyDescent="0.25">
      <c r="A5117">
        <v>10222</v>
      </c>
      <c r="B5117">
        <v>8</v>
      </c>
      <c r="C5117">
        <v>0</v>
      </c>
      <c r="D5117">
        <v>1</v>
      </c>
      <c r="E5117">
        <v>0</v>
      </c>
      <c r="F5117">
        <v>3</v>
      </c>
      <c r="G5117">
        <v>-1</v>
      </c>
      <c r="H5117" s="3">
        <f>H5116+$H$2*(Table1[[#This Row],[debug'[0']]]-H5116)</f>
        <v>1.3489898409259378</v>
      </c>
    </row>
    <row r="5118" spans="1:8" x14ac:dyDescent="0.25">
      <c r="A5118">
        <v>10224</v>
      </c>
      <c r="B5118">
        <v>3</v>
      </c>
      <c r="C5118">
        <v>-1</v>
      </c>
      <c r="D5118">
        <v>3</v>
      </c>
      <c r="E5118">
        <v>0</v>
      </c>
      <c r="F5118">
        <v>2</v>
      </c>
      <c r="G5118">
        <v>-1</v>
      </c>
      <c r="H5118" s="3">
        <f>H5117+$H$2*(Table1[[#This Row],[debug'[0']]]-H5117)</f>
        <v>1.5045938825284135</v>
      </c>
    </row>
    <row r="5119" spans="1:8" x14ac:dyDescent="0.25">
      <c r="A5119">
        <v>10226</v>
      </c>
      <c r="B5119">
        <v>3</v>
      </c>
      <c r="C5119">
        <v>-1</v>
      </c>
      <c r="D5119">
        <v>3</v>
      </c>
      <c r="E5119">
        <v>0</v>
      </c>
      <c r="F5119">
        <v>2</v>
      </c>
      <c r="G5119">
        <v>-1</v>
      </c>
      <c r="H5119" s="3">
        <f>H5118+$H$2*(Table1[[#This Row],[debug'[0']]]-H5118)</f>
        <v>1.6455325887118726</v>
      </c>
    </row>
    <row r="5120" spans="1:8" x14ac:dyDescent="0.25">
      <c r="A5120">
        <v>10228</v>
      </c>
      <c r="B5120">
        <v>2</v>
      </c>
      <c r="C5120">
        <v>-2</v>
      </c>
      <c r="D5120">
        <v>3</v>
      </c>
      <c r="E5120">
        <v>1</v>
      </c>
      <c r="F5120">
        <v>2</v>
      </c>
      <c r="G5120">
        <v>-1</v>
      </c>
      <c r="H5120" s="3">
        <f>H5119+$H$2*(Table1[[#This Row],[debug'[0']]]-H5119)</f>
        <v>1.6789403551690658</v>
      </c>
    </row>
    <row r="5121" spans="1:8" x14ac:dyDescent="0.25">
      <c r="A5121">
        <v>10230</v>
      </c>
      <c r="B5121">
        <v>4</v>
      </c>
      <c r="C5121">
        <v>-2</v>
      </c>
      <c r="D5121">
        <v>2</v>
      </c>
      <c r="E5121">
        <v>1</v>
      </c>
      <c r="F5121">
        <v>2</v>
      </c>
      <c r="G5121">
        <v>-1</v>
      </c>
      <c r="H5121" s="3">
        <f>H5120+$H$2*(Table1[[#This Row],[debug'[0']]]-H5120)</f>
        <v>1.8976950730314037</v>
      </c>
    </row>
    <row r="5122" spans="1:8" x14ac:dyDescent="0.25">
      <c r="A5122">
        <v>10232</v>
      </c>
      <c r="B5122">
        <v>6</v>
      </c>
      <c r="C5122">
        <v>-3</v>
      </c>
      <c r="D5122">
        <v>2</v>
      </c>
      <c r="E5122">
        <v>2</v>
      </c>
      <c r="F5122">
        <v>2</v>
      </c>
      <c r="G5122">
        <v>-1</v>
      </c>
      <c r="H5122" s="3">
        <f>H5121+$H$2*(Table1[[#This Row],[debug'[0']]]-H5121)</f>
        <v>2.2843282036718962</v>
      </c>
    </row>
    <row r="5123" spans="1:8" x14ac:dyDescent="0.25">
      <c r="A5123">
        <v>10234</v>
      </c>
      <c r="B5123">
        <v>9</v>
      </c>
      <c r="C5123">
        <v>-3</v>
      </c>
      <c r="D5123">
        <v>1</v>
      </c>
      <c r="E5123">
        <v>2</v>
      </c>
      <c r="F5123">
        <v>2</v>
      </c>
      <c r="G5123">
        <v>-1</v>
      </c>
      <c r="H5123" s="3">
        <f>H5122+$H$2*(Table1[[#This Row],[debug'[0']]]-H5122)</f>
        <v>2.9172653590498325</v>
      </c>
    </row>
    <row r="5124" spans="1:8" x14ac:dyDescent="0.25">
      <c r="A5124">
        <v>10236</v>
      </c>
      <c r="B5124">
        <v>8</v>
      </c>
      <c r="C5124">
        <v>-2</v>
      </c>
      <c r="D5124">
        <v>-1</v>
      </c>
      <c r="E5124">
        <v>2</v>
      </c>
      <c r="F5124">
        <v>2</v>
      </c>
      <c r="G5124">
        <v>-1</v>
      </c>
      <c r="H5124" s="3">
        <f>H5123+$H$2*(Table1[[#This Row],[debug'[0']]]-H5123)</f>
        <v>3.3963018132944947</v>
      </c>
    </row>
    <row r="5125" spans="1:8" x14ac:dyDescent="0.25">
      <c r="A5125">
        <v>10238</v>
      </c>
      <c r="B5125">
        <v>6</v>
      </c>
      <c r="C5125">
        <v>-1</v>
      </c>
      <c r="D5125">
        <v>-1</v>
      </c>
      <c r="E5125">
        <v>2</v>
      </c>
      <c r="F5125">
        <v>2</v>
      </c>
      <c r="G5125">
        <v>-1</v>
      </c>
      <c r="H5125" s="3">
        <f>H5124+$H$2*(Table1[[#This Row],[debug'[0']]]-H5124)</f>
        <v>3.6416945861600669</v>
      </c>
    </row>
    <row r="5126" spans="1:8" x14ac:dyDescent="0.25">
      <c r="A5126">
        <v>10240</v>
      </c>
      <c r="B5126">
        <v>2</v>
      </c>
      <c r="C5126">
        <v>-1</v>
      </c>
      <c r="D5126">
        <v>0</v>
      </c>
      <c r="E5126">
        <v>3</v>
      </c>
      <c r="F5126">
        <v>2</v>
      </c>
      <c r="G5126">
        <v>-1</v>
      </c>
      <c r="H5126" s="3">
        <f>H5125+$H$2*(Table1[[#This Row],[debug'[0']]]-H5125)</f>
        <v>3.4869685166205087</v>
      </c>
    </row>
    <row r="5127" spans="1:8" x14ac:dyDescent="0.25">
      <c r="A5127">
        <v>10242</v>
      </c>
      <c r="B5127">
        <v>-1</v>
      </c>
      <c r="C5127">
        <v>0</v>
      </c>
      <c r="D5127">
        <v>-1</v>
      </c>
      <c r="E5127">
        <v>3</v>
      </c>
      <c r="F5127">
        <v>1</v>
      </c>
      <c r="G5127">
        <v>-1</v>
      </c>
      <c r="H5127" s="3">
        <f>H5126+$H$2*(Table1[[#This Row],[debug'[0']]]-H5126)</f>
        <v>3.064081696759398</v>
      </c>
    </row>
    <row r="5128" spans="1:8" x14ac:dyDescent="0.25">
      <c r="A5128">
        <v>10244</v>
      </c>
      <c r="B5128">
        <v>-2</v>
      </c>
      <c r="C5128">
        <v>-1</v>
      </c>
      <c r="D5128">
        <v>-2</v>
      </c>
      <c r="E5128">
        <v>3</v>
      </c>
      <c r="F5128">
        <v>1</v>
      </c>
      <c r="G5128">
        <v>-1</v>
      </c>
      <c r="H5128" s="3">
        <f>H5127+$H$2*(Table1[[#This Row],[debug'[0']]]-H5127)</f>
        <v>2.5868032410878623</v>
      </c>
    </row>
    <row r="5129" spans="1:8" x14ac:dyDescent="0.25">
      <c r="A5129">
        <v>10246</v>
      </c>
      <c r="B5129">
        <v>-4</v>
      </c>
      <c r="C5129">
        <v>0</v>
      </c>
      <c r="D5129">
        <v>-2</v>
      </c>
      <c r="E5129">
        <v>3</v>
      </c>
      <c r="F5129">
        <v>1</v>
      </c>
      <c r="G5129">
        <v>-1</v>
      </c>
      <c r="H5129" s="3">
        <f>H5128+$H$2*(Table1[[#This Row],[debug'[0']]]-H5128)</f>
        <v>1.9660116609025704</v>
      </c>
    </row>
    <row r="5130" spans="1:8" x14ac:dyDescent="0.25">
      <c r="A5130">
        <v>10248</v>
      </c>
      <c r="B5130">
        <v>-2</v>
      </c>
      <c r="C5130">
        <v>1</v>
      </c>
      <c r="D5130">
        <v>-2</v>
      </c>
      <c r="E5130">
        <v>3</v>
      </c>
      <c r="F5130">
        <v>1</v>
      </c>
      <c r="G5130">
        <v>-1</v>
      </c>
      <c r="H5130" s="3">
        <f>H5129+$H$2*(Table1[[#This Row],[debug'[0']]]-H5129)</f>
        <v>1.5922238679642813</v>
      </c>
    </row>
    <row r="5131" spans="1:8" x14ac:dyDescent="0.25">
      <c r="A5131">
        <v>10250</v>
      </c>
      <c r="B5131">
        <v>1</v>
      </c>
      <c r="C5131">
        <v>3</v>
      </c>
      <c r="D5131">
        <v>-4</v>
      </c>
      <c r="E5131">
        <v>3</v>
      </c>
      <c r="F5131">
        <v>1</v>
      </c>
      <c r="G5131">
        <v>-1</v>
      </c>
      <c r="H5131" s="3">
        <f>H5130+$H$2*(Table1[[#This Row],[debug'[0']]]-H5130)</f>
        <v>1.5364080833779679</v>
      </c>
    </row>
    <row r="5132" spans="1:8" x14ac:dyDescent="0.25">
      <c r="A5132">
        <v>10252</v>
      </c>
      <c r="B5132">
        <v>1</v>
      </c>
      <c r="C5132">
        <v>2</v>
      </c>
      <c r="D5132">
        <v>-4</v>
      </c>
      <c r="E5132">
        <v>3</v>
      </c>
      <c r="F5132">
        <v>1</v>
      </c>
      <c r="G5132">
        <v>-1</v>
      </c>
      <c r="H5132" s="3">
        <f>H5131+$H$2*(Table1[[#This Row],[debug'[0']]]-H5131)</f>
        <v>1.4858528125559758</v>
      </c>
    </row>
    <row r="5133" spans="1:8" x14ac:dyDescent="0.25">
      <c r="A5133">
        <v>10254</v>
      </c>
      <c r="B5133">
        <v>-2</v>
      </c>
      <c r="C5133">
        <v>2</v>
      </c>
      <c r="D5133">
        <v>-3</v>
      </c>
      <c r="E5133">
        <v>2</v>
      </c>
      <c r="F5133">
        <v>1</v>
      </c>
      <c r="G5133">
        <v>-1</v>
      </c>
      <c r="H5133" s="3">
        <f>H5132+$H$2*(Table1[[#This Row],[debug'[0']]]-H5132)</f>
        <v>1.1573189249333407</v>
      </c>
    </row>
    <row r="5134" spans="1:8" x14ac:dyDescent="0.25">
      <c r="A5134">
        <v>10256</v>
      </c>
      <c r="B5134">
        <v>-4</v>
      </c>
      <c r="C5134">
        <v>2</v>
      </c>
      <c r="D5134">
        <v>-3</v>
      </c>
      <c r="E5134">
        <v>2</v>
      </c>
      <c r="F5134">
        <v>0</v>
      </c>
      <c r="G5134">
        <v>-1</v>
      </c>
      <c r="H5134" s="3">
        <f>H5133+$H$2*(Table1[[#This Row],[debug'[0']]]-H5133)</f>
        <v>0.67125306752963487</v>
      </c>
    </row>
    <row r="5135" spans="1:8" x14ac:dyDescent="0.25">
      <c r="A5135">
        <v>10258</v>
      </c>
      <c r="B5135">
        <v>-4</v>
      </c>
      <c r="C5135">
        <v>2</v>
      </c>
      <c r="D5135">
        <v>-3</v>
      </c>
      <c r="E5135">
        <v>2</v>
      </c>
      <c r="F5135">
        <v>0</v>
      </c>
      <c r="G5135">
        <v>-1</v>
      </c>
      <c r="H5135" s="3">
        <f>H5134+$H$2*(Table1[[#This Row],[debug'[0']]]-H5134)</f>
        <v>0.23099783792933826</v>
      </c>
    </row>
    <row r="5136" spans="1:8" x14ac:dyDescent="0.25">
      <c r="A5136">
        <v>10260</v>
      </c>
      <c r="B5136">
        <v>0</v>
      </c>
      <c r="C5136">
        <v>3</v>
      </c>
      <c r="D5136">
        <v>-2</v>
      </c>
      <c r="E5136">
        <v>2</v>
      </c>
      <c r="F5136">
        <v>0</v>
      </c>
      <c r="G5136">
        <v>-1</v>
      </c>
      <c r="H5136" s="3">
        <f>H5135+$H$2*(Table1[[#This Row],[debug'[0']]]-H5135)</f>
        <v>0.20922680461032023</v>
      </c>
    </row>
    <row r="5137" spans="1:8" x14ac:dyDescent="0.25">
      <c r="A5137">
        <v>10262</v>
      </c>
      <c r="B5137">
        <v>3</v>
      </c>
      <c r="C5137">
        <v>3</v>
      </c>
      <c r="D5137">
        <v>-2</v>
      </c>
      <c r="E5137">
        <v>2</v>
      </c>
      <c r="F5137">
        <v>0</v>
      </c>
      <c r="G5137">
        <v>-1</v>
      </c>
      <c r="H5137" s="3">
        <f>H5136+$H$2*(Table1[[#This Row],[debug'[0']]]-H5136)</f>
        <v>0.47225098166446611</v>
      </c>
    </row>
    <row r="5138" spans="1:8" x14ac:dyDescent="0.25">
      <c r="A5138">
        <v>10264</v>
      </c>
      <c r="B5138">
        <v>4</v>
      </c>
      <c r="C5138">
        <v>2</v>
      </c>
      <c r="D5138">
        <v>-2</v>
      </c>
      <c r="E5138">
        <v>1</v>
      </c>
      <c r="F5138">
        <v>0</v>
      </c>
      <c r="G5138">
        <v>-1</v>
      </c>
      <c r="H5138" s="3">
        <f>H5137+$H$2*(Table1[[#This Row],[debug'[0']]]-H5137)</f>
        <v>0.8047334936558117</v>
      </c>
    </row>
    <row r="5139" spans="1:8" x14ac:dyDescent="0.25">
      <c r="A5139">
        <v>10266</v>
      </c>
      <c r="B5139">
        <v>5</v>
      </c>
      <c r="C5139">
        <v>3</v>
      </c>
      <c r="D5139">
        <v>-2</v>
      </c>
      <c r="E5139">
        <v>1</v>
      </c>
      <c r="F5139">
        <v>0</v>
      </c>
      <c r="G5139">
        <v>-1</v>
      </c>
      <c r="H5139" s="3">
        <f>H5138+$H$2*(Table1[[#This Row],[debug'[0']]]-H5138)</f>
        <v>1.2001280467412783</v>
      </c>
    </row>
    <row r="5140" spans="1:8" x14ac:dyDescent="0.25">
      <c r="A5140">
        <v>10268</v>
      </c>
      <c r="B5140">
        <v>6</v>
      </c>
      <c r="C5140">
        <v>1</v>
      </c>
      <c r="D5140">
        <v>-2</v>
      </c>
      <c r="E5140">
        <v>1</v>
      </c>
      <c r="F5140">
        <v>0</v>
      </c>
      <c r="G5140">
        <v>-1</v>
      </c>
      <c r="H5140" s="3">
        <f>H5139+$H$2*(Table1[[#This Row],[debug'[0']]]-H5139)</f>
        <v>1.6525053207371569</v>
      </c>
    </row>
    <row r="5141" spans="1:8" x14ac:dyDescent="0.25">
      <c r="A5141">
        <v>10270</v>
      </c>
      <c r="B5141">
        <v>6</v>
      </c>
      <c r="C5141">
        <v>1</v>
      </c>
      <c r="D5141">
        <v>-1</v>
      </c>
      <c r="E5141">
        <v>1</v>
      </c>
      <c r="F5141">
        <v>0</v>
      </c>
      <c r="G5141">
        <v>-1</v>
      </c>
      <c r="H5141" s="3">
        <f>H5140+$H$2*(Table1[[#This Row],[debug'[0']]]-H5140)</f>
        <v>2.0622470411139426</v>
      </c>
    </row>
    <row r="5142" spans="1:8" x14ac:dyDescent="0.25">
      <c r="A5142">
        <v>10272</v>
      </c>
      <c r="B5142">
        <v>6</v>
      </c>
      <c r="C5142">
        <v>0</v>
      </c>
      <c r="D5142">
        <v>-1</v>
      </c>
      <c r="E5142">
        <v>1</v>
      </c>
      <c r="F5142">
        <v>0</v>
      </c>
      <c r="G5142">
        <v>-1</v>
      </c>
      <c r="H5142" s="3">
        <f>H5141+$H$2*(Table1[[#This Row],[debug'[0']]]-H5141)</f>
        <v>2.4333715141325798</v>
      </c>
    </row>
    <row r="5143" spans="1:8" x14ac:dyDescent="0.25">
      <c r="A5143">
        <v>10274</v>
      </c>
      <c r="B5143">
        <v>5</v>
      </c>
      <c r="C5143">
        <v>-1</v>
      </c>
      <c r="D5143">
        <v>-1</v>
      </c>
      <c r="E5143">
        <v>1</v>
      </c>
      <c r="F5143">
        <v>0</v>
      </c>
      <c r="G5143">
        <v>-1</v>
      </c>
      <c r="H5143" s="3">
        <f>H5142+$H$2*(Table1[[#This Row],[debug'[0']]]-H5142)</f>
        <v>2.6752705500034413</v>
      </c>
    </row>
    <row r="5144" spans="1:8" x14ac:dyDescent="0.25">
      <c r="A5144">
        <v>10276</v>
      </c>
      <c r="B5144">
        <v>5</v>
      </c>
      <c r="C5144">
        <v>-2</v>
      </c>
      <c r="D5144">
        <v>-1</v>
      </c>
      <c r="E5144">
        <v>1</v>
      </c>
      <c r="F5144">
        <v>0</v>
      </c>
      <c r="G5144">
        <v>-1</v>
      </c>
      <c r="H5144" s="3">
        <f>H5143+$H$2*(Table1[[#This Row],[debug'[0']]]-H5143)</f>
        <v>2.8943711388542321</v>
      </c>
    </row>
    <row r="5145" spans="1:8" x14ac:dyDescent="0.25">
      <c r="A5145">
        <v>10278</v>
      </c>
      <c r="B5145">
        <v>5</v>
      </c>
      <c r="C5145">
        <v>-3</v>
      </c>
      <c r="D5145">
        <v>-1</v>
      </c>
      <c r="E5145">
        <v>2</v>
      </c>
      <c r="F5145">
        <v>0</v>
      </c>
      <c r="G5145">
        <v>-1</v>
      </c>
      <c r="H5145" s="3">
        <f>H5144+$H$2*(Table1[[#This Row],[debug'[0']]]-H5144)</f>
        <v>3.0928219836950976</v>
      </c>
    </row>
    <row r="5146" spans="1:8" x14ac:dyDescent="0.25">
      <c r="A5146">
        <v>10280</v>
      </c>
      <c r="B5146">
        <v>6</v>
      </c>
      <c r="C5146">
        <v>-4</v>
      </c>
      <c r="D5146">
        <v>-2</v>
      </c>
      <c r="E5146">
        <v>2</v>
      </c>
      <c r="F5146">
        <v>0</v>
      </c>
      <c r="G5146">
        <v>-1</v>
      </c>
      <c r="H5146" s="3">
        <f>H5145+$H$2*(Table1[[#This Row],[debug'[0']]]-H5145)</f>
        <v>3.3668170566561346</v>
      </c>
    </row>
    <row r="5147" spans="1:8" x14ac:dyDescent="0.25">
      <c r="A5147">
        <v>10282</v>
      </c>
      <c r="B5147">
        <v>7</v>
      </c>
      <c r="C5147">
        <v>-5</v>
      </c>
      <c r="D5147">
        <v>-2</v>
      </c>
      <c r="E5147">
        <v>3</v>
      </c>
      <c r="F5147">
        <v>0</v>
      </c>
      <c r="G5147">
        <v>-1</v>
      </c>
      <c r="H5147" s="3">
        <f>H5146+$H$2*(Table1[[#This Row],[debug'[0']]]-H5146)</f>
        <v>3.7092364819748394</v>
      </c>
    </row>
    <row r="5148" spans="1:8" x14ac:dyDescent="0.25">
      <c r="A5148">
        <v>10284</v>
      </c>
      <c r="B5148">
        <v>7</v>
      </c>
      <c r="C5148">
        <v>-4</v>
      </c>
      <c r="D5148">
        <v>-3</v>
      </c>
      <c r="E5148">
        <v>3</v>
      </c>
      <c r="F5148">
        <v>0</v>
      </c>
      <c r="G5148">
        <v>-1</v>
      </c>
      <c r="H5148" s="3">
        <f>H5147+$H$2*(Table1[[#This Row],[debug'[0']]]-H5147)</f>
        <v>4.019383636762714</v>
      </c>
    </row>
    <row r="5149" spans="1:8" x14ac:dyDescent="0.25">
      <c r="A5149">
        <v>10286</v>
      </c>
      <c r="B5149">
        <v>6</v>
      </c>
      <c r="C5149">
        <v>-5</v>
      </c>
      <c r="D5149">
        <v>-4</v>
      </c>
      <c r="E5149">
        <v>3</v>
      </c>
      <c r="F5149">
        <v>0</v>
      </c>
      <c r="G5149">
        <v>-2</v>
      </c>
      <c r="H5149" s="3">
        <f>H5148+$H$2*(Table1[[#This Row],[debug'[0']]]-H5148)</f>
        <v>4.2060523312524936</v>
      </c>
    </row>
    <row r="5150" spans="1:8" x14ac:dyDescent="0.25">
      <c r="A5150">
        <v>10288</v>
      </c>
      <c r="B5150">
        <v>3</v>
      </c>
      <c r="C5150">
        <v>-5</v>
      </c>
      <c r="D5150">
        <v>-3</v>
      </c>
      <c r="E5150">
        <v>4</v>
      </c>
      <c r="F5150">
        <v>0</v>
      </c>
      <c r="G5150">
        <v>-2</v>
      </c>
      <c r="H5150" s="3">
        <f>H5149+$H$2*(Table1[[#This Row],[debug'[0']]]-H5149)</f>
        <v>4.0923845769412637</v>
      </c>
    </row>
    <row r="5151" spans="1:8" x14ac:dyDescent="0.25">
      <c r="A5151">
        <v>10290</v>
      </c>
      <c r="B5151">
        <v>-1</v>
      </c>
      <c r="C5151">
        <v>-5</v>
      </c>
      <c r="D5151">
        <v>-2</v>
      </c>
      <c r="E5151">
        <v>4</v>
      </c>
      <c r="F5151">
        <v>0</v>
      </c>
      <c r="G5151">
        <v>-2</v>
      </c>
      <c r="H5151" s="3">
        <f>H5150+$H$2*(Table1[[#This Row],[debug'[0']]]-H5150)</f>
        <v>3.6124386376560844</v>
      </c>
    </row>
    <row r="5152" spans="1:8" x14ac:dyDescent="0.25">
      <c r="A5152">
        <v>10292</v>
      </c>
      <c r="B5152">
        <v>-1</v>
      </c>
      <c r="C5152">
        <v>-4</v>
      </c>
      <c r="D5152">
        <v>-2</v>
      </c>
      <c r="E5152">
        <v>4</v>
      </c>
      <c r="F5152">
        <v>0</v>
      </c>
      <c r="G5152">
        <v>-2</v>
      </c>
      <c r="H5152" s="3">
        <f>H5151+$H$2*(Table1[[#This Row],[debug'[0']]]-H5151)</f>
        <v>3.1777265374802623</v>
      </c>
    </row>
    <row r="5153" spans="1:8" x14ac:dyDescent="0.25">
      <c r="A5153">
        <v>10294</v>
      </c>
      <c r="B5153">
        <v>1</v>
      </c>
      <c r="C5153">
        <v>-3</v>
      </c>
      <c r="D5153">
        <v>-2</v>
      </c>
      <c r="E5153">
        <v>4</v>
      </c>
      <c r="F5153">
        <v>0</v>
      </c>
      <c r="G5153">
        <v>-2</v>
      </c>
      <c r="H5153" s="3">
        <f>H5152+$H$2*(Table1[[#This Row],[debug'[0']]]-H5152)</f>
        <v>2.9724806467299967</v>
      </c>
    </row>
    <row r="5154" spans="1:8" x14ac:dyDescent="0.25">
      <c r="A5154">
        <v>10296</v>
      </c>
      <c r="B5154">
        <v>1</v>
      </c>
      <c r="C5154">
        <v>-2</v>
      </c>
      <c r="D5154">
        <v>-3</v>
      </c>
      <c r="E5154">
        <v>4</v>
      </c>
      <c r="F5154">
        <v>0</v>
      </c>
      <c r="G5154">
        <v>-2</v>
      </c>
      <c r="H5154" s="3">
        <f>H5153+$H$2*(Table1[[#This Row],[debug'[0']]]-H5153)</f>
        <v>2.7865787254565468</v>
      </c>
    </row>
    <row r="5155" spans="1:8" x14ac:dyDescent="0.25">
      <c r="A5155">
        <v>10298</v>
      </c>
      <c r="B5155">
        <v>0</v>
      </c>
      <c r="C5155">
        <v>-2</v>
      </c>
      <c r="D5155">
        <v>-2</v>
      </c>
      <c r="E5155">
        <v>4</v>
      </c>
      <c r="F5155">
        <v>-1</v>
      </c>
      <c r="G5155">
        <v>-2</v>
      </c>
      <c r="H5155" s="3">
        <f>H5154+$H$2*(Table1[[#This Row],[debug'[0']]]-H5154)</f>
        <v>2.5239498678802299</v>
      </c>
    </row>
    <row r="5156" spans="1:8" x14ac:dyDescent="0.25">
      <c r="A5156">
        <v>10300</v>
      </c>
      <c r="B5156">
        <v>-1</v>
      </c>
      <c r="C5156">
        <v>-3</v>
      </c>
      <c r="D5156">
        <v>-2</v>
      </c>
      <c r="E5156">
        <v>3</v>
      </c>
      <c r="F5156">
        <v>-1</v>
      </c>
      <c r="G5156">
        <v>-2</v>
      </c>
      <c r="H5156" s="3">
        <f>H5155+$H$2*(Table1[[#This Row],[debug'[0']]]-H5155)</f>
        <v>2.1918254173836922</v>
      </c>
    </row>
    <row r="5157" spans="1:8" x14ac:dyDescent="0.25">
      <c r="A5157">
        <v>10302</v>
      </c>
      <c r="B5157">
        <v>-1</v>
      </c>
      <c r="C5157">
        <v>-3</v>
      </c>
      <c r="D5157">
        <v>-1</v>
      </c>
      <c r="E5157">
        <v>3</v>
      </c>
      <c r="F5157">
        <v>-1</v>
      </c>
      <c r="G5157">
        <v>-2</v>
      </c>
      <c r="H5157" s="3">
        <f>H5156+$H$2*(Table1[[#This Row],[debug'[0']]]-H5156)</f>
        <v>1.8910029588998787</v>
      </c>
    </row>
    <row r="5158" spans="1:8" x14ac:dyDescent="0.25">
      <c r="A5158">
        <v>10304</v>
      </c>
      <c r="B5158">
        <v>0</v>
      </c>
      <c r="C5158">
        <v>-2</v>
      </c>
      <c r="D5158">
        <v>-3</v>
      </c>
      <c r="E5158">
        <v>3</v>
      </c>
      <c r="F5158">
        <v>-1</v>
      </c>
      <c r="G5158">
        <v>-2</v>
      </c>
      <c r="H5158" s="3">
        <f>H5157+$H$2*(Table1[[#This Row],[debug'[0']]]-H5157)</f>
        <v>1.7127801287919862</v>
      </c>
    </row>
    <row r="5159" spans="1:8" x14ac:dyDescent="0.25">
      <c r="A5159">
        <v>10306</v>
      </c>
      <c r="B5159">
        <v>1</v>
      </c>
      <c r="C5159">
        <v>-1</v>
      </c>
      <c r="D5159">
        <v>-4</v>
      </c>
      <c r="E5159">
        <v>3</v>
      </c>
      <c r="F5159">
        <v>-2</v>
      </c>
      <c r="G5159">
        <v>-2</v>
      </c>
      <c r="H5159" s="3">
        <f>H5158+$H$2*(Table1[[#This Row],[debug'[0']]]-H5158)</f>
        <v>1.6456021843048554</v>
      </c>
    </row>
    <row r="5160" spans="1:8" x14ac:dyDescent="0.25">
      <c r="A5160">
        <v>10308</v>
      </c>
      <c r="B5160">
        <v>1</v>
      </c>
      <c r="C5160">
        <v>-1</v>
      </c>
      <c r="D5160">
        <v>-3</v>
      </c>
      <c r="E5160">
        <v>2</v>
      </c>
      <c r="F5160">
        <v>-2</v>
      </c>
      <c r="G5160">
        <v>-2</v>
      </c>
      <c r="H5160" s="3">
        <f>H5159+$H$2*(Table1[[#This Row],[debug'[0']]]-H5159)</f>
        <v>1.5847556119242456</v>
      </c>
    </row>
    <row r="5161" spans="1:8" x14ac:dyDescent="0.25">
      <c r="A5161">
        <v>10310</v>
      </c>
      <c r="B5161">
        <v>2</v>
      </c>
      <c r="C5161">
        <v>-1</v>
      </c>
      <c r="D5161">
        <v>-3</v>
      </c>
      <c r="E5161">
        <v>2</v>
      </c>
      <c r="F5161">
        <v>-2</v>
      </c>
      <c r="G5161">
        <v>-2</v>
      </c>
      <c r="H5161" s="3">
        <f>H5160+$H$2*(Table1[[#This Row],[debug'[0']]]-H5160)</f>
        <v>1.623891473494941</v>
      </c>
    </row>
    <row r="5162" spans="1:8" x14ac:dyDescent="0.25">
      <c r="A5162">
        <v>10312</v>
      </c>
      <c r="B5162">
        <v>5</v>
      </c>
      <c r="C5162">
        <v>-1</v>
      </c>
      <c r="D5162">
        <v>-4</v>
      </c>
      <c r="E5162">
        <v>2</v>
      </c>
      <c r="F5162">
        <v>-2</v>
      </c>
      <c r="G5162">
        <v>-2</v>
      </c>
      <c r="H5162" s="3">
        <f>H5161+$H$2*(Table1[[#This Row],[debug'[0']]]-H5161)</f>
        <v>1.9420822058326457</v>
      </c>
    </row>
    <row r="5163" spans="1:8" x14ac:dyDescent="0.25">
      <c r="A5163">
        <v>10314</v>
      </c>
      <c r="B5163">
        <v>6</v>
      </c>
      <c r="C5163">
        <v>-2</v>
      </c>
      <c r="D5163">
        <v>-5</v>
      </c>
      <c r="E5163">
        <v>2</v>
      </c>
      <c r="F5163">
        <v>-2</v>
      </c>
      <c r="G5163">
        <v>-2</v>
      </c>
      <c r="H5163" s="3">
        <f>H5162+$H$2*(Table1[[#This Row],[debug'[0']]]-H5162)</f>
        <v>2.3245319477634694</v>
      </c>
    </row>
    <row r="5164" spans="1:8" x14ac:dyDescent="0.25">
      <c r="A5164">
        <v>10316</v>
      </c>
      <c r="B5164">
        <v>6</v>
      </c>
      <c r="C5164">
        <v>-3</v>
      </c>
      <c r="D5164">
        <v>-3</v>
      </c>
      <c r="E5164">
        <v>2</v>
      </c>
      <c r="F5164">
        <v>-2</v>
      </c>
      <c r="G5164">
        <v>-2</v>
      </c>
      <c r="H5164" s="3">
        <f>H5163+$H$2*(Table1[[#This Row],[debug'[0']]]-H5163)</f>
        <v>2.6709366507057775</v>
      </c>
    </row>
    <row r="5165" spans="1:8" x14ac:dyDescent="0.25">
      <c r="A5165">
        <v>10318</v>
      </c>
      <c r="B5165">
        <v>6</v>
      </c>
      <c r="C5165">
        <v>-4</v>
      </c>
      <c r="D5165">
        <v>-3</v>
      </c>
      <c r="E5165">
        <v>2</v>
      </c>
      <c r="F5165">
        <v>-3</v>
      </c>
      <c r="G5165">
        <v>-2</v>
      </c>
      <c r="H5165" s="3">
        <f>H5164+$H$2*(Table1[[#This Row],[debug'[0']]]-H5164)</f>
        <v>2.9846934795501103</v>
      </c>
    </row>
    <row r="5166" spans="1:8" x14ac:dyDescent="0.25">
      <c r="A5166">
        <v>10320</v>
      </c>
      <c r="B5166">
        <v>8</v>
      </c>
      <c r="C5166">
        <v>-4</v>
      </c>
      <c r="D5166">
        <v>-3</v>
      </c>
      <c r="E5166">
        <v>2</v>
      </c>
      <c r="F5166">
        <v>-3</v>
      </c>
      <c r="G5166">
        <v>-2</v>
      </c>
      <c r="H5166" s="3">
        <f>H5165+$H$2*(Table1[[#This Row],[debug'[0']]]-H5165)</f>
        <v>3.4573749831545011</v>
      </c>
    </row>
    <row r="5167" spans="1:8" x14ac:dyDescent="0.25">
      <c r="A5167">
        <v>10322</v>
      </c>
      <c r="B5167">
        <v>7</v>
      </c>
      <c r="C5167">
        <v>-3</v>
      </c>
      <c r="D5167">
        <v>-3</v>
      </c>
      <c r="E5167">
        <v>2</v>
      </c>
      <c r="F5167">
        <v>-2</v>
      </c>
      <c r="G5167">
        <v>-2</v>
      </c>
      <c r="H5167" s="3">
        <f>H5166+$H$2*(Table1[[#This Row],[debug'[0']]]-H5166)</f>
        <v>3.7912595249748584</v>
      </c>
    </row>
    <row r="5168" spans="1:8" x14ac:dyDescent="0.25">
      <c r="A5168">
        <v>10324</v>
      </c>
      <c r="B5168">
        <v>8</v>
      </c>
      <c r="C5168">
        <v>-4</v>
      </c>
      <c r="D5168">
        <v>-2</v>
      </c>
      <c r="E5168">
        <v>3</v>
      </c>
      <c r="F5168">
        <v>-3</v>
      </c>
      <c r="G5168">
        <v>-2</v>
      </c>
      <c r="H5168" s="3">
        <f>H5167+$H$2*(Table1[[#This Row],[debug'[0']]]-H5167)</f>
        <v>4.187923969691008</v>
      </c>
    </row>
    <row r="5169" spans="1:8" x14ac:dyDescent="0.25">
      <c r="A5169">
        <v>10326</v>
      </c>
      <c r="B5169">
        <v>9</v>
      </c>
      <c r="C5169">
        <v>-4</v>
      </c>
      <c r="D5169">
        <v>-2</v>
      </c>
      <c r="E5169">
        <v>3</v>
      </c>
      <c r="F5169">
        <v>-3</v>
      </c>
      <c r="G5169">
        <v>-2</v>
      </c>
      <c r="H5169" s="3">
        <f>H5168+$H$2*(Table1[[#This Row],[debug'[0']]]-H5168)</f>
        <v>4.6414514508510356</v>
      </c>
    </row>
    <row r="5170" spans="1:8" x14ac:dyDescent="0.25">
      <c r="A5170">
        <v>10328</v>
      </c>
      <c r="B5170">
        <v>9</v>
      </c>
      <c r="C5170">
        <v>-7</v>
      </c>
      <c r="D5170">
        <v>-3</v>
      </c>
      <c r="E5170">
        <v>3</v>
      </c>
      <c r="F5170">
        <v>-3</v>
      </c>
      <c r="G5170">
        <v>-3</v>
      </c>
      <c r="H5170" s="3">
        <f>H5169+$H$2*(Table1[[#This Row],[debug'[0']]]-H5169)</f>
        <v>5.0522349739206609</v>
      </c>
    </row>
    <row r="5171" spans="1:8" x14ac:dyDescent="0.25">
      <c r="A5171">
        <v>10330</v>
      </c>
      <c r="B5171">
        <v>7</v>
      </c>
      <c r="C5171">
        <v>-7</v>
      </c>
      <c r="D5171">
        <v>-3</v>
      </c>
      <c r="E5171">
        <v>4</v>
      </c>
      <c r="F5171">
        <v>-3</v>
      </c>
      <c r="G5171">
        <v>-3</v>
      </c>
      <c r="H5171" s="3">
        <f>H5170+$H$2*(Table1[[#This Row],[debug'[0']]]-H5170)</f>
        <v>5.2358075028261606</v>
      </c>
    </row>
    <row r="5172" spans="1:8" x14ac:dyDescent="0.25">
      <c r="A5172">
        <v>10332</v>
      </c>
      <c r="B5172">
        <v>6</v>
      </c>
      <c r="C5172">
        <v>-7</v>
      </c>
      <c r="D5172">
        <v>-3</v>
      </c>
      <c r="E5172">
        <v>4</v>
      </c>
      <c r="F5172">
        <v>-3</v>
      </c>
      <c r="G5172">
        <v>-3</v>
      </c>
      <c r="H5172" s="3">
        <f>H5171+$H$2*(Table1[[#This Row],[debug'[0']]]-H5171)</f>
        <v>5.3078309488776538</v>
      </c>
    </row>
    <row r="5173" spans="1:8" x14ac:dyDescent="0.25">
      <c r="A5173">
        <v>10334</v>
      </c>
      <c r="B5173">
        <v>2</v>
      </c>
      <c r="C5173">
        <v>-5</v>
      </c>
      <c r="D5173">
        <v>-2</v>
      </c>
      <c r="E5173">
        <v>4</v>
      </c>
      <c r="F5173">
        <v>-3</v>
      </c>
      <c r="G5173">
        <v>-3</v>
      </c>
      <c r="H5173" s="3">
        <f>H5172+$H$2*(Table1[[#This Row],[debug'[0']]]-H5172)</f>
        <v>4.9960752266283244</v>
      </c>
    </row>
    <row r="5174" spans="1:8" x14ac:dyDescent="0.25">
      <c r="A5174">
        <v>10336</v>
      </c>
      <c r="B5174">
        <v>1</v>
      </c>
      <c r="C5174">
        <v>-4</v>
      </c>
      <c r="D5174">
        <v>-1</v>
      </c>
      <c r="E5174">
        <v>4</v>
      </c>
      <c r="F5174">
        <v>-3</v>
      </c>
      <c r="G5174">
        <v>-3</v>
      </c>
      <c r="H5174" s="3">
        <f>H5173+$H$2*(Table1[[#This Row],[debug'[0']]]-H5173)</f>
        <v>4.6194540093732934</v>
      </c>
    </row>
    <row r="5175" spans="1:8" x14ac:dyDescent="0.25">
      <c r="A5175">
        <v>10338</v>
      </c>
      <c r="B5175">
        <v>-1</v>
      </c>
      <c r="C5175">
        <v>-5</v>
      </c>
      <c r="D5175">
        <v>-2</v>
      </c>
      <c r="E5175">
        <v>5</v>
      </c>
      <c r="F5175">
        <v>-3</v>
      </c>
      <c r="G5175">
        <v>-3</v>
      </c>
      <c r="H5175" s="3">
        <f>H5174+$H$2*(Table1[[#This Row],[debug'[0']]]-H5174)</f>
        <v>4.089832946382308</v>
      </c>
    </row>
    <row r="5176" spans="1:8" x14ac:dyDescent="0.25">
      <c r="A5176">
        <v>10340</v>
      </c>
      <c r="B5176">
        <v>-1</v>
      </c>
      <c r="C5176">
        <v>-5</v>
      </c>
      <c r="D5176">
        <v>-2</v>
      </c>
      <c r="E5176">
        <v>5</v>
      </c>
      <c r="F5176">
        <v>-3</v>
      </c>
      <c r="G5176">
        <v>-3</v>
      </c>
      <c r="H5176" s="3">
        <f>H5175+$H$2*(Table1[[#This Row],[debug'[0']]]-H5175)</f>
        <v>3.6101274926116895</v>
      </c>
    </row>
    <row r="5177" spans="1:8" x14ac:dyDescent="0.25">
      <c r="A5177">
        <v>10342</v>
      </c>
      <c r="B5177">
        <v>-2</v>
      </c>
      <c r="C5177">
        <v>-5</v>
      </c>
      <c r="D5177">
        <v>-1</v>
      </c>
      <c r="E5177">
        <v>5</v>
      </c>
      <c r="F5177">
        <v>-4</v>
      </c>
      <c r="G5177">
        <v>-3</v>
      </c>
      <c r="H5177" s="3">
        <f>H5176+$H$2*(Table1[[#This Row],[debug'[0']]]-H5176)</f>
        <v>3.0813854331169592</v>
      </c>
    </row>
    <row r="5178" spans="1:8" x14ac:dyDescent="0.25">
      <c r="A5178">
        <v>10344</v>
      </c>
      <c r="B5178">
        <v>-2</v>
      </c>
      <c r="C5178">
        <v>-6</v>
      </c>
      <c r="D5178">
        <v>-1</v>
      </c>
      <c r="E5178">
        <v>4</v>
      </c>
      <c r="F5178">
        <v>-4</v>
      </c>
      <c r="G5178">
        <v>-3</v>
      </c>
      <c r="H5178" s="3">
        <f>H5177+$H$2*(Table1[[#This Row],[debug'[0']]]-H5177)</f>
        <v>2.6024761387148065</v>
      </c>
    </row>
    <row r="5179" spans="1:8" x14ac:dyDescent="0.25">
      <c r="A5179">
        <v>10346</v>
      </c>
      <c r="B5179">
        <v>-2</v>
      </c>
      <c r="C5179">
        <v>-5</v>
      </c>
      <c r="D5179">
        <v>-2</v>
      </c>
      <c r="E5179">
        <v>4</v>
      </c>
      <c r="F5179">
        <v>-4</v>
      </c>
      <c r="G5179">
        <v>-3</v>
      </c>
      <c r="H5179" s="3">
        <f>H5178+$H$2*(Table1[[#This Row],[debug'[0']]]-H5178)</f>
        <v>2.1687029819435439</v>
      </c>
    </row>
    <row r="5180" spans="1:8" x14ac:dyDescent="0.25">
      <c r="A5180">
        <v>10348</v>
      </c>
      <c r="B5180">
        <v>0</v>
      </c>
      <c r="C5180">
        <v>-4</v>
      </c>
      <c r="D5180">
        <v>-2</v>
      </c>
      <c r="E5180">
        <v>4</v>
      </c>
      <c r="F5180">
        <v>-4</v>
      </c>
      <c r="G5180">
        <v>-3</v>
      </c>
      <c r="H5180" s="3">
        <f>H5179+$H$2*(Table1[[#This Row],[debug'[0']]]-H5179)</f>
        <v>1.9643075412667805</v>
      </c>
    </row>
    <row r="5181" spans="1:8" x14ac:dyDescent="0.25">
      <c r="A5181">
        <v>10350</v>
      </c>
      <c r="B5181">
        <v>1</v>
      </c>
      <c r="C5181">
        <v>-2</v>
      </c>
      <c r="D5181">
        <v>-2</v>
      </c>
      <c r="E5181">
        <v>4</v>
      </c>
      <c r="F5181">
        <v>-4</v>
      </c>
      <c r="G5181">
        <v>-3</v>
      </c>
      <c r="H5181" s="3">
        <f>H5180+$H$2*(Table1[[#This Row],[debug'[0']]]-H5180)</f>
        <v>1.8734236966434319</v>
      </c>
    </row>
    <row r="5182" spans="1:8" x14ac:dyDescent="0.25">
      <c r="A5182">
        <v>10352</v>
      </c>
      <c r="B5182">
        <v>3</v>
      </c>
      <c r="C5182">
        <v>-2</v>
      </c>
      <c r="D5182">
        <v>-2</v>
      </c>
      <c r="E5182">
        <v>4</v>
      </c>
      <c r="F5182">
        <v>-4</v>
      </c>
      <c r="G5182">
        <v>-3</v>
      </c>
      <c r="H5182" s="3">
        <f>H5181+$H$2*(Table1[[#This Row],[debug'[0']]]-H5181)</f>
        <v>1.9796010117934322</v>
      </c>
    </row>
    <row r="5183" spans="1:8" x14ac:dyDescent="0.25">
      <c r="A5183">
        <v>10354</v>
      </c>
      <c r="B5183">
        <v>2</v>
      </c>
      <c r="C5183">
        <v>-1</v>
      </c>
      <c r="D5183">
        <v>-3</v>
      </c>
      <c r="E5183">
        <v>4</v>
      </c>
      <c r="F5183">
        <v>-4</v>
      </c>
      <c r="G5183">
        <v>-3</v>
      </c>
      <c r="H5183" s="3">
        <f>H5182+$H$2*(Table1[[#This Row],[debug'[0']]]-H5182)</f>
        <v>1.9815235711381447</v>
      </c>
    </row>
    <row r="5184" spans="1:8" x14ac:dyDescent="0.25">
      <c r="A5184">
        <v>10356</v>
      </c>
      <c r="B5184">
        <v>1</v>
      </c>
      <c r="C5184">
        <v>-1</v>
      </c>
      <c r="D5184">
        <v>-5</v>
      </c>
      <c r="E5184">
        <v>3</v>
      </c>
      <c r="F5184">
        <v>-4</v>
      </c>
      <c r="G5184">
        <v>-3</v>
      </c>
      <c r="H5184" s="3">
        <f>H5183+$H$2*(Table1[[#This Row],[debug'[0']]]-H5183)</f>
        <v>1.8890171539257603</v>
      </c>
    </row>
    <row r="5185" spans="1:8" x14ac:dyDescent="0.25">
      <c r="A5185">
        <v>10358</v>
      </c>
      <c r="B5185">
        <v>2</v>
      </c>
      <c r="C5185">
        <v>-2</v>
      </c>
      <c r="D5185">
        <v>-6</v>
      </c>
      <c r="E5185">
        <v>3</v>
      </c>
      <c r="F5185">
        <v>-4</v>
      </c>
      <c r="G5185">
        <v>-3</v>
      </c>
      <c r="H5185" s="3">
        <f>H5184+$H$2*(Table1[[#This Row],[debug'[0']]]-H5184)</f>
        <v>1.8994770407427999</v>
      </c>
    </row>
    <row r="5186" spans="1:8" x14ac:dyDescent="0.25">
      <c r="A5186">
        <v>10360</v>
      </c>
      <c r="B5186">
        <v>3</v>
      </c>
      <c r="C5186">
        <v>-2</v>
      </c>
      <c r="D5186">
        <v>-7</v>
      </c>
      <c r="E5186">
        <v>3</v>
      </c>
      <c r="F5186">
        <v>-4</v>
      </c>
      <c r="G5186">
        <v>-3</v>
      </c>
      <c r="H5186" s="3">
        <f>H5185+$H$2*(Table1[[#This Row],[debug'[0']]]-H5185)</f>
        <v>2.0031988860600793</v>
      </c>
    </row>
    <row r="5187" spans="1:8" x14ac:dyDescent="0.25">
      <c r="A5187">
        <v>10362</v>
      </c>
      <c r="B5187">
        <v>5</v>
      </c>
      <c r="C5187">
        <v>-3</v>
      </c>
      <c r="D5187">
        <v>-6</v>
      </c>
      <c r="E5187">
        <v>3</v>
      </c>
      <c r="F5187">
        <v>-4</v>
      </c>
      <c r="G5187">
        <v>-3</v>
      </c>
      <c r="H5187" s="3">
        <f>H5186+$H$2*(Table1[[#This Row],[debug'[0']]]-H5186)</f>
        <v>2.2856407369747802</v>
      </c>
    </row>
    <row r="5188" spans="1:8" x14ac:dyDescent="0.25">
      <c r="A5188">
        <v>10364</v>
      </c>
      <c r="B5188">
        <v>10</v>
      </c>
      <c r="C5188">
        <v>-3</v>
      </c>
      <c r="D5188">
        <v>-5</v>
      </c>
      <c r="E5188">
        <v>3</v>
      </c>
      <c r="F5188">
        <v>-4</v>
      </c>
      <c r="G5188">
        <v>-3</v>
      </c>
      <c r="H5188" s="3">
        <f>H5187+$H$2*(Table1[[#This Row],[debug'[0']]]-H5187)</f>
        <v>3.0127019686109522</v>
      </c>
    </row>
    <row r="5189" spans="1:8" x14ac:dyDescent="0.25">
      <c r="A5189">
        <v>10366</v>
      </c>
      <c r="B5189">
        <v>10</v>
      </c>
      <c r="C5189">
        <v>-3</v>
      </c>
      <c r="D5189">
        <v>-4</v>
      </c>
      <c r="E5189">
        <v>3</v>
      </c>
      <c r="F5189">
        <v>-4</v>
      </c>
      <c r="G5189">
        <v>-3</v>
      </c>
      <c r="H5189" s="3">
        <f>H5188+$H$2*(Table1[[#This Row],[debug'[0']]]-H5188)</f>
        <v>3.6712392935265798</v>
      </c>
    </row>
    <row r="5190" spans="1:8" x14ac:dyDescent="0.25">
      <c r="A5190">
        <v>10368</v>
      </c>
      <c r="B5190">
        <v>11</v>
      </c>
      <c r="C5190">
        <v>-2</v>
      </c>
      <c r="D5190">
        <v>-4</v>
      </c>
      <c r="E5190">
        <v>3</v>
      </c>
      <c r="F5190">
        <v>-4</v>
      </c>
      <c r="G5190">
        <v>-3</v>
      </c>
      <c r="H5190" s="3">
        <f>H5189+$H$2*(Table1[[#This Row],[debug'[0']]]-H5189)</f>
        <v>4.3619587173878127</v>
      </c>
    </row>
    <row r="5191" spans="1:8" x14ac:dyDescent="0.25">
      <c r="A5191">
        <v>10370</v>
      </c>
      <c r="B5191">
        <v>8</v>
      </c>
      <c r="C5191">
        <v>-4</v>
      </c>
      <c r="D5191">
        <v>-5</v>
      </c>
      <c r="E5191">
        <v>3</v>
      </c>
      <c r="F5191">
        <v>-4</v>
      </c>
      <c r="G5191">
        <v>-3</v>
      </c>
      <c r="H5191" s="3">
        <f>H5190+$H$2*(Table1[[#This Row],[debug'[0']]]-H5190)</f>
        <v>4.7048360303951373</v>
      </c>
    </row>
    <row r="5192" spans="1:8" x14ac:dyDescent="0.25">
      <c r="A5192">
        <v>10372</v>
      </c>
      <c r="B5192">
        <v>7</v>
      </c>
      <c r="C5192">
        <v>-4</v>
      </c>
      <c r="D5192">
        <v>-4</v>
      </c>
      <c r="E5192">
        <v>3</v>
      </c>
      <c r="F5192">
        <v>-4</v>
      </c>
      <c r="G5192">
        <v>-3</v>
      </c>
      <c r="H5192" s="3">
        <f>H5191+$H$2*(Table1[[#This Row],[debug'[0']]]-H5191)</f>
        <v>4.9211501383659764</v>
      </c>
    </row>
    <row r="5193" spans="1:8" x14ac:dyDescent="0.25">
      <c r="A5193">
        <v>10374</v>
      </c>
      <c r="B5193">
        <v>6</v>
      </c>
      <c r="C5193">
        <v>-5</v>
      </c>
      <c r="D5193">
        <v>-3</v>
      </c>
      <c r="E5193">
        <v>3</v>
      </c>
      <c r="F5193">
        <v>-4</v>
      </c>
      <c r="G5193">
        <v>-3</v>
      </c>
      <c r="H5193" s="3">
        <f>H5192+$H$2*(Table1[[#This Row],[debug'[0']]]-H5192)</f>
        <v>5.0228293423550507</v>
      </c>
    </row>
    <row r="5194" spans="1:8" x14ac:dyDescent="0.25">
      <c r="A5194">
        <v>10376</v>
      </c>
      <c r="B5194">
        <v>5</v>
      </c>
      <c r="C5194">
        <v>-6</v>
      </c>
      <c r="D5194">
        <v>-3</v>
      </c>
      <c r="E5194">
        <v>3</v>
      </c>
      <c r="F5194">
        <v>-4</v>
      </c>
      <c r="G5194">
        <v>-3</v>
      </c>
      <c r="H5194" s="3">
        <f>H5193+$H$2*(Table1[[#This Row],[debug'[0']]]-H5193)</f>
        <v>5.0206777275281835</v>
      </c>
    </row>
    <row r="5195" spans="1:8" x14ac:dyDescent="0.25">
      <c r="A5195">
        <v>10378</v>
      </c>
      <c r="B5195">
        <v>6</v>
      </c>
      <c r="C5195">
        <v>-5</v>
      </c>
      <c r="D5195">
        <v>-2</v>
      </c>
      <c r="E5195">
        <v>3</v>
      </c>
      <c r="F5195">
        <v>-4</v>
      </c>
      <c r="G5195">
        <v>-3</v>
      </c>
      <c r="H5195" s="3">
        <f>H5194+$H$2*(Table1[[#This Row],[debug'[0']]]-H5194)</f>
        <v>5.1129766772290131</v>
      </c>
    </row>
    <row r="5196" spans="1:8" x14ac:dyDescent="0.25">
      <c r="A5196">
        <v>10380</v>
      </c>
      <c r="B5196">
        <v>6</v>
      </c>
      <c r="C5196">
        <v>-4</v>
      </c>
      <c r="D5196">
        <v>-1</v>
      </c>
      <c r="E5196">
        <v>3</v>
      </c>
      <c r="F5196">
        <v>-3</v>
      </c>
      <c r="G5196">
        <v>-3</v>
      </c>
      <c r="H5196" s="3">
        <f>H5195+$H$2*(Table1[[#This Row],[debug'[0']]]-H5195)</f>
        <v>5.1965766558604169</v>
      </c>
    </row>
    <row r="5197" spans="1:8" x14ac:dyDescent="0.25">
      <c r="A5197">
        <v>10382</v>
      </c>
      <c r="B5197">
        <v>4</v>
      </c>
      <c r="C5197">
        <v>-2</v>
      </c>
      <c r="D5197">
        <v>0</v>
      </c>
      <c r="E5197">
        <v>3</v>
      </c>
      <c r="F5197">
        <v>-3</v>
      </c>
      <c r="G5197">
        <v>-3</v>
      </c>
      <c r="H5197" s="3">
        <f>H5196+$H$2*(Table1[[#This Row],[debug'[0']]]-H5196)</f>
        <v>5.0838019629151727</v>
      </c>
    </row>
    <row r="5198" spans="1:8" x14ac:dyDescent="0.25">
      <c r="A5198">
        <v>10384</v>
      </c>
      <c r="B5198">
        <v>4</v>
      </c>
      <c r="C5198">
        <v>-1</v>
      </c>
      <c r="D5198">
        <v>0</v>
      </c>
      <c r="E5198">
        <v>3</v>
      </c>
      <c r="F5198">
        <v>-3</v>
      </c>
      <c r="G5198">
        <v>-3</v>
      </c>
      <c r="H5198" s="3">
        <f>H5197+$H$2*(Table1[[#This Row],[debug'[0']]]-H5197)</f>
        <v>4.9816560343759573</v>
      </c>
    </row>
    <row r="5199" spans="1:8" x14ac:dyDescent="0.25">
      <c r="A5199">
        <v>10386</v>
      </c>
      <c r="B5199">
        <v>1</v>
      </c>
      <c r="C5199">
        <v>-1</v>
      </c>
      <c r="D5199">
        <v>0</v>
      </c>
      <c r="E5199">
        <v>3</v>
      </c>
      <c r="F5199">
        <v>-3</v>
      </c>
      <c r="G5199">
        <v>-3</v>
      </c>
      <c r="H5199" s="3">
        <f>H5198+$H$2*(Table1[[#This Row],[debug'[0']]]-H5198)</f>
        <v>4.6063937939744477</v>
      </c>
    </row>
    <row r="5200" spans="1:8" x14ac:dyDescent="0.25">
      <c r="A5200">
        <v>10388</v>
      </c>
      <c r="B5200">
        <v>-2</v>
      </c>
      <c r="C5200">
        <v>-2</v>
      </c>
      <c r="D5200">
        <v>0</v>
      </c>
      <c r="E5200">
        <v>3</v>
      </c>
      <c r="F5200">
        <v>-3</v>
      </c>
      <c r="G5200">
        <v>-3</v>
      </c>
      <c r="H5200" s="3">
        <f>H5199+$H$2*(Table1[[#This Row],[debug'[0']]]-H5199)</f>
        <v>3.9837558476783079</v>
      </c>
    </row>
    <row r="5201" spans="1:8" x14ac:dyDescent="0.25">
      <c r="A5201">
        <v>10390</v>
      </c>
      <c r="B5201">
        <v>-3</v>
      </c>
      <c r="C5201">
        <v>-3</v>
      </c>
      <c r="D5201">
        <v>0</v>
      </c>
      <c r="E5201">
        <v>3</v>
      </c>
      <c r="F5201">
        <v>-3</v>
      </c>
      <c r="G5201">
        <v>-3</v>
      </c>
      <c r="H5201" s="3">
        <f>H5200+$H$2*(Table1[[#This Row],[debug'[0']]]-H5200)</f>
        <v>3.32555236571238</v>
      </c>
    </row>
    <row r="5202" spans="1:8" x14ac:dyDescent="0.25">
      <c r="A5202">
        <v>10392</v>
      </c>
      <c r="B5202">
        <v>-4</v>
      </c>
      <c r="C5202">
        <v>-4</v>
      </c>
      <c r="D5202">
        <v>1</v>
      </c>
      <c r="E5202">
        <v>3</v>
      </c>
      <c r="F5202">
        <v>-3</v>
      </c>
      <c r="G5202">
        <v>-3</v>
      </c>
      <c r="H5202" s="3">
        <f>H5201+$H$2*(Table1[[#This Row],[debug'[0']]]-H5201)</f>
        <v>2.6351353208440997</v>
      </c>
    </row>
    <row r="5203" spans="1:8" x14ac:dyDescent="0.25">
      <c r="A5203">
        <v>10394</v>
      </c>
      <c r="B5203">
        <v>-4</v>
      </c>
      <c r="C5203">
        <v>-4</v>
      </c>
      <c r="D5203">
        <v>2</v>
      </c>
      <c r="E5203">
        <v>3</v>
      </c>
      <c r="F5203">
        <v>-3</v>
      </c>
      <c r="G5203">
        <v>-3</v>
      </c>
      <c r="H5203" s="3">
        <f>H5202+$H$2*(Table1[[#This Row],[debug'[0']]]-H5202)</f>
        <v>2.0097885494579604</v>
      </c>
    </row>
    <row r="5204" spans="1:8" x14ac:dyDescent="0.25">
      <c r="A5204">
        <v>10396</v>
      </c>
      <c r="B5204">
        <v>0</v>
      </c>
      <c r="C5204">
        <v>-2</v>
      </c>
      <c r="D5204">
        <v>1</v>
      </c>
      <c r="E5204">
        <v>4</v>
      </c>
      <c r="F5204">
        <v>-3</v>
      </c>
      <c r="G5204">
        <v>-3</v>
      </c>
      <c r="H5204" s="3">
        <f>H5203+$H$2*(Table1[[#This Row],[debug'[0']]]-H5203)</f>
        <v>1.8203704411905799</v>
      </c>
    </row>
    <row r="5205" spans="1:8" x14ac:dyDescent="0.25">
      <c r="A5205">
        <v>10398</v>
      </c>
      <c r="B5205">
        <v>1</v>
      </c>
      <c r="C5205">
        <v>0</v>
      </c>
      <c r="D5205">
        <v>-1</v>
      </c>
      <c r="E5205">
        <v>4</v>
      </c>
      <c r="F5205">
        <v>-3</v>
      </c>
      <c r="G5205">
        <v>-3</v>
      </c>
      <c r="H5205" s="3">
        <f>H5204+$H$2*(Table1[[#This Row],[debug'[0']]]-H5204)</f>
        <v>1.7430523486525835</v>
      </c>
    </row>
    <row r="5206" spans="1:8" x14ac:dyDescent="0.25">
      <c r="A5206">
        <v>10400</v>
      </c>
      <c r="B5206">
        <v>3</v>
      </c>
      <c r="C5206">
        <v>1</v>
      </c>
      <c r="D5206">
        <v>-2</v>
      </c>
      <c r="E5206">
        <v>4</v>
      </c>
      <c r="F5206">
        <v>-3</v>
      </c>
      <c r="G5206">
        <v>-3</v>
      </c>
      <c r="H5206" s="3">
        <f>H5205+$H$2*(Table1[[#This Row],[debug'[0']]]-H5205)</f>
        <v>1.8615168738751831</v>
      </c>
    </row>
    <row r="5207" spans="1:8" x14ac:dyDescent="0.25">
      <c r="A5207">
        <v>10402</v>
      </c>
      <c r="B5207">
        <v>2</v>
      </c>
      <c r="C5207">
        <v>2</v>
      </c>
      <c r="D5207">
        <v>-5</v>
      </c>
      <c r="E5207">
        <v>4</v>
      </c>
      <c r="F5207">
        <v>-3</v>
      </c>
      <c r="G5207">
        <v>-3</v>
      </c>
      <c r="H5207" s="3">
        <f>H5206+$H$2*(Table1[[#This Row],[debug'[0']]]-H5206)</f>
        <v>1.8745686010255793</v>
      </c>
    </row>
    <row r="5208" spans="1:8" x14ac:dyDescent="0.25">
      <c r="A5208">
        <v>10404</v>
      </c>
      <c r="B5208">
        <v>2</v>
      </c>
      <c r="C5208">
        <v>0</v>
      </c>
      <c r="D5208">
        <v>-6</v>
      </c>
      <c r="E5208">
        <v>3</v>
      </c>
      <c r="F5208">
        <v>-3</v>
      </c>
      <c r="G5208">
        <v>-3</v>
      </c>
      <c r="H5208" s="3">
        <f>H5207+$H$2*(Table1[[#This Row],[debug'[0']]]-H5207)</f>
        <v>1.8863902318720052</v>
      </c>
    </row>
    <row r="5209" spans="1:8" x14ac:dyDescent="0.25">
      <c r="A5209">
        <v>10406</v>
      </c>
      <c r="B5209">
        <v>3</v>
      </c>
      <c r="C5209">
        <v>0</v>
      </c>
      <c r="D5209">
        <v>-6</v>
      </c>
      <c r="E5209">
        <v>3</v>
      </c>
      <c r="F5209">
        <v>-3</v>
      </c>
      <c r="G5209">
        <v>-3</v>
      </c>
      <c r="H5209" s="3">
        <f>H5208+$H$2*(Table1[[#This Row],[debug'[0']]]-H5208)</f>
        <v>1.9913454798675074</v>
      </c>
    </row>
    <row r="5210" spans="1:8" x14ac:dyDescent="0.25">
      <c r="A5210">
        <v>10408</v>
      </c>
      <c r="B5210">
        <v>6</v>
      </c>
      <c r="C5210">
        <v>1</v>
      </c>
      <c r="D5210">
        <v>-5</v>
      </c>
      <c r="E5210">
        <v>3</v>
      </c>
      <c r="F5210">
        <v>-3</v>
      </c>
      <c r="G5210">
        <v>-2</v>
      </c>
      <c r="H5210" s="3">
        <f>H5209+$H$2*(Table1[[#This Row],[debug'[0']]]-H5209)</f>
        <v>2.3691522676043402</v>
      </c>
    </row>
    <row r="5211" spans="1:8" x14ac:dyDescent="0.25">
      <c r="A5211">
        <v>10410</v>
      </c>
      <c r="B5211">
        <v>8</v>
      </c>
      <c r="C5211">
        <v>1</v>
      </c>
      <c r="D5211">
        <v>-6</v>
      </c>
      <c r="E5211">
        <v>4</v>
      </c>
      <c r="F5211">
        <v>-3</v>
      </c>
      <c r="G5211">
        <v>-2</v>
      </c>
      <c r="H5211" s="3">
        <f>H5210+$H$2*(Table1[[#This Row],[debug'[0']]]-H5210)</f>
        <v>2.8998471636916485</v>
      </c>
    </row>
    <row r="5212" spans="1:8" x14ac:dyDescent="0.25">
      <c r="A5212">
        <v>10412</v>
      </c>
      <c r="B5212">
        <v>9</v>
      </c>
      <c r="C5212">
        <v>0</v>
      </c>
      <c r="D5212">
        <v>-6</v>
      </c>
      <c r="E5212">
        <v>4</v>
      </c>
      <c r="F5212">
        <v>-2</v>
      </c>
      <c r="G5212">
        <v>-2</v>
      </c>
      <c r="H5212" s="3">
        <f>H5211+$H$2*(Table1[[#This Row],[debug'[0']]]-H5211)</f>
        <v>3.4747730237812862</v>
      </c>
    </row>
    <row r="5213" spans="1:8" x14ac:dyDescent="0.25">
      <c r="A5213">
        <v>10414</v>
      </c>
      <c r="B5213">
        <v>10</v>
      </c>
      <c r="C5213">
        <v>0</v>
      </c>
      <c r="D5213">
        <v>-6</v>
      </c>
      <c r="E5213">
        <v>4</v>
      </c>
      <c r="F5213">
        <v>-2</v>
      </c>
      <c r="G5213">
        <v>-3</v>
      </c>
      <c r="H5213" s="3">
        <f>H5212+$H$2*(Table1[[#This Row],[debug'[0']]]-H5212)</f>
        <v>4.0897611777261256</v>
      </c>
    </row>
    <row r="5214" spans="1:8" x14ac:dyDescent="0.25">
      <c r="A5214">
        <v>10416</v>
      </c>
      <c r="B5214">
        <v>10</v>
      </c>
      <c r="C5214">
        <v>0</v>
      </c>
      <c r="D5214">
        <v>-6</v>
      </c>
      <c r="E5214">
        <v>4</v>
      </c>
      <c r="F5214">
        <v>-2</v>
      </c>
      <c r="G5214">
        <v>-3</v>
      </c>
      <c r="H5214" s="3">
        <f>H5213+$H$2*(Table1[[#This Row],[debug'[0']]]-H5213)</f>
        <v>4.6467880636766292</v>
      </c>
    </row>
    <row r="5215" spans="1:8" x14ac:dyDescent="0.25">
      <c r="A5215">
        <v>10418</v>
      </c>
      <c r="B5215">
        <v>9</v>
      </c>
      <c r="C5215">
        <v>0</v>
      </c>
      <c r="D5215">
        <v>-6</v>
      </c>
      <c r="E5215">
        <v>4</v>
      </c>
      <c r="F5215">
        <v>-2</v>
      </c>
      <c r="G5215">
        <v>-3</v>
      </c>
      <c r="H5215" s="3">
        <f>H5214+$H$2*(Table1[[#This Row],[debug'[0']]]-H5214)</f>
        <v>5.057068622836816</v>
      </c>
    </row>
    <row r="5216" spans="1:8" x14ac:dyDescent="0.25">
      <c r="A5216">
        <v>10420</v>
      </c>
      <c r="B5216">
        <v>7</v>
      </c>
      <c r="C5216">
        <v>-2</v>
      </c>
      <c r="D5216">
        <v>-3</v>
      </c>
      <c r="E5216">
        <v>4</v>
      </c>
      <c r="F5216">
        <v>-2</v>
      </c>
      <c r="G5216">
        <v>-2</v>
      </c>
      <c r="H5216" s="3">
        <f>H5215+$H$2*(Table1[[#This Row],[debug'[0']]]-H5215)</f>
        <v>5.2401855910645647</v>
      </c>
    </row>
    <row r="5217" spans="1:8" x14ac:dyDescent="0.25">
      <c r="A5217">
        <v>10422</v>
      </c>
      <c r="B5217">
        <v>5</v>
      </c>
      <c r="C5217">
        <v>-2</v>
      </c>
      <c r="D5217">
        <v>-1</v>
      </c>
      <c r="E5217">
        <v>4</v>
      </c>
      <c r="F5217">
        <v>-2</v>
      </c>
      <c r="G5217">
        <v>-2</v>
      </c>
      <c r="H5217" s="3">
        <f>H5216+$H$2*(Table1[[#This Row],[debug'[0']]]-H5216)</f>
        <v>5.2175486324129681</v>
      </c>
    </row>
    <row r="5218" spans="1:8" x14ac:dyDescent="0.25">
      <c r="A5218">
        <v>10424</v>
      </c>
      <c r="B5218">
        <v>4</v>
      </c>
      <c r="C5218">
        <v>-3</v>
      </c>
      <c r="D5218">
        <v>0</v>
      </c>
      <c r="E5218">
        <v>4</v>
      </c>
      <c r="F5218">
        <v>-2</v>
      </c>
      <c r="G5218">
        <v>-2</v>
      </c>
      <c r="H5218" s="3">
        <f>H5217+$H$2*(Table1[[#This Row],[debug'[0']]]-H5217)</f>
        <v>5.1027973772436619</v>
      </c>
    </row>
    <row r="5219" spans="1:8" x14ac:dyDescent="0.25">
      <c r="A5219">
        <v>10426</v>
      </c>
      <c r="B5219">
        <v>4</v>
      </c>
      <c r="C5219">
        <v>-3</v>
      </c>
      <c r="D5219">
        <v>1</v>
      </c>
      <c r="E5219">
        <v>4</v>
      </c>
      <c r="F5219">
        <v>-2</v>
      </c>
      <c r="G5219">
        <v>-2</v>
      </c>
      <c r="H5219" s="3">
        <f>H5218+$H$2*(Table1[[#This Row],[debug'[0']]]-H5218)</f>
        <v>4.9988611730812584</v>
      </c>
    </row>
    <row r="5220" spans="1:8" x14ac:dyDescent="0.25">
      <c r="A5220">
        <v>10428</v>
      </c>
      <c r="B5220">
        <v>3</v>
      </c>
      <c r="C5220">
        <v>-3</v>
      </c>
      <c r="D5220">
        <v>3</v>
      </c>
      <c r="E5220">
        <v>4</v>
      </c>
      <c r="F5220">
        <v>-2</v>
      </c>
      <c r="G5220">
        <v>-2</v>
      </c>
      <c r="H5220" s="3">
        <f>H5219+$H$2*(Table1[[#This Row],[debug'[0']]]-H5219)</f>
        <v>4.8104729457743201</v>
      </c>
    </row>
    <row r="5221" spans="1:8" x14ac:dyDescent="0.25">
      <c r="A5221">
        <v>10430</v>
      </c>
      <c r="B5221">
        <v>4</v>
      </c>
      <c r="C5221">
        <v>-3</v>
      </c>
      <c r="D5221">
        <v>3</v>
      </c>
      <c r="E5221">
        <v>4</v>
      </c>
      <c r="F5221">
        <v>-2</v>
      </c>
      <c r="G5221">
        <v>-2</v>
      </c>
      <c r="H5221" s="3">
        <f>H5220+$H$2*(Table1[[#This Row],[debug'[0']]]-H5220)</f>
        <v>4.7340876702029835</v>
      </c>
    </row>
    <row r="5222" spans="1:8" x14ac:dyDescent="0.25">
      <c r="A5222">
        <v>10432</v>
      </c>
      <c r="B5222">
        <v>1</v>
      </c>
      <c r="C5222">
        <v>-3</v>
      </c>
      <c r="D5222">
        <v>3</v>
      </c>
      <c r="E5222">
        <v>4</v>
      </c>
      <c r="F5222">
        <v>-2</v>
      </c>
      <c r="G5222">
        <v>-2</v>
      </c>
      <c r="H5222" s="3">
        <f>H5221+$H$2*(Table1[[#This Row],[debug'[0']]]-H5221)</f>
        <v>4.3821581984258859</v>
      </c>
    </row>
    <row r="5223" spans="1:8" x14ac:dyDescent="0.25">
      <c r="A5223">
        <v>10434</v>
      </c>
      <c r="B5223">
        <v>0</v>
      </c>
      <c r="C5223">
        <v>-3</v>
      </c>
      <c r="D5223">
        <v>3</v>
      </c>
      <c r="E5223">
        <v>3</v>
      </c>
      <c r="F5223">
        <v>-2</v>
      </c>
      <c r="G5223">
        <v>-2</v>
      </c>
      <c r="H5223" s="3">
        <f>H5222+$H$2*(Table1[[#This Row],[debug'[0']]]-H5222)</f>
        <v>3.9691495183345946</v>
      </c>
    </row>
    <row r="5224" spans="1:8" x14ac:dyDescent="0.25">
      <c r="A5224">
        <v>10436</v>
      </c>
      <c r="B5224">
        <v>-1</v>
      </c>
      <c r="C5224">
        <v>-4</v>
      </c>
      <c r="D5224">
        <v>4</v>
      </c>
      <c r="E5224">
        <v>3</v>
      </c>
      <c r="F5224">
        <v>-2</v>
      </c>
      <c r="G5224">
        <v>-2</v>
      </c>
      <c r="H5224" s="3">
        <f>H5223+$H$2*(Table1[[#This Row],[debug'[0']]]-H5223)</f>
        <v>3.5008182096929179</v>
      </c>
    </row>
    <row r="5225" spans="1:8" x14ac:dyDescent="0.25">
      <c r="A5225">
        <v>10438</v>
      </c>
      <c r="B5225">
        <v>-3</v>
      </c>
      <c r="C5225">
        <v>-5</v>
      </c>
      <c r="D5225">
        <v>4</v>
      </c>
      <c r="E5225">
        <v>3</v>
      </c>
      <c r="F5225">
        <v>-2</v>
      </c>
      <c r="G5225">
        <v>-2</v>
      </c>
      <c r="H5225" s="3">
        <f>H5224+$H$2*(Table1[[#This Row],[debug'[0']]]-H5224)</f>
        <v>2.8881305277960974</v>
      </c>
    </row>
    <row r="5226" spans="1:8" x14ac:dyDescent="0.25">
      <c r="A5226">
        <v>10440</v>
      </c>
      <c r="B5226">
        <v>-2</v>
      </c>
      <c r="C5226">
        <v>-5</v>
      </c>
      <c r="D5226">
        <v>4</v>
      </c>
      <c r="E5226">
        <v>3</v>
      </c>
      <c r="F5226">
        <v>-2</v>
      </c>
      <c r="G5226">
        <v>-2</v>
      </c>
      <c r="H5226" s="3">
        <f>H5225+$H$2*(Table1[[#This Row],[debug'[0']]]-H5225)</f>
        <v>2.4274350791187311</v>
      </c>
    </row>
    <row r="5227" spans="1:8" x14ac:dyDescent="0.25">
      <c r="A5227">
        <v>10442</v>
      </c>
      <c r="B5227">
        <v>0</v>
      </c>
      <c r="C5227">
        <v>-3</v>
      </c>
      <c r="D5227">
        <v>1</v>
      </c>
      <c r="E5227">
        <v>3</v>
      </c>
      <c r="F5227">
        <v>-2</v>
      </c>
      <c r="G5227">
        <v>-2</v>
      </c>
      <c r="H5227" s="3">
        <f>H5226+$H$2*(Table1[[#This Row],[debug'[0']]]-H5226)</f>
        <v>2.1986547127699643</v>
      </c>
    </row>
    <row r="5228" spans="1:8" x14ac:dyDescent="0.25">
      <c r="A5228">
        <v>10444</v>
      </c>
      <c r="B5228">
        <v>2</v>
      </c>
      <c r="C5228">
        <v>1</v>
      </c>
      <c r="D5228">
        <v>-4</v>
      </c>
      <c r="E5228">
        <v>4</v>
      </c>
      <c r="F5228">
        <v>-1</v>
      </c>
      <c r="G5228">
        <v>-2</v>
      </c>
      <c r="H5228" s="3">
        <f>H5227+$H$2*(Table1[[#This Row],[debug'[0']]]-H5227)</f>
        <v>2.1799319471827912</v>
      </c>
    </row>
    <row r="5229" spans="1:8" x14ac:dyDescent="0.25">
      <c r="A5229">
        <v>10446</v>
      </c>
      <c r="B5229">
        <v>2</v>
      </c>
      <c r="C5229">
        <v>2</v>
      </c>
      <c r="D5229">
        <v>-4</v>
      </c>
      <c r="E5229">
        <v>4</v>
      </c>
      <c r="F5229">
        <v>-1</v>
      </c>
      <c r="G5229">
        <v>-2</v>
      </c>
      <c r="H5229" s="3">
        <f>H5228+$H$2*(Table1[[#This Row],[debug'[0']]]-H5228)</f>
        <v>2.1629737606803241</v>
      </c>
    </row>
    <row r="5230" spans="1:8" x14ac:dyDescent="0.25">
      <c r="A5230">
        <v>10448</v>
      </c>
      <c r="B5230">
        <v>1</v>
      </c>
      <c r="C5230">
        <v>1</v>
      </c>
      <c r="D5230">
        <v>-5</v>
      </c>
      <c r="E5230">
        <v>3</v>
      </c>
      <c r="F5230">
        <v>-1</v>
      </c>
      <c r="G5230">
        <v>-2</v>
      </c>
      <c r="H5230" s="3">
        <f>H5229+$H$2*(Table1[[#This Row],[debug'[0']]]-H5229)</f>
        <v>2.0533660659941941</v>
      </c>
    </row>
    <row r="5231" spans="1:8" x14ac:dyDescent="0.25">
      <c r="A5231">
        <v>10450</v>
      </c>
      <c r="B5231">
        <v>3</v>
      </c>
      <c r="C5231">
        <v>1</v>
      </c>
      <c r="D5231">
        <v>-5</v>
      </c>
      <c r="E5231">
        <v>3</v>
      </c>
      <c r="F5231">
        <v>-1</v>
      </c>
      <c r="G5231">
        <v>-2</v>
      </c>
      <c r="H5231" s="3">
        <f>H5230+$H$2*(Table1[[#This Row],[debug'[0']]]-H5230)</f>
        <v>2.1425842123755374</v>
      </c>
    </row>
    <row r="5232" spans="1:8" x14ac:dyDescent="0.25">
      <c r="A5232">
        <v>10452</v>
      </c>
      <c r="B5232">
        <v>4</v>
      </c>
      <c r="C5232">
        <v>0</v>
      </c>
      <c r="D5232">
        <v>-7</v>
      </c>
      <c r="E5232">
        <v>3</v>
      </c>
      <c r="F5232">
        <v>-2</v>
      </c>
      <c r="G5232">
        <v>-2</v>
      </c>
      <c r="H5232" s="3">
        <f>H5231+$H$2*(Table1[[#This Row],[debug'[0']]]-H5231)</f>
        <v>2.3176415261674186</v>
      </c>
    </row>
    <row r="5233" spans="1:8" x14ac:dyDescent="0.25">
      <c r="A5233">
        <v>10454</v>
      </c>
      <c r="B5233">
        <v>5</v>
      </c>
      <c r="C5233">
        <v>0</v>
      </c>
      <c r="D5233">
        <v>-8</v>
      </c>
      <c r="E5233">
        <v>3</v>
      </c>
      <c r="F5233">
        <v>-2</v>
      </c>
      <c r="G5233">
        <v>-2</v>
      </c>
      <c r="H5233" s="3">
        <f>H5232+$H$2*(Table1[[#This Row],[debug'[0']]]-H5232)</f>
        <v>2.5704478564380215</v>
      </c>
    </row>
    <row r="5234" spans="1:8" x14ac:dyDescent="0.25">
      <c r="A5234">
        <v>10456</v>
      </c>
      <c r="B5234">
        <v>10</v>
      </c>
      <c r="C5234">
        <v>-1</v>
      </c>
      <c r="D5234">
        <v>-9</v>
      </c>
      <c r="E5234">
        <v>4</v>
      </c>
      <c r="F5234">
        <v>-2</v>
      </c>
      <c r="G5234">
        <v>-2</v>
      </c>
      <c r="H5234" s="3">
        <f>H5233+$H$2*(Table1[[#This Row],[debug'[0']]]-H5233)</f>
        <v>3.2706666494483199</v>
      </c>
    </row>
    <row r="5235" spans="1:8" x14ac:dyDescent="0.25">
      <c r="A5235">
        <v>10458</v>
      </c>
      <c r="B5235">
        <v>10</v>
      </c>
      <c r="C5235">
        <v>-1</v>
      </c>
      <c r="D5235">
        <v>-9</v>
      </c>
      <c r="E5235">
        <v>4</v>
      </c>
      <c r="F5235">
        <v>-2</v>
      </c>
      <c r="G5235">
        <v>-2</v>
      </c>
      <c r="H5235" s="3">
        <f>H5234+$H$2*(Table1[[#This Row],[debug'[0']]]-H5234)</f>
        <v>3.9048913759778183</v>
      </c>
    </row>
    <row r="5236" spans="1:8" x14ac:dyDescent="0.25">
      <c r="A5236">
        <v>10460</v>
      </c>
      <c r="B5236">
        <v>10</v>
      </c>
      <c r="C5236">
        <v>0</v>
      </c>
      <c r="D5236">
        <v>-8</v>
      </c>
      <c r="E5236">
        <v>4</v>
      </c>
      <c r="F5236">
        <v>-1</v>
      </c>
      <c r="G5236">
        <v>-2</v>
      </c>
      <c r="H5236" s="3">
        <f>H5235+$H$2*(Table1[[#This Row],[debug'[0']]]-H5235)</f>
        <v>4.4793418302596146</v>
      </c>
    </row>
    <row r="5237" spans="1:8" x14ac:dyDescent="0.25">
      <c r="A5237">
        <v>10462</v>
      </c>
      <c r="B5237">
        <v>7</v>
      </c>
      <c r="C5237">
        <v>0</v>
      </c>
      <c r="D5237">
        <v>-6</v>
      </c>
      <c r="E5237">
        <v>4</v>
      </c>
      <c r="F5237">
        <v>-1</v>
      </c>
      <c r="G5237">
        <v>-2</v>
      </c>
      <c r="H5237" s="3">
        <f>H5236+$H$2*(Table1[[#This Row],[debug'[0']]]-H5236)</f>
        <v>4.7169082659076391</v>
      </c>
    </row>
    <row r="5238" spans="1:8" x14ac:dyDescent="0.25">
      <c r="A5238">
        <v>10464</v>
      </c>
      <c r="B5238">
        <v>7</v>
      </c>
      <c r="C5238">
        <v>0</v>
      </c>
      <c r="D5238">
        <v>-5</v>
      </c>
      <c r="E5238">
        <v>4</v>
      </c>
      <c r="F5238">
        <v>-1</v>
      </c>
      <c r="G5238">
        <v>-2</v>
      </c>
      <c r="H5238" s="3">
        <f>H5237+$H$2*(Table1[[#This Row],[debug'[0']]]-H5237)</f>
        <v>4.9320845924865235</v>
      </c>
    </row>
    <row r="5239" spans="1:8" x14ac:dyDescent="0.25">
      <c r="A5239">
        <v>10466</v>
      </c>
      <c r="B5239">
        <v>6</v>
      </c>
      <c r="C5239">
        <v>1</v>
      </c>
      <c r="D5239">
        <v>-3</v>
      </c>
      <c r="E5239">
        <v>4</v>
      </c>
      <c r="F5239">
        <v>-1</v>
      </c>
      <c r="G5239">
        <v>-2</v>
      </c>
      <c r="H5239" s="3">
        <f>H5238+$H$2*(Table1[[#This Row],[debug'[0']]]-H5238)</f>
        <v>5.0327332484535141</v>
      </c>
    </row>
    <row r="5240" spans="1:8" x14ac:dyDescent="0.25">
      <c r="A5240">
        <v>10468</v>
      </c>
      <c r="B5240">
        <v>6</v>
      </c>
      <c r="C5240">
        <v>-1</v>
      </c>
      <c r="D5240">
        <v>-1</v>
      </c>
      <c r="E5240">
        <v>4</v>
      </c>
      <c r="F5240">
        <v>-1</v>
      </c>
      <c r="G5240">
        <v>-2</v>
      </c>
      <c r="H5240" s="3">
        <f>H5239+$H$2*(Table1[[#This Row],[debug'[0']]]-H5239)</f>
        <v>5.1238959920751173</v>
      </c>
    </row>
    <row r="5241" spans="1:8" x14ac:dyDescent="0.25">
      <c r="A5241">
        <v>10470</v>
      </c>
      <c r="B5241">
        <v>8</v>
      </c>
      <c r="C5241">
        <v>-2</v>
      </c>
      <c r="D5241">
        <v>2</v>
      </c>
      <c r="E5241">
        <v>4</v>
      </c>
      <c r="F5241">
        <v>-2</v>
      </c>
      <c r="G5241">
        <v>-2</v>
      </c>
      <c r="H5241" s="3">
        <f>H5240+$H$2*(Table1[[#This Row],[debug'[0']]]-H5240)</f>
        <v>5.3949624087428267</v>
      </c>
    </row>
    <row r="5242" spans="1:8" x14ac:dyDescent="0.25">
      <c r="A5242">
        <v>10472</v>
      </c>
      <c r="B5242">
        <v>8</v>
      </c>
      <c r="C5242">
        <v>-4</v>
      </c>
      <c r="D5242">
        <v>4</v>
      </c>
      <c r="E5242">
        <v>4</v>
      </c>
      <c r="F5242">
        <v>-2</v>
      </c>
      <c r="G5242">
        <v>-2</v>
      </c>
      <c r="H5242" s="3">
        <f>H5241+$H$2*(Table1[[#This Row],[debug'[0']]]-H5241)</f>
        <v>5.6404814175133904</v>
      </c>
    </row>
    <row r="5243" spans="1:8" x14ac:dyDescent="0.25">
      <c r="A5243">
        <v>10474</v>
      </c>
      <c r="B5243">
        <v>7</v>
      </c>
      <c r="C5243">
        <v>-5</v>
      </c>
      <c r="D5243">
        <v>5</v>
      </c>
      <c r="E5243">
        <v>4</v>
      </c>
      <c r="F5243">
        <v>-2</v>
      </c>
      <c r="G5243">
        <v>-2</v>
      </c>
      <c r="H5243" s="3">
        <f>H5242+$H$2*(Table1[[#This Row],[debug'[0']]]-H5242)</f>
        <v>5.7686130252481522</v>
      </c>
    </row>
    <row r="5244" spans="1:8" x14ac:dyDescent="0.25">
      <c r="A5244">
        <v>10476</v>
      </c>
      <c r="B5244">
        <v>4</v>
      </c>
      <c r="C5244">
        <v>-4</v>
      </c>
      <c r="D5244">
        <v>6</v>
      </c>
      <c r="E5244">
        <v>4</v>
      </c>
      <c r="F5244">
        <v>-2</v>
      </c>
      <c r="G5244">
        <v>-2</v>
      </c>
      <c r="H5244" s="3">
        <f>H5243+$H$2*(Table1[[#This Row],[debug'[0']]]-H5243)</f>
        <v>5.6019251746332674</v>
      </c>
    </row>
    <row r="5245" spans="1:8" x14ac:dyDescent="0.25">
      <c r="A5245">
        <v>10478</v>
      </c>
      <c r="B5245">
        <v>2</v>
      </c>
      <c r="C5245">
        <v>-2</v>
      </c>
      <c r="D5245">
        <v>6</v>
      </c>
      <c r="E5245">
        <v>4</v>
      </c>
      <c r="F5245">
        <v>-1</v>
      </c>
      <c r="G5245">
        <v>-2</v>
      </c>
      <c r="H5245" s="3">
        <f>H5244+$H$2*(Table1[[#This Row],[debug'[0']]]-H5244)</f>
        <v>5.2624517246110276</v>
      </c>
    </row>
    <row r="5246" spans="1:8" x14ac:dyDescent="0.25">
      <c r="A5246">
        <v>10480</v>
      </c>
      <c r="B5246">
        <v>0</v>
      </c>
      <c r="C5246">
        <v>-2</v>
      </c>
      <c r="D5246">
        <v>6</v>
      </c>
      <c r="E5246">
        <v>4</v>
      </c>
      <c r="F5246">
        <v>-1</v>
      </c>
      <c r="G5246">
        <v>-2</v>
      </c>
      <c r="H5246" s="3">
        <f>H5245+$H$2*(Table1[[#This Row],[debug'[0']]]-H5245)</f>
        <v>4.766477334273759</v>
      </c>
    </row>
    <row r="5247" spans="1:8" x14ac:dyDescent="0.25">
      <c r="A5247">
        <v>10482</v>
      </c>
      <c r="B5247">
        <v>-1</v>
      </c>
      <c r="C5247">
        <v>-4</v>
      </c>
      <c r="D5247">
        <v>5</v>
      </c>
      <c r="E5247">
        <v>4</v>
      </c>
      <c r="F5247">
        <v>-2</v>
      </c>
      <c r="G5247">
        <v>-2</v>
      </c>
      <c r="H5247" s="3">
        <f>H5246+$H$2*(Table1[[#This Row],[debug'[0']]]-H5246)</f>
        <v>4.2229996493603643</v>
      </c>
    </row>
    <row r="5248" spans="1:8" x14ac:dyDescent="0.25">
      <c r="A5248">
        <v>10484</v>
      </c>
      <c r="B5248">
        <v>0</v>
      </c>
      <c r="C5248">
        <v>-5</v>
      </c>
      <c r="D5248">
        <v>4</v>
      </c>
      <c r="E5248">
        <v>4</v>
      </c>
      <c r="F5248">
        <v>-2</v>
      </c>
      <c r="G5248">
        <v>-2</v>
      </c>
      <c r="H5248" s="3">
        <f>H5247+$H$2*(Table1[[#This Row],[debug'[0']]]-H5247)</f>
        <v>3.8249913091240804</v>
      </c>
    </row>
    <row r="5249" spans="1:8" x14ac:dyDescent="0.25">
      <c r="A5249">
        <v>10486</v>
      </c>
      <c r="B5249">
        <v>1</v>
      </c>
      <c r="C5249">
        <v>-6</v>
      </c>
      <c r="D5249">
        <v>1</v>
      </c>
      <c r="E5249">
        <v>4</v>
      </c>
      <c r="F5249">
        <v>-2</v>
      </c>
      <c r="G5249">
        <v>-2</v>
      </c>
      <c r="H5249" s="3">
        <f>H5248+$H$2*(Table1[[#This Row],[debug'[0']]]-H5248)</f>
        <v>3.5587421508281039</v>
      </c>
    </row>
    <row r="5250" spans="1:8" x14ac:dyDescent="0.25">
      <c r="A5250">
        <v>10488</v>
      </c>
      <c r="B5250">
        <v>1</v>
      </c>
      <c r="C5250">
        <v>-4</v>
      </c>
      <c r="D5250">
        <v>-1</v>
      </c>
      <c r="E5250">
        <v>4</v>
      </c>
      <c r="F5250">
        <v>-2</v>
      </c>
      <c r="G5250">
        <v>-2</v>
      </c>
      <c r="H5250" s="3">
        <f>H5249+$H$2*(Table1[[#This Row],[debug'[0']]]-H5249)</f>
        <v>3.3175863845239402</v>
      </c>
    </row>
    <row r="5251" spans="1:8" x14ac:dyDescent="0.25">
      <c r="A5251">
        <v>10490</v>
      </c>
      <c r="B5251">
        <v>3</v>
      </c>
      <c r="C5251">
        <v>-2</v>
      </c>
      <c r="D5251">
        <v>-3</v>
      </c>
      <c r="E5251">
        <v>4</v>
      </c>
      <c r="F5251">
        <v>-2</v>
      </c>
      <c r="G5251">
        <v>-2</v>
      </c>
      <c r="H5251" s="3">
        <f>H5250+$H$2*(Table1[[#This Row],[debug'[0']]]-H5250)</f>
        <v>3.2876545729489237</v>
      </c>
    </row>
    <row r="5252" spans="1:8" x14ac:dyDescent="0.25">
      <c r="A5252">
        <v>10492</v>
      </c>
      <c r="B5252">
        <v>2</v>
      </c>
      <c r="C5252">
        <v>1</v>
      </c>
      <c r="D5252">
        <v>-3</v>
      </c>
      <c r="E5252">
        <v>4</v>
      </c>
      <c r="F5252">
        <v>-1</v>
      </c>
      <c r="G5252">
        <v>-1</v>
      </c>
      <c r="H5252" s="3">
        <f>H5251+$H$2*(Table1[[#This Row],[debug'[0']]]-H5251)</f>
        <v>3.1662959885467945</v>
      </c>
    </row>
    <row r="5253" spans="1:8" x14ac:dyDescent="0.25">
      <c r="A5253">
        <v>10494</v>
      </c>
      <c r="B5253">
        <v>2</v>
      </c>
      <c r="C5253">
        <v>2</v>
      </c>
      <c r="D5253">
        <v>-5</v>
      </c>
      <c r="E5253">
        <v>4</v>
      </c>
      <c r="F5253">
        <v>-1</v>
      </c>
      <c r="G5253">
        <v>-1</v>
      </c>
      <c r="H5253" s="3">
        <f>H5252+$H$2*(Table1[[#This Row],[debug'[0']]]-H5252)</f>
        <v>3.0563751812608988</v>
      </c>
    </row>
    <row r="5254" spans="1:8" x14ac:dyDescent="0.25">
      <c r="A5254">
        <v>10496</v>
      </c>
      <c r="B5254">
        <v>2</v>
      </c>
      <c r="C5254">
        <v>3</v>
      </c>
      <c r="D5254">
        <v>-6</v>
      </c>
      <c r="E5254">
        <v>4</v>
      </c>
      <c r="F5254">
        <v>-1</v>
      </c>
      <c r="G5254">
        <v>-1</v>
      </c>
      <c r="H5254" s="3">
        <f>H5253+$H$2*(Table1[[#This Row],[debug'[0']]]-H5253)</f>
        <v>2.9568141659943841</v>
      </c>
    </row>
    <row r="5255" spans="1:8" x14ac:dyDescent="0.25">
      <c r="A5255">
        <v>10498</v>
      </c>
      <c r="B5255">
        <v>4</v>
      </c>
      <c r="C5255">
        <v>2</v>
      </c>
      <c r="D5255">
        <v>-9</v>
      </c>
      <c r="E5255">
        <v>4</v>
      </c>
      <c r="F5255">
        <v>-2</v>
      </c>
      <c r="G5255">
        <v>-2</v>
      </c>
      <c r="H5255" s="3">
        <f>H5254+$H$2*(Table1[[#This Row],[debug'[0']]]-H5254)</f>
        <v>3.0551321145676136</v>
      </c>
    </row>
    <row r="5256" spans="1:8" x14ac:dyDescent="0.25">
      <c r="A5256">
        <v>10500</v>
      </c>
      <c r="B5256">
        <v>6</v>
      </c>
      <c r="C5256">
        <v>1</v>
      </c>
      <c r="D5256">
        <v>-11</v>
      </c>
      <c r="E5256">
        <v>4</v>
      </c>
      <c r="F5256">
        <v>-2</v>
      </c>
      <c r="G5256">
        <v>-2</v>
      </c>
      <c r="H5256" s="3">
        <f>H5255+$H$2*(Table1[[#This Row],[debug'[0']]]-H5255)</f>
        <v>3.3326793740076202</v>
      </c>
    </row>
    <row r="5257" spans="1:8" x14ac:dyDescent="0.25">
      <c r="A5257">
        <v>10502</v>
      </c>
      <c r="B5257">
        <v>7</v>
      </c>
      <c r="C5257">
        <v>1</v>
      </c>
      <c r="D5257">
        <v>-10</v>
      </c>
      <c r="E5257">
        <v>4</v>
      </c>
      <c r="F5257">
        <v>-2</v>
      </c>
      <c r="G5257">
        <v>-2</v>
      </c>
      <c r="H5257" s="3">
        <f>H5256+$H$2*(Table1[[#This Row],[debug'[0']]]-H5256)</f>
        <v>3.6783162001168996</v>
      </c>
    </row>
    <row r="5258" spans="1:8" x14ac:dyDescent="0.25">
      <c r="A5258">
        <v>10504</v>
      </c>
      <c r="B5258">
        <v>8</v>
      </c>
      <c r="C5258">
        <v>2</v>
      </c>
      <c r="D5258">
        <v>-10</v>
      </c>
      <c r="E5258">
        <v>5</v>
      </c>
      <c r="F5258">
        <v>-2</v>
      </c>
      <c r="G5258">
        <v>-2</v>
      </c>
      <c r="H5258" s="3">
        <f>H5257+$H$2*(Table1[[#This Row],[debug'[0']]]-H5257)</f>
        <v>4.0856253024224225</v>
      </c>
    </row>
    <row r="5259" spans="1:8" x14ac:dyDescent="0.25">
      <c r="A5259">
        <v>10506</v>
      </c>
      <c r="B5259">
        <v>8</v>
      </c>
      <c r="C5259">
        <v>3</v>
      </c>
      <c r="D5259">
        <v>-10</v>
      </c>
      <c r="E5259">
        <v>4</v>
      </c>
      <c r="F5259">
        <v>-1</v>
      </c>
      <c r="G5259">
        <v>-2</v>
      </c>
      <c r="H5259" s="3">
        <f>H5258+$H$2*(Table1[[#This Row],[debug'[0']]]-H5258)</f>
        <v>4.454546426221647</v>
      </c>
    </row>
    <row r="5260" spans="1:8" x14ac:dyDescent="0.25">
      <c r="A5260">
        <v>10508</v>
      </c>
      <c r="B5260">
        <v>6</v>
      </c>
      <c r="C5260">
        <v>3</v>
      </c>
      <c r="D5260">
        <v>-6</v>
      </c>
      <c r="E5260">
        <v>4</v>
      </c>
      <c r="F5260">
        <v>-1</v>
      </c>
      <c r="G5260">
        <v>-2</v>
      </c>
      <c r="H5260" s="3">
        <f>H5259+$H$2*(Table1[[#This Row],[debug'[0']]]-H5259)</f>
        <v>4.6002019940370316</v>
      </c>
    </row>
    <row r="5261" spans="1:8" x14ac:dyDescent="0.25">
      <c r="A5261">
        <v>10510</v>
      </c>
      <c r="B5261">
        <v>4</v>
      </c>
      <c r="C5261">
        <v>4</v>
      </c>
      <c r="D5261">
        <v>-3</v>
      </c>
      <c r="E5261">
        <v>4</v>
      </c>
      <c r="F5261">
        <v>-1</v>
      </c>
      <c r="G5261">
        <v>-1</v>
      </c>
      <c r="H5261" s="3">
        <f>H5260+$H$2*(Table1[[#This Row],[debug'[0']]]-H5260)</f>
        <v>4.5436342887829309</v>
      </c>
    </row>
    <row r="5262" spans="1:8" x14ac:dyDescent="0.25">
      <c r="A5262">
        <v>10512</v>
      </c>
      <c r="B5262">
        <v>5</v>
      </c>
      <c r="C5262">
        <v>3</v>
      </c>
      <c r="D5262">
        <v>-2</v>
      </c>
      <c r="E5262">
        <v>4</v>
      </c>
      <c r="F5262">
        <v>-1</v>
      </c>
      <c r="G5262">
        <v>-2</v>
      </c>
      <c r="H5262" s="3">
        <f>H5261+$H$2*(Table1[[#This Row],[debug'[0']]]-H5261)</f>
        <v>4.5866457437542252</v>
      </c>
    </row>
    <row r="5263" spans="1:8" x14ac:dyDescent="0.25">
      <c r="A5263">
        <v>10514</v>
      </c>
      <c r="B5263">
        <v>4</v>
      </c>
      <c r="C5263">
        <v>0</v>
      </c>
      <c r="D5263">
        <v>0</v>
      </c>
      <c r="E5263">
        <v>4</v>
      </c>
      <c r="F5263">
        <v>-1</v>
      </c>
      <c r="G5263">
        <v>-2</v>
      </c>
      <c r="H5263" s="3">
        <f>H5262+$H$2*(Table1[[#This Row],[debug'[0']]]-H5262)</f>
        <v>4.5313556849890855</v>
      </c>
    </row>
    <row r="5264" spans="1:8" x14ac:dyDescent="0.25">
      <c r="A5264">
        <v>10516</v>
      </c>
      <c r="B5264">
        <v>5</v>
      </c>
      <c r="C5264">
        <v>-2</v>
      </c>
      <c r="D5264">
        <v>4</v>
      </c>
      <c r="E5264">
        <v>4</v>
      </c>
      <c r="F5264">
        <v>-1</v>
      </c>
      <c r="G5264">
        <v>-2</v>
      </c>
      <c r="H5264" s="3">
        <f>H5263+$H$2*(Table1[[#This Row],[debug'[0']]]-H5263)</f>
        <v>4.5755243711046329</v>
      </c>
    </row>
    <row r="5265" spans="1:8" x14ac:dyDescent="0.25">
      <c r="A5265">
        <v>10518</v>
      </c>
      <c r="B5265">
        <v>4</v>
      </c>
      <c r="C5265">
        <v>-5</v>
      </c>
      <c r="D5265">
        <v>7</v>
      </c>
      <c r="E5265">
        <v>4</v>
      </c>
      <c r="F5265">
        <v>-1</v>
      </c>
      <c r="G5265">
        <v>-1</v>
      </c>
      <c r="H5265" s="3">
        <f>H5264+$H$2*(Table1[[#This Row],[debug'[0']]]-H5264)</f>
        <v>4.5212824770179072</v>
      </c>
    </row>
    <row r="5266" spans="1:8" x14ac:dyDescent="0.25">
      <c r="A5266">
        <v>10520</v>
      </c>
      <c r="B5266">
        <v>1</v>
      </c>
      <c r="C5266">
        <v>-5</v>
      </c>
      <c r="D5266">
        <v>7</v>
      </c>
      <c r="E5266">
        <v>4</v>
      </c>
      <c r="F5266">
        <v>-1</v>
      </c>
      <c r="G5266">
        <v>-2</v>
      </c>
      <c r="H5266" s="3">
        <f>H5265+$H$2*(Table1[[#This Row],[debug'[0']]]-H5265)</f>
        <v>4.1894094221874898</v>
      </c>
    </row>
    <row r="5267" spans="1:8" x14ac:dyDescent="0.25">
      <c r="A5267">
        <v>10522</v>
      </c>
      <c r="B5267">
        <v>-1</v>
      </c>
      <c r="C5267">
        <v>-5</v>
      </c>
      <c r="D5267">
        <v>8</v>
      </c>
      <c r="E5267">
        <v>4</v>
      </c>
      <c r="F5267">
        <v>-1</v>
      </c>
      <c r="G5267">
        <v>-1</v>
      </c>
      <c r="H5267" s="3">
        <f>H5266+$H$2*(Table1[[#This Row],[debug'[0']]]-H5266)</f>
        <v>3.7003191066710737</v>
      </c>
    </row>
    <row r="5268" spans="1:8" x14ac:dyDescent="0.25">
      <c r="A5268">
        <v>10524</v>
      </c>
      <c r="B5268">
        <v>0</v>
      </c>
      <c r="C5268">
        <v>-3</v>
      </c>
      <c r="D5268">
        <v>7</v>
      </c>
      <c r="E5268">
        <v>4</v>
      </c>
      <c r="F5268">
        <v>-1</v>
      </c>
      <c r="G5268">
        <v>-1</v>
      </c>
      <c r="H5268" s="3">
        <f>H5267+$H$2*(Table1[[#This Row],[debug'[0']]]-H5267)</f>
        <v>3.3515722470273999</v>
      </c>
    </row>
    <row r="5269" spans="1:8" x14ac:dyDescent="0.25">
      <c r="A5269">
        <v>10526</v>
      </c>
      <c r="B5269">
        <v>-2</v>
      </c>
      <c r="C5269">
        <v>-2</v>
      </c>
      <c r="D5269">
        <v>5</v>
      </c>
      <c r="E5269">
        <v>4</v>
      </c>
      <c r="F5269">
        <v>-1</v>
      </c>
      <c r="G5269">
        <v>-2</v>
      </c>
      <c r="H5269" s="3">
        <f>H5268+$H$2*(Table1[[#This Row],[debug'[0']]]-H5268)</f>
        <v>2.8471984453349108</v>
      </c>
    </row>
    <row r="5270" spans="1:8" x14ac:dyDescent="0.25">
      <c r="A5270">
        <v>10528</v>
      </c>
      <c r="B5270">
        <v>1</v>
      </c>
      <c r="C5270">
        <v>-3</v>
      </c>
      <c r="D5270">
        <v>5</v>
      </c>
      <c r="E5270">
        <v>4</v>
      </c>
      <c r="F5270">
        <v>-1</v>
      </c>
      <c r="G5270">
        <v>-2</v>
      </c>
      <c r="H5270" s="3">
        <f>H5269+$H$2*(Table1[[#This Row],[debug'[0']]]-H5269)</f>
        <v>2.6731040933673116</v>
      </c>
    </row>
    <row r="5271" spans="1:8" x14ac:dyDescent="0.25">
      <c r="A5271">
        <v>10530</v>
      </c>
      <c r="B5271">
        <v>0</v>
      </c>
      <c r="C5271">
        <v>-4</v>
      </c>
      <c r="D5271">
        <v>4</v>
      </c>
      <c r="E5271">
        <v>4</v>
      </c>
      <c r="F5271">
        <v>-1</v>
      </c>
      <c r="G5271">
        <v>-1</v>
      </c>
      <c r="H5271" s="3">
        <f>H5270+$H$2*(Table1[[#This Row],[debug'[0']]]-H5270)</f>
        <v>2.421169967907205</v>
      </c>
    </row>
    <row r="5272" spans="1:8" x14ac:dyDescent="0.25">
      <c r="A5272">
        <v>10532</v>
      </c>
      <c r="B5272">
        <v>2</v>
      </c>
      <c r="C5272">
        <v>-4</v>
      </c>
      <c r="D5272">
        <v>2</v>
      </c>
      <c r="E5272">
        <v>4</v>
      </c>
      <c r="F5272">
        <v>-1</v>
      </c>
      <c r="G5272">
        <v>-1</v>
      </c>
      <c r="H5272" s="3">
        <f>H5271+$H$2*(Table1[[#This Row],[debug'[0']]]-H5271)</f>
        <v>2.3814756335945071</v>
      </c>
    </row>
    <row r="5273" spans="1:8" x14ac:dyDescent="0.25">
      <c r="A5273">
        <v>10534</v>
      </c>
      <c r="B5273">
        <v>1</v>
      </c>
      <c r="C5273">
        <v>-4</v>
      </c>
      <c r="D5273">
        <v>0</v>
      </c>
      <c r="E5273">
        <v>4</v>
      </c>
      <c r="F5273">
        <v>-1</v>
      </c>
      <c r="G5273">
        <v>-1</v>
      </c>
      <c r="H5273" s="3">
        <f>H5272+$H$2*(Table1[[#This Row],[debug'[0']]]-H5272)</f>
        <v>2.2512746225460929</v>
      </c>
    </row>
    <row r="5274" spans="1:8" x14ac:dyDescent="0.25">
      <c r="A5274">
        <v>10536</v>
      </c>
      <c r="B5274">
        <v>1</v>
      </c>
      <c r="C5274">
        <v>-3</v>
      </c>
      <c r="D5274">
        <v>-2</v>
      </c>
      <c r="E5274">
        <v>3</v>
      </c>
      <c r="F5274">
        <v>-1</v>
      </c>
      <c r="G5274">
        <v>-1</v>
      </c>
      <c r="H5274" s="3">
        <f>H5273+$H$2*(Table1[[#This Row],[debug'[0']]]-H5273)</f>
        <v>2.1333447676916686</v>
      </c>
    </row>
    <row r="5275" spans="1:8" x14ac:dyDescent="0.25">
      <c r="A5275">
        <v>10538</v>
      </c>
      <c r="B5275">
        <v>1</v>
      </c>
      <c r="C5275">
        <v>-1</v>
      </c>
      <c r="D5275">
        <v>-4</v>
      </c>
      <c r="E5275">
        <v>3</v>
      </c>
      <c r="F5275">
        <v>-1</v>
      </c>
      <c r="G5275">
        <v>-1</v>
      </c>
      <c r="H5275" s="3">
        <f>H5274+$H$2*(Table1[[#This Row],[debug'[0']]]-H5274)</f>
        <v>2.0265295398067313</v>
      </c>
    </row>
    <row r="5276" spans="1:8" x14ac:dyDescent="0.25">
      <c r="A5276">
        <v>10540</v>
      </c>
      <c r="B5276">
        <v>0</v>
      </c>
      <c r="C5276">
        <v>2</v>
      </c>
      <c r="D5276">
        <v>-6</v>
      </c>
      <c r="E5276">
        <v>3</v>
      </c>
      <c r="F5276">
        <v>-1</v>
      </c>
      <c r="G5276">
        <v>-1</v>
      </c>
      <c r="H5276" s="3">
        <f>H5275+$H$2*(Table1[[#This Row],[debug'[0']]]-H5275)</f>
        <v>1.8355336303705454</v>
      </c>
    </row>
    <row r="5277" spans="1:8" x14ac:dyDescent="0.25">
      <c r="A5277">
        <v>10542</v>
      </c>
      <c r="B5277">
        <v>2</v>
      </c>
      <c r="C5277">
        <v>3</v>
      </c>
      <c r="D5277">
        <v>-8</v>
      </c>
      <c r="E5277">
        <v>3</v>
      </c>
      <c r="F5277">
        <v>-1</v>
      </c>
      <c r="G5277">
        <v>-1</v>
      </c>
      <c r="H5277" s="3">
        <f>H5276+$H$2*(Table1[[#This Row],[debug'[0']]]-H5276)</f>
        <v>1.8510342205282597</v>
      </c>
    </row>
    <row r="5278" spans="1:8" x14ac:dyDescent="0.25">
      <c r="A5278">
        <v>10544</v>
      </c>
      <c r="B5278">
        <v>2</v>
      </c>
      <c r="C5278">
        <v>3</v>
      </c>
      <c r="D5278">
        <v>-9</v>
      </c>
      <c r="E5278">
        <v>3</v>
      </c>
      <c r="F5278">
        <v>-1</v>
      </c>
      <c r="G5278">
        <v>-1</v>
      </c>
      <c r="H5278" s="3">
        <f>H5277+$H$2*(Table1[[#This Row],[debug'[0']]]-H5277)</f>
        <v>1.8650739144810007</v>
      </c>
    </row>
    <row r="5279" spans="1:8" x14ac:dyDescent="0.25">
      <c r="A5279">
        <v>10546</v>
      </c>
      <c r="B5279">
        <v>4</v>
      </c>
      <c r="C5279">
        <v>3</v>
      </c>
      <c r="D5279">
        <v>-11</v>
      </c>
      <c r="E5279">
        <v>3</v>
      </c>
      <c r="F5279">
        <v>-1</v>
      </c>
      <c r="G5279">
        <v>-1</v>
      </c>
      <c r="H5279" s="3">
        <f>H5278+$H$2*(Table1[[#This Row],[debug'[0']]]-H5278)</f>
        <v>2.0662859576677119</v>
      </c>
    </row>
    <row r="5280" spans="1:8" x14ac:dyDescent="0.25">
      <c r="A5280">
        <v>10548</v>
      </c>
      <c r="B5280">
        <v>6</v>
      </c>
      <c r="C5280">
        <v>3</v>
      </c>
      <c r="D5280">
        <v>-11</v>
      </c>
      <c r="E5280">
        <v>3</v>
      </c>
      <c r="F5280">
        <v>-1</v>
      </c>
      <c r="G5280">
        <v>-1</v>
      </c>
      <c r="H5280" s="3">
        <f>H5279+$H$2*(Table1[[#This Row],[debug'[0']]]-H5279)</f>
        <v>2.4370297717691356</v>
      </c>
    </row>
    <row r="5281" spans="1:8" x14ac:dyDescent="0.25">
      <c r="A5281">
        <v>10550</v>
      </c>
      <c r="B5281">
        <v>6</v>
      </c>
      <c r="C5281">
        <v>3</v>
      </c>
      <c r="D5281">
        <v>-9</v>
      </c>
      <c r="E5281">
        <v>3</v>
      </c>
      <c r="F5281">
        <v>-1</v>
      </c>
      <c r="G5281">
        <v>-1</v>
      </c>
      <c r="H5281" s="3">
        <f>H5280+$H$2*(Table1[[#This Row],[debug'[0']]]-H5280)</f>
        <v>2.7728318045882125</v>
      </c>
    </row>
    <row r="5282" spans="1:8" x14ac:dyDescent="0.25">
      <c r="A5282">
        <v>10552</v>
      </c>
      <c r="B5282">
        <v>5</v>
      </c>
      <c r="C5282">
        <v>3</v>
      </c>
      <c r="D5282">
        <v>-8</v>
      </c>
      <c r="E5282">
        <v>3</v>
      </c>
      <c r="F5282">
        <v>-1</v>
      </c>
      <c r="G5282">
        <v>-1</v>
      </c>
      <c r="H5282" s="3">
        <f>H5281+$H$2*(Table1[[#This Row],[debug'[0']]]-H5281)</f>
        <v>2.982737461818648</v>
      </c>
    </row>
    <row r="5283" spans="1:8" x14ac:dyDescent="0.25">
      <c r="A5283">
        <v>10554</v>
      </c>
      <c r="B5283">
        <v>5</v>
      </c>
      <c r="C5283">
        <v>3</v>
      </c>
      <c r="D5283">
        <v>-5</v>
      </c>
      <c r="E5283">
        <v>3</v>
      </c>
      <c r="F5283">
        <v>-1</v>
      </c>
      <c r="G5283">
        <v>-1</v>
      </c>
      <c r="H5283" s="3">
        <f>H5282+$H$2*(Table1[[#This Row],[debug'[0']]]-H5282)</f>
        <v>3.172859976928021</v>
      </c>
    </row>
    <row r="5284" spans="1:8" x14ac:dyDescent="0.25">
      <c r="A5284">
        <v>10556</v>
      </c>
      <c r="B5284">
        <v>6</v>
      </c>
      <c r="C5284">
        <v>2</v>
      </c>
      <c r="D5284">
        <v>1</v>
      </c>
      <c r="E5284">
        <v>3</v>
      </c>
      <c r="F5284">
        <v>-1</v>
      </c>
      <c r="G5284">
        <v>-1</v>
      </c>
      <c r="H5284" s="3">
        <f>H5283+$H$2*(Table1[[#This Row],[debug'[0']]]-H5283)</f>
        <v>3.439311646742599</v>
      </c>
    </row>
    <row r="5285" spans="1:8" x14ac:dyDescent="0.25">
      <c r="A5285">
        <v>10558</v>
      </c>
      <c r="B5285">
        <v>5</v>
      </c>
      <c r="C5285">
        <v>0</v>
      </c>
      <c r="D5285">
        <v>2</v>
      </c>
      <c r="E5285">
        <v>3</v>
      </c>
      <c r="F5285">
        <v>-1</v>
      </c>
      <c r="G5285">
        <v>-1</v>
      </c>
      <c r="H5285" s="3">
        <f>H5284+$H$2*(Table1[[#This Row],[debug'[0']]]-H5284)</f>
        <v>3.5864030586966971</v>
      </c>
    </row>
    <row r="5286" spans="1:8" x14ac:dyDescent="0.25">
      <c r="A5286">
        <v>10560</v>
      </c>
      <c r="B5286">
        <v>6</v>
      </c>
      <c r="C5286">
        <v>-2</v>
      </c>
      <c r="D5286">
        <v>4</v>
      </c>
      <c r="E5286">
        <v>3</v>
      </c>
      <c r="F5286">
        <v>-1</v>
      </c>
      <c r="G5286">
        <v>-1</v>
      </c>
      <c r="H5286" s="3">
        <f>H5285+$H$2*(Table1[[#This Row],[debug'[0']]]-H5285)</f>
        <v>3.8138792112824547</v>
      </c>
    </row>
    <row r="5287" spans="1:8" x14ac:dyDescent="0.25">
      <c r="A5287">
        <v>10562</v>
      </c>
      <c r="B5287">
        <v>6</v>
      </c>
      <c r="C5287">
        <v>-4</v>
      </c>
      <c r="D5287">
        <v>6</v>
      </c>
      <c r="E5287">
        <v>3</v>
      </c>
      <c r="F5287">
        <v>-1</v>
      </c>
      <c r="G5287">
        <v>-1</v>
      </c>
      <c r="H5287" s="3">
        <f>H5286+$H$2*(Table1[[#This Row],[debug'[0']]]-H5286)</f>
        <v>4.0199162415733039</v>
      </c>
    </row>
    <row r="5288" spans="1:8" x14ac:dyDescent="0.25">
      <c r="A5288">
        <v>10564</v>
      </c>
      <c r="B5288">
        <v>5</v>
      </c>
      <c r="C5288">
        <v>-7</v>
      </c>
      <c r="D5288">
        <v>9</v>
      </c>
      <c r="E5288">
        <v>3</v>
      </c>
      <c r="F5288">
        <v>-1</v>
      </c>
      <c r="G5288">
        <v>-1</v>
      </c>
      <c r="H5288" s="3">
        <f>H5287+$H$2*(Table1[[#This Row],[debug'[0']]]-H5287)</f>
        <v>4.1122869596345835</v>
      </c>
    </row>
    <row r="5289" spans="1:8" x14ac:dyDescent="0.25">
      <c r="A5289">
        <v>10566</v>
      </c>
      <c r="B5289">
        <v>3</v>
      </c>
      <c r="C5289">
        <v>-8</v>
      </c>
      <c r="D5289">
        <v>10</v>
      </c>
      <c r="E5289">
        <v>3</v>
      </c>
      <c r="F5289">
        <v>-1</v>
      </c>
      <c r="G5289">
        <v>-1</v>
      </c>
      <c r="H5289" s="3">
        <f>H5288+$H$2*(Table1[[#This Row],[debug'[0']]]-H5288)</f>
        <v>4.007456383402431</v>
      </c>
    </row>
    <row r="5290" spans="1:8" x14ac:dyDescent="0.25">
      <c r="A5290">
        <v>10568</v>
      </c>
      <c r="B5290">
        <v>2</v>
      </c>
      <c r="C5290">
        <v>-7</v>
      </c>
      <c r="D5290">
        <v>9</v>
      </c>
      <c r="E5290">
        <v>3</v>
      </c>
      <c r="F5290">
        <v>-1</v>
      </c>
      <c r="G5290">
        <v>-1</v>
      </c>
      <c r="H5290" s="3">
        <f>H5289+$H$2*(Table1[[#This Row],[debug'[0']]]-H5289)</f>
        <v>3.8182580766074605</v>
      </c>
    </row>
    <row r="5291" spans="1:8" x14ac:dyDescent="0.25">
      <c r="A5291">
        <v>10570</v>
      </c>
      <c r="B5291">
        <v>2</v>
      </c>
      <c r="C5291">
        <v>-6</v>
      </c>
      <c r="D5291">
        <v>8</v>
      </c>
      <c r="E5291">
        <v>3</v>
      </c>
      <c r="F5291">
        <v>-1</v>
      </c>
      <c r="G5291">
        <v>-1</v>
      </c>
      <c r="H5291" s="3">
        <f>H5290+$H$2*(Table1[[#This Row],[debug'[0']]]-H5290)</f>
        <v>3.6468912901334516</v>
      </c>
    </row>
    <row r="5292" spans="1:8" x14ac:dyDescent="0.25">
      <c r="A5292">
        <v>10572</v>
      </c>
      <c r="B5292">
        <v>3</v>
      </c>
      <c r="C5292">
        <v>-4</v>
      </c>
      <c r="D5292">
        <v>7</v>
      </c>
      <c r="E5292">
        <v>3</v>
      </c>
      <c r="F5292">
        <v>-1</v>
      </c>
      <c r="G5292">
        <v>-1</v>
      </c>
      <c r="H5292" s="3">
        <f>H5291+$H$2*(Table1[[#This Row],[debug'[0']]]-H5291)</f>
        <v>3.5859232223908175</v>
      </c>
    </row>
    <row r="5293" spans="1:8" x14ac:dyDescent="0.25">
      <c r="A5293">
        <v>10574</v>
      </c>
      <c r="B5293">
        <v>3</v>
      </c>
      <c r="C5293">
        <v>-3</v>
      </c>
      <c r="D5293">
        <v>5</v>
      </c>
      <c r="E5293">
        <v>3</v>
      </c>
      <c r="F5293">
        <v>-1</v>
      </c>
      <c r="G5293">
        <v>-1</v>
      </c>
      <c r="H5293" s="3">
        <f>H5292+$H$2*(Table1[[#This Row],[debug'[0']]]-H5292)</f>
        <v>3.5307012596598981</v>
      </c>
    </row>
    <row r="5294" spans="1:8" x14ac:dyDescent="0.25">
      <c r="A5294">
        <v>10576</v>
      </c>
      <c r="B5294">
        <v>3</v>
      </c>
      <c r="C5294">
        <v>-3</v>
      </c>
      <c r="D5294">
        <v>4</v>
      </c>
      <c r="E5294">
        <v>3</v>
      </c>
      <c r="F5294">
        <v>-1</v>
      </c>
      <c r="G5294">
        <v>0</v>
      </c>
      <c r="H5294" s="3">
        <f>H5293+$H$2*(Table1[[#This Row],[debug'[0']]]-H5293)</f>
        <v>3.4806838443019466</v>
      </c>
    </row>
    <row r="5295" spans="1:8" x14ac:dyDescent="0.25">
      <c r="A5295">
        <v>10578</v>
      </c>
      <c r="B5295">
        <v>2</v>
      </c>
      <c r="C5295">
        <v>-3</v>
      </c>
      <c r="D5295">
        <v>2</v>
      </c>
      <c r="E5295">
        <v>3</v>
      </c>
      <c r="F5295">
        <v>-1</v>
      </c>
      <c r="G5295">
        <v>0</v>
      </c>
      <c r="H5295" s="3">
        <f>H5294+$H$2*(Table1[[#This Row],[debug'[0']]]-H5294)</f>
        <v>3.3411326796755039</v>
      </c>
    </row>
    <row r="5296" spans="1:8" x14ac:dyDescent="0.25">
      <c r="A5296">
        <v>10580</v>
      </c>
      <c r="B5296">
        <v>0</v>
      </c>
      <c r="C5296">
        <v>-3</v>
      </c>
      <c r="D5296">
        <v>1</v>
      </c>
      <c r="E5296">
        <v>3</v>
      </c>
      <c r="F5296">
        <v>-1</v>
      </c>
      <c r="G5296">
        <v>0</v>
      </c>
      <c r="H5296" s="3">
        <f>H5295+$H$2*(Table1[[#This Row],[debug'[0']]]-H5295)</f>
        <v>3.0262383432413835</v>
      </c>
    </row>
    <row r="5297" spans="1:8" x14ac:dyDescent="0.25">
      <c r="A5297">
        <v>10582</v>
      </c>
      <c r="B5297">
        <v>0</v>
      </c>
      <c r="C5297">
        <v>-3</v>
      </c>
      <c r="D5297">
        <v>-2</v>
      </c>
      <c r="E5297">
        <v>3</v>
      </c>
      <c r="F5297">
        <v>-1</v>
      </c>
      <c r="G5297">
        <v>0</v>
      </c>
      <c r="H5297" s="3">
        <f>H5296+$H$2*(Table1[[#This Row],[debug'[0']]]-H5296)</f>
        <v>2.7410220988272171</v>
      </c>
    </row>
    <row r="5298" spans="1:8" x14ac:dyDescent="0.25">
      <c r="A5298">
        <v>10584</v>
      </c>
      <c r="B5298">
        <v>-1</v>
      </c>
      <c r="C5298">
        <v>-1</v>
      </c>
      <c r="D5298">
        <v>-5</v>
      </c>
      <c r="E5298">
        <v>3</v>
      </c>
      <c r="F5298">
        <v>-1</v>
      </c>
      <c r="G5298">
        <v>0</v>
      </c>
      <c r="H5298" s="3">
        <f>H5297+$H$2*(Table1[[#This Row],[debug'[0']]]-H5297)</f>
        <v>2.3884390725494375</v>
      </c>
    </row>
    <row r="5299" spans="1:8" x14ac:dyDescent="0.25">
      <c r="A5299">
        <v>10586</v>
      </c>
      <c r="B5299">
        <v>3</v>
      </c>
      <c r="C5299">
        <v>2</v>
      </c>
      <c r="D5299">
        <v>-9</v>
      </c>
      <c r="E5299">
        <v>3</v>
      </c>
      <c r="F5299">
        <v>-1</v>
      </c>
      <c r="G5299">
        <v>0</v>
      </c>
      <c r="H5299" s="3">
        <f>H5298+$H$2*(Table1[[#This Row],[debug'[0']]]-H5298)</f>
        <v>2.446077332056475</v>
      </c>
    </row>
    <row r="5300" spans="1:8" x14ac:dyDescent="0.25">
      <c r="A5300">
        <v>10588</v>
      </c>
      <c r="B5300">
        <v>4</v>
      </c>
      <c r="C5300">
        <v>3</v>
      </c>
      <c r="D5300">
        <v>-10</v>
      </c>
      <c r="E5300">
        <v>3</v>
      </c>
      <c r="F5300">
        <v>-1</v>
      </c>
      <c r="G5300">
        <v>0</v>
      </c>
      <c r="H5300" s="3">
        <f>H5299+$H$2*(Table1[[#This Row],[debug'[0']]]-H5299)</f>
        <v>2.5925310931922159</v>
      </c>
    </row>
    <row r="5301" spans="1:8" x14ac:dyDescent="0.25">
      <c r="A5301">
        <v>10590</v>
      </c>
      <c r="B5301">
        <v>3</v>
      </c>
      <c r="C5301">
        <v>4</v>
      </c>
      <c r="D5301">
        <v>-11</v>
      </c>
      <c r="E5301">
        <v>3</v>
      </c>
      <c r="F5301">
        <v>-1</v>
      </c>
      <c r="G5301">
        <v>0</v>
      </c>
      <c r="H5301" s="3">
        <f>H5300+$H$2*(Table1[[#This Row],[debug'[0']]]-H5300)</f>
        <v>2.630934132918024</v>
      </c>
    </row>
    <row r="5302" spans="1:8" x14ac:dyDescent="0.25">
      <c r="A5302">
        <v>10592</v>
      </c>
      <c r="B5302">
        <v>4</v>
      </c>
      <c r="C5302">
        <v>2</v>
      </c>
      <c r="D5302">
        <v>-11</v>
      </c>
      <c r="E5302">
        <v>3</v>
      </c>
      <c r="F5302">
        <v>-1</v>
      </c>
      <c r="G5302">
        <v>0</v>
      </c>
      <c r="H5302" s="3">
        <f>H5301+$H$2*(Table1[[#This Row],[debug'[0']]]-H5301)</f>
        <v>2.7599655510271823</v>
      </c>
    </row>
    <row r="5303" spans="1:8" x14ac:dyDescent="0.25">
      <c r="A5303">
        <v>10594</v>
      </c>
      <c r="B5303">
        <v>3</v>
      </c>
      <c r="C5303">
        <v>2</v>
      </c>
      <c r="D5303">
        <v>-9</v>
      </c>
      <c r="E5303">
        <v>3</v>
      </c>
      <c r="F5303">
        <v>-1</v>
      </c>
      <c r="G5303">
        <v>0</v>
      </c>
      <c r="H5303" s="3">
        <f>H5302+$H$2*(Table1[[#This Row],[debug'[0']]]-H5302)</f>
        <v>2.7825882648722269</v>
      </c>
    </row>
    <row r="5304" spans="1:8" x14ac:dyDescent="0.25">
      <c r="A5304">
        <v>10596</v>
      </c>
      <c r="B5304">
        <v>4</v>
      </c>
      <c r="C5304">
        <v>2</v>
      </c>
      <c r="D5304">
        <v>-6</v>
      </c>
      <c r="E5304">
        <v>3</v>
      </c>
      <c r="F5304">
        <v>-1</v>
      </c>
      <c r="G5304">
        <v>0</v>
      </c>
      <c r="H5304" s="3">
        <f>H5303+$H$2*(Table1[[#This Row],[debug'[0']]]-H5303)</f>
        <v>2.8973266177763692</v>
      </c>
    </row>
    <row r="5305" spans="1:8" x14ac:dyDescent="0.25">
      <c r="A5305">
        <v>10598</v>
      </c>
      <c r="B5305">
        <v>5</v>
      </c>
      <c r="C5305">
        <v>2</v>
      </c>
      <c r="D5305">
        <v>-5</v>
      </c>
      <c r="E5305">
        <v>3</v>
      </c>
      <c r="F5305">
        <v>-1</v>
      </c>
      <c r="G5305">
        <v>0</v>
      </c>
      <c r="H5305" s="3">
        <f>H5304+$H$2*(Table1[[#This Row],[debug'[0']]]-H5304)</f>
        <v>3.0954989152911461</v>
      </c>
    </row>
    <row r="5306" spans="1:8" x14ac:dyDescent="0.25">
      <c r="A5306">
        <v>10600</v>
      </c>
      <c r="B5306">
        <v>5</v>
      </c>
      <c r="C5306">
        <v>2</v>
      </c>
      <c r="D5306">
        <v>-2</v>
      </c>
      <c r="E5306">
        <v>3</v>
      </c>
      <c r="F5306">
        <v>-1</v>
      </c>
      <c r="G5306">
        <v>0</v>
      </c>
      <c r="H5306" s="3">
        <f>H5305+$H$2*(Table1[[#This Row],[debug'[0']]]-H5305)</f>
        <v>3.2749939137854001</v>
      </c>
    </row>
    <row r="5307" spans="1:8" x14ac:dyDescent="0.25">
      <c r="A5307">
        <v>10602</v>
      </c>
      <c r="B5307">
        <v>6</v>
      </c>
      <c r="C5307">
        <v>1</v>
      </c>
      <c r="D5307">
        <v>1</v>
      </c>
      <c r="E5307">
        <v>3</v>
      </c>
      <c r="F5307">
        <v>-1</v>
      </c>
      <c r="G5307">
        <v>0</v>
      </c>
      <c r="H5307" s="3">
        <f>H5306+$H$2*(Table1[[#This Row],[debug'[0']]]-H5306)</f>
        <v>3.5318196868285781</v>
      </c>
    </row>
    <row r="5308" spans="1:8" x14ac:dyDescent="0.25">
      <c r="A5308">
        <v>10604</v>
      </c>
      <c r="B5308">
        <v>5</v>
      </c>
      <c r="C5308">
        <v>0</v>
      </c>
      <c r="D5308">
        <v>3</v>
      </c>
      <c r="E5308">
        <v>3</v>
      </c>
      <c r="F5308">
        <v>-1</v>
      </c>
      <c r="G5308">
        <v>0</v>
      </c>
      <c r="H5308" s="3">
        <f>H5307+$H$2*(Table1[[#This Row],[debug'[0']]]-H5307)</f>
        <v>3.6701924214087129</v>
      </c>
    </row>
    <row r="5309" spans="1:8" x14ac:dyDescent="0.25">
      <c r="A5309">
        <v>10606</v>
      </c>
      <c r="B5309">
        <v>5</v>
      </c>
      <c r="C5309">
        <v>-1</v>
      </c>
      <c r="D5309">
        <v>3</v>
      </c>
      <c r="E5309">
        <v>3</v>
      </c>
      <c r="F5309">
        <v>-1</v>
      </c>
      <c r="G5309">
        <v>0</v>
      </c>
      <c r="H5309" s="3">
        <f>H5308+$H$2*(Table1[[#This Row],[debug'[0']]]-H5308)</f>
        <v>3.7955238329964254</v>
      </c>
    </row>
    <row r="5310" spans="1:8" x14ac:dyDescent="0.25">
      <c r="A5310">
        <v>10608</v>
      </c>
      <c r="B5310">
        <v>6</v>
      </c>
      <c r="C5310">
        <v>-6</v>
      </c>
      <c r="D5310">
        <v>6</v>
      </c>
      <c r="E5310">
        <v>3</v>
      </c>
      <c r="F5310">
        <v>-2</v>
      </c>
      <c r="G5310">
        <v>0</v>
      </c>
      <c r="H5310" s="3">
        <f>H5309+$H$2*(Table1[[#This Row],[debug'[0']]]-H5309)</f>
        <v>4.0032908169345918</v>
      </c>
    </row>
    <row r="5311" spans="1:8" x14ac:dyDescent="0.25">
      <c r="A5311">
        <v>10610</v>
      </c>
      <c r="B5311">
        <v>5</v>
      </c>
      <c r="C5311">
        <v>-8</v>
      </c>
      <c r="D5311">
        <v>9</v>
      </c>
      <c r="E5311">
        <v>3</v>
      </c>
      <c r="F5311">
        <v>-2</v>
      </c>
      <c r="G5311">
        <v>0</v>
      </c>
      <c r="H5311" s="3">
        <f>H5310+$H$2*(Table1[[#This Row],[debug'[0']]]-H5310)</f>
        <v>4.0972284443531048</v>
      </c>
    </row>
    <row r="5312" spans="1:8" x14ac:dyDescent="0.25">
      <c r="A5312">
        <v>10612</v>
      </c>
      <c r="B5312">
        <v>6</v>
      </c>
      <c r="C5312">
        <v>-9</v>
      </c>
      <c r="D5312">
        <v>10</v>
      </c>
      <c r="E5312">
        <v>3</v>
      </c>
      <c r="F5312">
        <v>-2</v>
      </c>
      <c r="G5312">
        <v>0</v>
      </c>
      <c r="H5312" s="3">
        <f>H5311+$H$2*(Table1[[#This Row],[debug'[0']]]-H5311)</f>
        <v>4.2765604385735019</v>
      </c>
    </row>
    <row r="5313" spans="1:8" x14ac:dyDescent="0.25">
      <c r="A5313">
        <v>10614</v>
      </c>
      <c r="B5313">
        <v>5</v>
      </c>
      <c r="C5313">
        <v>-8</v>
      </c>
      <c r="D5313">
        <v>9</v>
      </c>
      <c r="E5313">
        <v>3</v>
      </c>
      <c r="F5313">
        <v>-2</v>
      </c>
      <c r="G5313">
        <v>0</v>
      </c>
      <c r="H5313" s="3">
        <f>H5312+$H$2*(Table1[[#This Row],[debug'[0']]]-H5312)</f>
        <v>4.3447430109183127</v>
      </c>
    </row>
    <row r="5314" spans="1:8" x14ac:dyDescent="0.25">
      <c r="A5314">
        <v>10616</v>
      </c>
      <c r="B5314">
        <v>6</v>
      </c>
      <c r="C5314">
        <v>-7</v>
      </c>
      <c r="D5314">
        <v>8</v>
      </c>
      <c r="E5314">
        <v>3</v>
      </c>
      <c r="F5314">
        <v>-2</v>
      </c>
      <c r="G5314">
        <v>0</v>
      </c>
      <c r="H5314" s="3">
        <f>H5313+$H$2*(Table1[[#This Row],[debug'[0']]]-H5313)</f>
        <v>4.5007473068193784</v>
      </c>
    </row>
    <row r="5315" spans="1:8" x14ac:dyDescent="0.25">
      <c r="A5315">
        <v>10618</v>
      </c>
      <c r="B5315">
        <v>5</v>
      </c>
      <c r="C5315">
        <v>-5</v>
      </c>
      <c r="D5315">
        <v>7</v>
      </c>
      <c r="E5315">
        <v>3</v>
      </c>
      <c r="F5315">
        <v>-1</v>
      </c>
      <c r="G5315">
        <v>0</v>
      </c>
      <c r="H5315" s="3">
        <f>H5314+$H$2*(Table1[[#This Row],[debug'[0']]]-H5314)</f>
        <v>4.5478007646148129</v>
      </c>
    </row>
    <row r="5316" spans="1:8" x14ac:dyDescent="0.25">
      <c r="A5316">
        <v>10620</v>
      </c>
      <c r="B5316">
        <v>6</v>
      </c>
      <c r="C5316">
        <v>-3</v>
      </c>
      <c r="D5316">
        <v>4</v>
      </c>
      <c r="E5316">
        <v>4</v>
      </c>
      <c r="F5316">
        <v>-1</v>
      </c>
      <c r="G5316">
        <v>0</v>
      </c>
      <c r="H5316" s="3">
        <f>H5315+$H$2*(Table1[[#This Row],[debug'[0']]]-H5315)</f>
        <v>4.6846673180978575</v>
      </c>
    </row>
    <row r="5317" spans="1:8" x14ac:dyDescent="0.25">
      <c r="A5317">
        <v>10622</v>
      </c>
      <c r="B5317">
        <v>5</v>
      </c>
      <c r="C5317">
        <v>-2</v>
      </c>
      <c r="D5317">
        <v>2</v>
      </c>
      <c r="E5317">
        <v>4</v>
      </c>
      <c r="F5317">
        <v>-1</v>
      </c>
      <c r="G5317">
        <v>0</v>
      </c>
      <c r="H5317" s="3">
        <f>H5316+$H$2*(Table1[[#This Row],[debug'[0']]]-H5316)</f>
        <v>4.714386723204874</v>
      </c>
    </row>
    <row r="5318" spans="1:8" x14ac:dyDescent="0.25">
      <c r="A5318">
        <v>10624</v>
      </c>
      <c r="B5318">
        <v>5</v>
      </c>
      <c r="C5318">
        <v>-3</v>
      </c>
      <c r="D5318">
        <v>1</v>
      </c>
      <c r="E5318">
        <v>4</v>
      </c>
      <c r="F5318">
        <v>-2</v>
      </c>
      <c r="G5318">
        <v>0</v>
      </c>
      <c r="H5318" s="3">
        <f>H5317+$H$2*(Table1[[#This Row],[debug'[0']]]-H5317)</f>
        <v>4.7413051403692918</v>
      </c>
    </row>
    <row r="5319" spans="1:8" x14ac:dyDescent="0.25">
      <c r="A5319">
        <v>10626</v>
      </c>
      <c r="B5319">
        <v>3</v>
      </c>
      <c r="C5319">
        <v>-4</v>
      </c>
      <c r="D5319">
        <v>0</v>
      </c>
      <c r="E5319">
        <v>4</v>
      </c>
      <c r="F5319">
        <v>-2</v>
      </c>
      <c r="G5319">
        <v>0</v>
      </c>
      <c r="H5319" s="3">
        <f>H5318+$H$2*(Table1[[#This Row],[debug'[0']]]-H5318)</f>
        <v>4.5771909972700229</v>
      </c>
    </row>
    <row r="5320" spans="1:8" x14ac:dyDescent="0.25">
      <c r="A5320">
        <v>10628</v>
      </c>
      <c r="B5320">
        <v>3</v>
      </c>
      <c r="C5320">
        <v>-4</v>
      </c>
      <c r="D5320">
        <v>-2</v>
      </c>
      <c r="E5320">
        <v>4</v>
      </c>
      <c r="F5320">
        <v>-2</v>
      </c>
      <c r="G5320">
        <v>0</v>
      </c>
      <c r="H5320" s="3">
        <f>H5319+$H$2*(Table1[[#This Row],[debug'[0']]]-H5319)</f>
        <v>4.4285442477600787</v>
      </c>
    </row>
    <row r="5321" spans="1:8" x14ac:dyDescent="0.25">
      <c r="A5321">
        <v>10630</v>
      </c>
      <c r="B5321">
        <v>3</v>
      </c>
      <c r="C5321">
        <v>-1</v>
      </c>
      <c r="D5321">
        <v>-8</v>
      </c>
      <c r="E5321">
        <v>4</v>
      </c>
      <c r="F5321">
        <v>-2</v>
      </c>
      <c r="G5321">
        <v>0</v>
      </c>
      <c r="H5321" s="3">
        <f>H5320+$H$2*(Table1[[#This Row],[debug'[0']]]-H5320)</f>
        <v>4.2939071243373483</v>
      </c>
    </row>
    <row r="5322" spans="1:8" x14ac:dyDescent="0.25">
      <c r="A5322">
        <v>10632</v>
      </c>
      <c r="B5322">
        <v>4</v>
      </c>
      <c r="C5322">
        <v>2</v>
      </c>
      <c r="D5322">
        <v>-11</v>
      </c>
      <c r="E5322">
        <v>4</v>
      </c>
      <c r="F5322">
        <v>-2</v>
      </c>
      <c r="G5322">
        <v>-1</v>
      </c>
      <c r="H5322" s="3">
        <f>H5321+$H$2*(Table1[[#This Row],[debug'[0']]]-H5321)</f>
        <v>4.2662070304576707</v>
      </c>
    </row>
    <row r="5323" spans="1:8" x14ac:dyDescent="0.25">
      <c r="A5323">
        <v>10634</v>
      </c>
      <c r="B5323">
        <v>4</v>
      </c>
      <c r="C5323">
        <v>4</v>
      </c>
      <c r="D5323">
        <v>-12</v>
      </c>
      <c r="E5323">
        <v>4</v>
      </c>
      <c r="F5323">
        <v>-1</v>
      </c>
      <c r="G5323">
        <v>-1</v>
      </c>
      <c r="H5323" s="3">
        <f>H5322+$H$2*(Table1[[#This Row],[debug'[0']]]-H5322)</f>
        <v>4.2411176089210771</v>
      </c>
    </row>
    <row r="5324" spans="1:8" x14ac:dyDescent="0.25">
      <c r="A5324">
        <v>10636</v>
      </c>
      <c r="B5324">
        <v>2</v>
      </c>
      <c r="C5324">
        <v>5</v>
      </c>
      <c r="D5324">
        <v>-10</v>
      </c>
      <c r="E5324">
        <v>4</v>
      </c>
      <c r="F5324">
        <v>-2</v>
      </c>
      <c r="G5324">
        <v>0</v>
      </c>
      <c r="H5324" s="3">
        <f>H5323+$H$2*(Table1[[#This Row],[debug'[0']]]-H5323)</f>
        <v>4.0298972504405617</v>
      </c>
    </row>
    <row r="5325" spans="1:8" x14ac:dyDescent="0.25">
      <c r="A5325">
        <v>10638</v>
      </c>
      <c r="B5325">
        <v>2</v>
      </c>
      <c r="C5325">
        <v>3</v>
      </c>
      <c r="D5325">
        <v>-8</v>
      </c>
      <c r="E5325">
        <v>4</v>
      </c>
      <c r="F5325">
        <v>-2</v>
      </c>
      <c r="G5325">
        <v>0</v>
      </c>
      <c r="H5325" s="3">
        <f>H5324+$H$2*(Table1[[#This Row],[debug'[0']]]-H5324)</f>
        <v>3.8385839417547762</v>
      </c>
    </row>
    <row r="5326" spans="1:8" x14ac:dyDescent="0.25">
      <c r="A5326">
        <v>10640</v>
      </c>
      <c r="B5326">
        <v>2</v>
      </c>
      <c r="C5326">
        <v>2</v>
      </c>
      <c r="D5326">
        <v>-7</v>
      </c>
      <c r="E5326">
        <v>4</v>
      </c>
      <c r="F5326">
        <v>-2</v>
      </c>
      <c r="G5326">
        <v>0</v>
      </c>
      <c r="H5326" s="3">
        <f>H5325+$H$2*(Table1[[#This Row],[debug'[0']]]-H5325)</f>
        <v>3.6653014876220271</v>
      </c>
    </row>
    <row r="5327" spans="1:8" x14ac:dyDescent="0.25">
      <c r="A5327">
        <v>10642</v>
      </c>
      <c r="B5327">
        <v>4</v>
      </c>
      <c r="C5327">
        <v>2</v>
      </c>
      <c r="D5327">
        <v>-6</v>
      </c>
      <c r="E5327">
        <v>4</v>
      </c>
      <c r="F5327">
        <v>-2</v>
      </c>
      <c r="G5327">
        <v>0</v>
      </c>
      <c r="H5327" s="3">
        <f>H5326+$H$2*(Table1[[#This Row],[debug'[0']]]-H5326)</f>
        <v>3.6968460792516491</v>
      </c>
    </row>
    <row r="5328" spans="1:8" x14ac:dyDescent="0.25">
      <c r="A5328">
        <v>10644</v>
      </c>
      <c r="B5328">
        <v>4</v>
      </c>
      <c r="C5328">
        <v>1</v>
      </c>
      <c r="D5328">
        <v>-4</v>
      </c>
      <c r="E5328">
        <v>4</v>
      </c>
      <c r="F5328">
        <v>-2</v>
      </c>
      <c r="G5328">
        <v>0</v>
      </c>
      <c r="H5328" s="3">
        <f>H5327+$H$2*(Table1[[#This Row],[debug'[0']]]-H5327)</f>
        <v>3.7254176631615481</v>
      </c>
    </row>
    <row r="5329" spans="1:8" x14ac:dyDescent="0.25">
      <c r="A5329">
        <v>10646</v>
      </c>
      <c r="B5329">
        <v>7</v>
      </c>
      <c r="C5329">
        <v>2</v>
      </c>
      <c r="D5329">
        <v>-3</v>
      </c>
      <c r="E5329">
        <v>4</v>
      </c>
      <c r="F5329">
        <v>-2</v>
      </c>
      <c r="G5329">
        <v>0</v>
      </c>
      <c r="H5329" s="3">
        <f>H5328+$H$2*(Table1[[#This Row],[debug'[0']]]-H5328)</f>
        <v>4.0340397775511452</v>
      </c>
    </row>
    <row r="5330" spans="1:8" x14ac:dyDescent="0.25">
      <c r="A5330">
        <v>10648</v>
      </c>
      <c r="B5330">
        <v>6</v>
      </c>
      <c r="C5330">
        <v>2</v>
      </c>
      <c r="D5330">
        <v>0</v>
      </c>
      <c r="E5330">
        <v>4</v>
      </c>
      <c r="F5330">
        <v>-2</v>
      </c>
      <c r="G5330">
        <v>0</v>
      </c>
      <c r="H5330" s="3">
        <f>H5329+$H$2*(Table1[[#This Row],[debug'[0']]]-H5329)</f>
        <v>4.2193271633139977</v>
      </c>
    </row>
    <row r="5331" spans="1:8" x14ac:dyDescent="0.25">
      <c r="A5331">
        <v>10650</v>
      </c>
      <c r="B5331">
        <v>7</v>
      </c>
      <c r="C5331">
        <v>0</v>
      </c>
      <c r="D5331">
        <v>3</v>
      </c>
      <c r="E5331">
        <v>4</v>
      </c>
      <c r="F5331">
        <v>-2</v>
      </c>
      <c r="G5331">
        <v>0</v>
      </c>
      <c r="H5331" s="3">
        <f>H5330+$H$2*(Table1[[#This Row],[debug'[0']]]-H5330)</f>
        <v>4.4813994039870808</v>
      </c>
    </row>
    <row r="5332" spans="1:8" x14ac:dyDescent="0.25">
      <c r="A5332">
        <v>10652</v>
      </c>
      <c r="B5332">
        <v>6</v>
      </c>
      <c r="C5332">
        <v>0</v>
      </c>
      <c r="D5332">
        <v>5</v>
      </c>
      <c r="E5332">
        <v>4</v>
      </c>
      <c r="F5332">
        <v>-2</v>
      </c>
      <c r="G5332">
        <v>0</v>
      </c>
      <c r="H5332" s="3">
        <f>H5331+$H$2*(Table1[[#This Row],[debug'[0']]]-H5331)</f>
        <v>4.6245241382722186</v>
      </c>
    </row>
    <row r="5333" spans="1:8" x14ac:dyDescent="0.25">
      <c r="A5333">
        <v>10654</v>
      </c>
      <c r="B5333">
        <v>6</v>
      </c>
      <c r="C5333">
        <v>-3</v>
      </c>
      <c r="D5333">
        <v>6</v>
      </c>
      <c r="E5333">
        <v>4</v>
      </c>
      <c r="F5333">
        <v>-2</v>
      </c>
      <c r="G5333">
        <v>0</v>
      </c>
      <c r="H5333" s="3">
        <f>H5332+$H$2*(Table1[[#This Row],[debug'[0']]]-H5332)</f>
        <v>4.7541596841440414</v>
      </c>
    </row>
    <row r="5334" spans="1:8" x14ac:dyDescent="0.25">
      <c r="A5334">
        <v>10656</v>
      </c>
      <c r="B5334">
        <v>6</v>
      </c>
      <c r="C5334">
        <v>-7</v>
      </c>
      <c r="D5334">
        <v>7</v>
      </c>
      <c r="E5334">
        <v>4</v>
      </c>
      <c r="F5334">
        <v>-2</v>
      </c>
      <c r="G5334">
        <v>0</v>
      </c>
      <c r="H5334" s="3">
        <f>H5333+$H$2*(Table1[[#This Row],[debug'[0']]]-H5333)</f>
        <v>4.8715773676592136</v>
      </c>
    </row>
    <row r="5335" spans="1:8" x14ac:dyDescent="0.25">
      <c r="A5335">
        <v>10658</v>
      </c>
      <c r="B5335">
        <v>7</v>
      </c>
      <c r="C5335">
        <v>-8</v>
      </c>
      <c r="D5335">
        <v>8</v>
      </c>
      <c r="E5335">
        <v>5</v>
      </c>
      <c r="F5335">
        <v>-2</v>
      </c>
      <c r="G5335">
        <v>0</v>
      </c>
      <c r="H5335" s="3">
        <f>H5334+$H$2*(Table1[[#This Row],[debug'[0']]]-H5334)</f>
        <v>5.0721764748240954</v>
      </c>
    </row>
    <row r="5336" spans="1:8" x14ac:dyDescent="0.25">
      <c r="A5336">
        <v>10660</v>
      </c>
      <c r="B5336">
        <v>8</v>
      </c>
      <c r="C5336">
        <v>-7</v>
      </c>
      <c r="D5336">
        <v>6</v>
      </c>
      <c r="E5336">
        <v>5</v>
      </c>
      <c r="F5336">
        <v>-2</v>
      </c>
      <c r="G5336">
        <v>-1</v>
      </c>
      <c r="H5336" s="3">
        <f>H5335+$H$2*(Table1[[#This Row],[debug'[0']]]-H5335)</f>
        <v>5.3481173411550955</v>
      </c>
    </row>
    <row r="5337" spans="1:8" x14ac:dyDescent="0.25">
      <c r="A5337">
        <v>10662</v>
      </c>
      <c r="B5337">
        <v>8</v>
      </c>
      <c r="C5337">
        <v>-6</v>
      </c>
      <c r="D5337">
        <v>5</v>
      </c>
      <c r="E5337">
        <v>5</v>
      </c>
      <c r="F5337">
        <v>-2</v>
      </c>
      <c r="G5337">
        <v>-1</v>
      </c>
      <c r="H5337" s="3">
        <f>H5336+$H$2*(Table1[[#This Row],[debug'[0']]]-H5336)</f>
        <v>5.5980513935313754</v>
      </c>
    </row>
    <row r="5338" spans="1:8" x14ac:dyDescent="0.25">
      <c r="A5338">
        <v>10664</v>
      </c>
      <c r="B5338">
        <v>7</v>
      </c>
      <c r="C5338">
        <v>-5</v>
      </c>
      <c r="D5338">
        <v>4</v>
      </c>
      <c r="E5338">
        <v>5</v>
      </c>
      <c r="F5338">
        <v>-1</v>
      </c>
      <c r="G5338">
        <v>-1</v>
      </c>
      <c r="H5338" s="3">
        <f>H5337+$H$2*(Table1[[#This Row],[debug'[0']]]-H5337)</f>
        <v>5.7301819368151437</v>
      </c>
    </row>
    <row r="5339" spans="1:8" x14ac:dyDescent="0.25">
      <c r="A5339">
        <v>10666</v>
      </c>
      <c r="B5339">
        <v>4</v>
      </c>
      <c r="C5339">
        <v>-5</v>
      </c>
      <c r="D5339">
        <v>-2</v>
      </c>
      <c r="E5339">
        <v>5</v>
      </c>
      <c r="F5339">
        <v>-1</v>
      </c>
      <c r="G5339">
        <v>-1</v>
      </c>
      <c r="H5339" s="3">
        <f>H5338+$H$2*(Table1[[#This Row],[debug'[0']]]-H5338)</f>
        <v>5.5671161309529769</v>
      </c>
    </row>
    <row r="5340" spans="1:8" x14ac:dyDescent="0.25">
      <c r="A5340">
        <v>10668</v>
      </c>
      <c r="B5340">
        <v>5</v>
      </c>
      <c r="C5340">
        <v>-5</v>
      </c>
      <c r="D5340">
        <v>-3</v>
      </c>
      <c r="E5340">
        <v>5</v>
      </c>
      <c r="F5340">
        <v>-2</v>
      </c>
      <c r="G5340">
        <v>-1</v>
      </c>
      <c r="H5340" s="3">
        <f>H5339+$H$2*(Table1[[#This Row],[debug'[0']]]-H5339)</f>
        <v>5.5136666948309525</v>
      </c>
    </row>
    <row r="5341" spans="1:8" x14ac:dyDescent="0.25">
      <c r="A5341">
        <v>10670</v>
      </c>
      <c r="B5341">
        <v>4</v>
      </c>
      <c r="C5341">
        <v>-5</v>
      </c>
      <c r="D5341">
        <v>-3</v>
      </c>
      <c r="E5341">
        <v>5</v>
      </c>
      <c r="F5341">
        <v>-2</v>
      </c>
      <c r="G5341">
        <v>-1</v>
      </c>
      <c r="H5341" s="3">
        <f>H5340+$H$2*(Table1[[#This Row],[debug'[0']]]-H5340)</f>
        <v>5.3710069697770182</v>
      </c>
    </row>
    <row r="5342" spans="1:8" x14ac:dyDescent="0.25">
      <c r="A5342">
        <v>10672</v>
      </c>
      <c r="B5342">
        <v>4</v>
      </c>
      <c r="C5342">
        <v>-4</v>
      </c>
      <c r="D5342">
        <v>-7</v>
      </c>
      <c r="E5342">
        <v>5</v>
      </c>
      <c r="F5342">
        <v>-2</v>
      </c>
      <c r="G5342">
        <v>-1</v>
      </c>
      <c r="H5342" s="3">
        <f>H5341+$H$2*(Table1[[#This Row],[debug'[0']]]-H5341)</f>
        <v>5.2417926070488621</v>
      </c>
    </row>
    <row r="5343" spans="1:8" x14ac:dyDescent="0.25">
      <c r="A5343">
        <v>10674</v>
      </c>
      <c r="B5343">
        <v>2</v>
      </c>
      <c r="C5343">
        <v>-2</v>
      </c>
      <c r="D5343">
        <v>-9</v>
      </c>
      <c r="E5343">
        <v>5</v>
      </c>
      <c r="F5343">
        <v>-2</v>
      </c>
      <c r="G5343">
        <v>-1</v>
      </c>
      <c r="H5343" s="3">
        <f>H5342+$H$2*(Table1[[#This Row],[debug'[0']]]-H5342)</f>
        <v>4.9362608518858702</v>
      </c>
    </row>
    <row r="5344" spans="1:8" x14ac:dyDescent="0.25">
      <c r="A5344">
        <v>10676</v>
      </c>
      <c r="B5344">
        <v>4</v>
      </c>
      <c r="C5344">
        <v>0</v>
      </c>
      <c r="D5344">
        <v>-11</v>
      </c>
      <c r="E5344">
        <v>5</v>
      </c>
      <c r="F5344">
        <v>-2</v>
      </c>
      <c r="G5344">
        <v>-1</v>
      </c>
      <c r="H5344" s="3">
        <f>H5343+$H$2*(Table1[[#This Row],[debug'[0']]]-H5343)</f>
        <v>4.848020345462019</v>
      </c>
    </row>
    <row r="5345" spans="1:8" x14ac:dyDescent="0.25">
      <c r="A5345">
        <v>10678</v>
      </c>
      <c r="B5345">
        <v>3</v>
      </c>
      <c r="C5345">
        <v>2</v>
      </c>
      <c r="D5345">
        <v>-12</v>
      </c>
      <c r="E5345">
        <v>5</v>
      </c>
      <c r="F5345">
        <v>-1</v>
      </c>
      <c r="G5345">
        <v>-1</v>
      </c>
      <c r="H5345" s="3">
        <f>H5344+$H$2*(Table1[[#This Row],[debug'[0']]]-H5344)</f>
        <v>4.6738485312323803</v>
      </c>
    </row>
    <row r="5346" spans="1:8" x14ac:dyDescent="0.25">
      <c r="A5346">
        <v>10680</v>
      </c>
      <c r="B5346">
        <v>3</v>
      </c>
      <c r="C5346">
        <v>3</v>
      </c>
      <c r="D5346">
        <v>-11</v>
      </c>
      <c r="E5346">
        <v>5</v>
      </c>
      <c r="F5346">
        <v>-1</v>
      </c>
      <c r="G5346">
        <v>-1</v>
      </c>
      <c r="H5346" s="3">
        <f>H5345+$H$2*(Table1[[#This Row],[debug'[0']]]-H5345)</f>
        <v>4.5160920237641289</v>
      </c>
    </row>
    <row r="5347" spans="1:8" x14ac:dyDescent="0.25">
      <c r="A5347">
        <v>10682</v>
      </c>
      <c r="B5347">
        <v>1</v>
      </c>
      <c r="C5347">
        <v>2</v>
      </c>
      <c r="D5347">
        <v>-8</v>
      </c>
      <c r="E5347">
        <v>5</v>
      </c>
      <c r="F5347">
        <v>-2</v>
      </c>
      <c r="G5347">
        <v>-1</v>
      </c>
      <c r="H5347" s="3">
        <f>H5346+$H$2*(Table1[[#This Row],[debug'[0']]]-H5346)</f>
        <v>4.1847081576280374</v>
      </c>
    </row>
    <row r="5348" spans="1:8" x14ac:dyDescent="0.25">
      <c r="A5348">
        <v>10684</v>
      </c>
      <c r="B5348">
        <v>2</v>
      </c>
      <c r="C5348">
        <v>1</v>
      </c>
      <c r="D5348">
        <v>-6</v>
      </c>
      <c r="E5348">
        <v>5</v>
      </c>
      <c r="F5348">
        <v>-2</v>
      </c>
      <c r="G5348">
        <v>-1</v>
      </c>
      <c r="H5348" s="3">
        <f>H5347+$H$2*(Table1[[#This Row],[debug'[0']]]-H5347)</f>
        <v>3.9788042646807793</v>
      </c>
    </row>
    <row r="5349" spans="1:8" x14ac:dyDescent="0.25">
      <c r="A5349">
        <v>10686</v>
      </c>
      <c r="B5349">
        <v>1</v>
      </c>
      <c r="C5349">
        <v>0</v>
      </c>
      <c r="D5349">
        <v>-6</v>
      </c>
      <c r="E5349">
        <v>5</v>
      </c>
      <c r="F5349">
        <v>-2</v>
      </c>
      <c r="G5349">
        <v>-2</v>
      </c>
      <c r="H5349" s="3">
        <f>H5348+$H$2*(Table1[[#This Row],[debug'[0']]]-H5348)</f>
        <v>3.6980585768486867</v>
      </c>
    </row>
    <row r="5350" spans="1:8" x14ac:dyDescent="0.25">
      <c r="A5350">
        <v>10688</v>
      </c>
      <c r="B5350">
        <v>3</v>
      </c>
      <c r="C5350">
        <v>0</v>
      </c>
      <c r="D5350">
        <v>-4</v>
      </c>
      <c r="E5350">
        <v>5</v>
      </c>
      <c r="F5350">
        <v>-2</v>
      </c>
      <c r="G5350">
        <v>-2</v>
      </c>
      <c r="H5350" s="3">
        <f>H5349+$H$2*(Table1[[#This Row],[debug'[0']]]-H5349)</f>
        <v>3.6322681059445912</v>
      </c>
    </row>
    <row r="5351" spans="1:8" x14ac:dyDescent="0.25">
      <c r="A5351">
        <v>10690</v>
      </c>
      <c r="B5351">
        <v>5</v>
      </c>
      <c r="C5351">
        <v>0</v>
      </c>
      <c r="D5351">
        <v>-3</v>
      </c>
      <c r="E5351">
        <v>5</v>
      </c>
      <c r="F5351">
        <v>-2</v>
      </c>
      <c r="G5351">
        <v>-2</v>
      </c>
      <c r="H5351" s="3">
        <f>H5350+$H$2*(Table1[[#This Row],[debug'[0']]]-H5350)</f>
        <v>3.7611738000579389</v>
      </c>
    </row>
    <row r="5352" spans="1:8" x14ac:dyDescent="0.25">
      <c r="A5352">
        <v>10692</v>
      </c>
      <c r="B5352">
        <v>6</v>
      </c>
      <c r="C5352">
        <v>0</v>
      </c>
      <c r="D5352">
        <v>-2</v>
      </c>
      <c r="E5352">
        <v>5</v>
      </c>
      <c r="F5352">
        <v>-2</v>
      </c>
      <c r="G5352">
        <v>-2</v>
      </c>
      <c r="H5352" s="3">
        <f>H5351+$H$2*(Table1[[#This Row],[debug'[0']]]-H5351)</f>
        <v>3.9721781983300088</v>
      </c>
    </row>
    <row r="5353" spans="1:8" x14ac:dyDescent="0.25">
      <c r="A5353">
        <v>10694</v>
      </c>
      <c r="B5353">
        <v>7</v>
      </c>
      <c r="C5353">
        <v>-1</v>
      </c>
      <c r="D5353">
        <v>1</v>
      </c>
      <c r="E5353">
        <v>5</v>
      </c>
      <c r="F5353">
        <v>-2</v>
      </c>
      <c r="G5353">
        <v>-2</v>
      </c>
      <c r="H5353" s="3">
        <f>H5352+$H$2*(Table1[[#This Row],[debug'[0']]]-H5352)</f>
        <v>4.2575436801851723</v>
      </c>
    </row>
    <row r="5354" spans="1:8" x14ac:dyDescent="0.25">
      <c r="A5354">
        <v>10696</v>
      </c>
      <c r="B5354">
        <v>6</v>
      </c>
      <c r="C5354">
        <v>-1</v>
      </c>
      <c r="D5354">
        <v>4</v>
      </c>
      <c r="E5354">
        <v>5</v>
      </c>
      <c r="F5354">
        <v>-2</v>
      </c>
      <c r="G5354">
        <v>-2</v>
      </c>
      <c r="H5354" s="3">
        <f>H5353+$H$2*(Table1[[#This Row],[debug'[0']]]-H5353)</f>
        <v>4.4217663193911134</v>
      </c>
    </row>
    <row r="5355" spans="1:8" x14ac:dyDescent="0.25">
      <c r="A5355">
        <v>10698</v>
      </c>
      <c r="B5355">
        <v>7</v>
      </c>
      <c r="C5355">
        <v>-1</v>
      </c>
      <c r="D5355">
        <v>5</v>
      </c>
      <c r="E5355">
        <v>5</v>
      </c>
      <c r="F5355">
        <v>-2</v>
      </c>
      <c r="G5355">
        <v>-2</v>
      </c>
      <c r="H5355" s="3">
        <f>H5354+$H$2*(Table1[[#This Row],[debug'[0']]]-H5354)</f>
        <v>4.6647591190982727</v>
      </c>
    </row>
    <row r="5356" spans="1:8" x14ac:dyDescent="0.25">
      <c r="A5356">
        <v>10700</v>
      </c>
      <c r="B5356">
        <v>7</v>
      </c>
      <c r="C5356">
        <v>-3</v>
      </c>
      <c r="D5356">
        <v>6</v>
      </c>
      <c r="E5356">
        <v>5</v>
      </c>
      <c r="F5356">
        <v>-2</v>
      </c>
      <c r="G5356">
        <v>-2</v>
      </c>
      <c r="H5356" s="3">
        <f>H5355+$H$2*(Table1[[#This Row],[debug'[0']]]-H5355)</f>
        <v>4.8848503869723752</v>
      </c>
    </row>
    <row r="5357" spans="1:8" x14ac:dyDescent="0.25">
      <c r="A5357">
        <v>10702</v>
      </c>
      <c r="B5357">
        <v>8</v>
      </c>
      <c r="C5357">
        <v>-5</v>
      </c>
      <c r="D5357">
        <v>7</v>
      </c>
      <c r="E5357">
        <v>5</v>
      </c>
      <c r="F5357">
        <v>-2</v>
      </c>
      <c r="G5357">
        <v>-2</v>
      </c>
      <c r="H5357" s="3">
        <f>H5356+$H$2*(Table1[[#This Row],[debug'[0']]]-H5356)</f>
        <v>5.1784463211459952</v>
      </c>
    </row>
    <row r="5358" spans="1:8" x14ac:dyDescent="0.25">
      <c r="A5358">
        <v>10704</v>
      </c>
      <c r="B5358">
        <v>10</v>
      </c>
      <c r="C5358">
        <v>-7</v>
      </c>
      <c r="D5358">
        <v>7</v>
      </c>
      <c r="E5358">
        <v>5</v>
      </c>
      <c r="F5358">
        <v>-2</v>
      </c>
      <c r="G5358">
        <v>-2</v>
      </c>
      <c r="H5358" s="3">
        <f>H5357+$H$2*(Table1[[#This Row],[debug'[0']]]-H5357)</f>
        <v>5.6328670496372926</v>
      </c>
    </row>
    <row r="5359" spans="1:8" x14ac:dyDescent="0.25">
      <c r="A5359">
        <v>10706</v>
      </c>
      <c r="B5359">
        <v>8</v>
      </c>
      <c r="C5359">
        <v>-8</v>
      </c>
      <c r="D5359">
        <v>5</v>
      </c>
      <c r="E5359">
        <v>5</v>
      </c>
      <c r="F5359">
        <v>-2</v>
      </c>
      <c r="G5359">
        <v>-2</v>
      </c>
      <c r="H5359" s="3">
        <f>H5358+$H$2*(Table1[[#This Row],[debug'[0']]]-H5358)</f>
        <v>5.8559640742451871</v>
      </c>
    </row>
    <row r="5360" spans="1:8" x14ac:dyDescent="0.25">
      <c r="A5360">
        <v>10708</v>
      </c>
      <c r="B5360">
        <v>8</v>
      </c>
      <c r="C5360">
        <v>-6</v>
      </c>
      <c r="D5360">
        <v>5</v>
      </c>
      <c r="E5360">
        <v>5</v>
      </c>
      <c r="F5360">
        <v>-2</v>
      </c>
      <c r="G5360">
        <v>-2</v>
      </c>
      <c r="H5360" s="3">
        <f>H5359+$H$2*(Table1[[#This Row],[debug'[0']]]-H5359)</f>
        <v>6.0580346996467043</v>
      </c>
    </row>
    <row r="5361" spans="1:8" x14ac:dyDescent="0.25">
      <c r="A5361">
        <v>10710</v>
      </c>
      <c r="B5361">
        <v>6</v>
      </c>
      <c r="C5361">
        <v>-4</v>
      </c>
      <c r="D5361">
        <v>1</v>
      </c>
      <c r="E5361">
        <v>5</v>
      </c>
      <c r="F5361">
        <v>-2</v>
      </c>
      <c r="G5361">
        <v>-2</v>
      </c>
      <c r="H5361" s="3">
        <f>H5360+$H$2*(Table1[[#This Row],[debug'[0']]]-H5360)</f>
        <v>6.0525650580648032</v>
      </c>
    </row>
    <row r="5362" spans="1:8" x14ac:dyDescent="0.25">
      <c r="A5362">
        <v>10712</v>
      </c>
      <c r="B5362">
        <v>6</v>
      </c>
      <c r="C5362">
        <v>-4</v>
      </c>
      <c r="D5362">
        <v>-2</v>
      </c>
      <c r="E5362">
        <v>5</v>
      </c>
      <c r="F5362">
        <v>-2</v>
      </c>
      <c r="G5362">
        <v>-2</v>
      </c>
      <c r="H5362" s="3">
        <f>H5361+$H$2*(Table1[[#This Row],[debug'[0']]]-H5361)</f>
        <v>6.0476109180572459</v>
      </c>
    </row>
    <row r="5363" spans="1:8" x14ac:dyDescent="0.25">
      <c r="A5363">
        <v>10714</v>
      </c>
      <c r="B5363">
        <v>6</v>
      </c>
      <c r="C5363">
        <v>-4</v>
      </c>
      <c r="D5363">
        <v>-3</v>
      </c>
      <c r="E5363">
        <v>5</v>
      </c>
      <c r="F5363">
        <v>-2</v>
      </c>
      <c r="G5363">
        <v>-2</v>
      </c>
      <c r="H5363" s="3">
        <f>H5362+$H$2*(Table1[[#This Row],[debug'[0']]]-H5362)</f>
        <v>6.0431236947452662</v>
      </c>
    </row>
    <row r="5364" spans="1:8" x14ac:dyDescent="0.25">
      <c r="A5364">
        <v>10716</v>
      </c>
      <c r="B5364">
        <v>4</v>
      </c>
      <c r="C5364">
        <v>-3</v>
      </c>
      <c r="D5364">
        <v>-5</v>
      </c>
      <c r="E5364">
        <v>5</v>
      </c>
      <c r="F5364">
        <v>-2</v>
      </c>
      <c r="G5364">
        <v>-2</v>
      </c>
      <c r="H5364" s="3">
        <f>H5363+$H$2*(Table1[[#This Row],[debug'[0']]]-H5363)</f>
        <v>5.8505638230516572</v>
      </c>
    </row>
    <row r="5365" spans="1:8" x14ac:dyDescent="0.25">
      <c r="A5365">
        <v>10718</v>
      </c>
      <c r="B5365">
        <v>3</v>
      </c>
      <c r="C5365">
        <v>-4</v>
      </c>
      <c r="D5365">
        <v>-6</v>
      </c>
      <c r="E5365">
        <v>5</v>
      </c>
      <c r="F5365">
        <v>-2</v>
      </c>
      <c r="G5365">
        <v>-2</v>
      </c>
      <c r="H5365" s="3">
        <f>H5364+$H$2*(Table1[[#This Row],[debug'[0']]]-H5364)</f>
        <v>5.5819045120990198</v>
      </c>
    </row>
    <row r="5366" spans="1:8" x14ac:dyDescent="0.25">
      <c r="A5366">
        <v>10720</v>
      </c>
      <c r="B5366">
        <v>1</v>
      </c>
      <c r="C5366">
        <v>-3</v>
      </c>
      <c r="D5366">
        <v>-6</v>
      </c>
      <c r="E5366">
        <v>5</v>
      </c>
      <c r="F5366">
        <v>-2</v>
      </c>
      <c r="G5366">
        <v>-2</v>
      </c>
      <c r="H5366" s="3">
        <f>H5365+$H$2*(Table1[[#This Row],[debug'[0']]]-H5365)</f>
        <v>5.1500701854592137</v>
      </c>
    </row>
    <row r="5367" spans="1:8" x14ac:dyDescent="0.25">
      <c r="A5367">
        <v>10722</v>
      </c>
      <c r="B5367">
        <v>1</v>
      </c>
      <c r="C5367">
        <v>0</v>
      </c>
      <c r="D5367">
        <v>-7</v>
      </c>
      <c r="E5367">
        <v>5</v>
      </c>
      <c r="F5367">
        <v>-2</v>
      </c>
      <c r="G5367">
        <v>-2</v>
      </c>
      <c r="H5367" s="3">
        <f>H5366+$H$2*(Table1[[#This Row],[debug'[0']]]-H5366)</f>
        <v>4.7589352852635924</v>
      </c>
    </row>
    <row r="5368" spans="1:8" x14ac:dyDescent="0.25">
      <c r="A5368">
        <v>10724</v>
      </c>
      <c r="B5368">
        <v>1</v>
      </c>
      <c r="C5368">
        <v>1</v>
      </c>
      <c r="D5368">
        <v>-8</v>
      </c>
      <c r="E5368">
        <v>5</v>
      </c>
      <c r="F5368">
        <v>-2</v>
      </c>
      <c r="G5368">
        <v>-2</v>
      </c>
      <c r="H5368" s="3">
        <f>H5367+$H$2*(Table1[[#This Row],[debug'[0']]]-H5367)</f>
        <v>4.4046639809384862</v>
      </c>
    </row>
    <row r="5369" spans="1:8" x14ac:dyDescent="0.25">
      <c r="A5369">
        <v>10726</v>
      </c>
      <c r="B5369">
        <v>0</v>
      </c>
      <c r="C5369">
        <v>2</v>
      </c>
      <c r="D5369">
        <v>-7</v>
      </c>
      <c r="E5369">
        <v>5</v>
      </c>
      <c r="F5369">
        <v>-2</v>
      </c>
      <c r="G5369">
        <v>-2</v>
      </c>
      <c r="H5369" s="3">
        <f>H5368+$H$2*(Table1[[#This Row],[debug'[0']]]-H5368)</f>
        <v>3.9895341808170488</v>
      </c>
    </row>
    <row r="5370" spans="1:8" x14ac:dyDescent="0.25">
      <c r="A5370">
        <v>10728</v>
      </c>
      <c r="B5370">
        <v>-1</v>
      </c>
      <c r="C5370">
        <v>2</v>
      </c>
      <c r="D5370">
        <v>-6</v>
      </c>
      <c r="E5370">
        <v>5</v>
      </c>
      <c r="F5370">
        <v>-2</v>
      </c>
      <c r="G5370">
        <v>-2</v>
      </c>
      <c r="H5370" s="3">
        <f>H5369+$H$2*(Table1[[#This Row],[debug'[0']]]-H5369)</f>
        <v>3.5192816629983485</v>
      </c>
    </row>
    <row r="5371" spans="1:8" x14ac:dyDescent="0.25">
      <c r="A5371">
        <v>10730</v>
      </c>
      <c r="B5371">
        <v>-2</v>
      </c>
      <c r="C5371">
        <v>1</v>
      </c>
      <c r="D5371">
        <v>-5</v>
      </c>
      <c r="E5371">
        <v>4</v>
      </c>
      <c r="F5371">
        <v>-2</v>
      </c>
      <c r="G5371">
        <v>-2</v>
      </c>
      <c r="H5371" s="3">
        <f>H5370+$H$2*(Table1[[#This Row],[debug'[0']]]-H5370)</f>
        <v>2.9991016212312944</v>
      </c>
    </row>
    <row r="5372" spans="1:8" x14ac:dyDescent="0.25">
      <c r="A5372">
        <v>10732</v>
      </c>
      <c r="B5372">
        <v>-1</v>
      </c>
      <c r="C5372">
        <v>-1</v>
      </c>
      <c r="D5372">
        <v>-3</v>
      </c>
      <c r="E5372">
        <v>4</v>
      </c>
      <c r="F5372">
        <v>-2</v>
      </c>
      <c r="G5372">
        <v>-2</v>
      </c>
      <c r="H5372" s="3">
        <f>H5371+$H$2*(Table1[[#This Row],[debug'[0']]]-H5371)</f>
        <v>2.6221951730047164</v>
      </c>
    </row>
    <row r="5373" spans="1:8" x14ac:dyDescent="0.25">
      <c r="A5373">
        <v>10734</v>
      </c>
      <c r="B5373">
        <v>1</v>
      </c>
      <c r="C5373">
        <v>0</v>
      </c>
      <c r="D5373">
        <v>0</v>
      </c>
      <c r="E5373">
        <v>4</v>
      </c>
      <c r="F5373">
        <v>-2</v>
      </c>
      <c r="G5373">
        <v>-1</v>
      </c>
      <c r="H5373" s="3">
        <f>H5372+$H$2*(Table1[[#This Row],[debug'[0']]]-H5372)</f>
        <v>2.4693068798587032</v>
      </c>
    </row>
    <row r="5374" spans="1:8" x14ac:dyDescent="0.25">
      <c r="A5374">
        <v>10736</v>
      </c>
      <c r="B5374">
        <v>2</v>
      </c>
      <c r="C5374">
        <v>1</v>
      </c>
      <c r="D5374">
        <v>1</v>
      </c>
      <c r="E5374">
        <v>5</v>
      </c>
      <c r="F5374">
        <v>-2</v>
      </c>
      <c r="G5374">
        <v>-1</v>
      </c>
      <c r="H5374" s="3">
        <f>H5373+$H$2*(Table1[[#This Row],[debug'[0']]]-H5373)</f>
        <v>2.4250757484774059</v>
      </c>
    </row>
    <row r="5375" spans="1:8" x14ac:dyDescent="0.25">
      <c r="A5375">
        <v>10738</v>
      </c>
      <c r="B5375">
        <v>4</v>
      </c>
      <c r="C5375">
        <v>1</v>
      </c>
      <c r="D5375">
        <v>2</v>
      </c>
      <c r="E5375">
        <v>4</v>
      </c>
      <c r="F5375">
        <v>-2</v>
      </c>
      <c r="G5375">
        <v>-1</v>
      </c>
      <c r="H5375" s="3">
        <f>H5374+$H$2*(Table1[[#This Row],[debug'[0']]]-H5374)</f>
        <v>2.5735088622337194</v>
      </c>
    </row>
    <row r="5376" spans="1:8" x14ac:dyDescent="0.25">
      <c r="A5376">
        <v>10740</v>
      </c>
      <c r="B5376">
        <v>3</v>
      </c>
      <c r="C5376">
        <v>1</v>
      </c>
      <c r="D5376">
        <v>4</v>
      </c>
      <c r="E5376">
        <v>4</v>
      </c>
      <c r="F5376">
        <v>-2</v>
      </c>
      <c r="G5376">
        <v>-1</v>
      </c>
      <c r="H5376" s="3">
        <f>H5375+$H$2*(Table1[[#This Row],[debug'[0']]]-H5375)</f>
        <v>2.6137047049905506</v>
      </c>
    </row>
    <row r="5377" spans="1:8" x14ac:dyDescent="0.25">
      <c r="A5377">
        <v>10742</v>
      </c>
      <c r="B5377">
        <v>4</v>
      </c>
      <c r="C5377">
        <v>0</v>
      </c>
      <c r="D5377">
        <v>5</v>
      </c>
      <c r="E5377">
        <v>4</v>
      </c>
      <c r="F5377">
        <v>-2</v>
      </c>
      <c r="G5377">
        <v>-1</v>
      </c>
      <c r="H5377" s="3">
        <f>H5376+$H$2*(Table1[[#This Row],[debug'[0']]]-H5376)</f>
        <v>2.7443599584257843</v>
      </c>
    </row>
    <row r="5378" spans="1:8" x14ac:dyDescent="0.25">
      <c r="A5378">
        <v>10744</v>
      </c>
      <c r="B5378">
        <v>3</v>
      </c>
      <c r="C5378">
        <v>-3</v>
      </c>
      <c r="D5378">
        <v>6</v>
      </c>
      <c r="E5378">
        <v>4</v>
      </c>
      <c r="F5378">
        <v>-2</v>
      </c>
      <c r="G5378">
        <v>-1</v>
      </c>
      <c r="H5378" s="3">
        <f>H5377+$H$2*(Table1[[#This Row],[debug'[0']]]-H5377)</f>
        <v>2.7684534647229726</v>
      </c>
    </row>
    <row r="5379" spans="1:8" x14ac:dyDescent="0.25">
      <c r="A5379">
        <v>10746</v>
      </c>
      <c r="B5379">
        <v>6</v>
      </c>
      <c r="C5379">
        <v>-6</v>
      </c>
      <c r="D5379">
        <v>7</v>
      </c>
      <c r="E5379">
        <v>4</v>
      </c>
      <c r="F5379">
        <v>-2</v>
      </c>
      <c r="G5379">
        <v>-1</v>
      </c>
      <c r="H5379" s="3">
        <f>H5378+$H$2*(Table1[[#This Row],[debug'[0']]]-H5378)</f>
        <v>3.0730195503717681</v>
      </c>
    </row>
    <row r="5380" spans="1:8" x14ac:dyDescent="0.25">
      <c r="A5380">
        <v>10748</v>
      </c>
      <c r="B5380">
        <v>9</v>
      </c>
      <c r="C5380">
        <v>-9</v>
      </c>
      <c r="D5380">
        <v>6</v>
      </c>
      <c r="E5380">
        <v>4</v>
      </c>
      <c r="F5380">
        <v>-2</v>
      </c>
      <c r="G5380">
        <v>-1</v>
      </c>
      <c r="H5380" s="3">
        <f>H5379+$H$2*(Table1[[#This Row],[debug'[0']]]-H5379)</f>
        <v>3.6316242975274395</v>
      </c>
    </row>
    <row r="5381" spans="1:8" x14ac:dyDescent="0.25">
      <c r="A5381">
        <v>10750</v>
      </c>
      <c r="B5381">
        <v>9</v>
      </c>
      <c r="C5381">
        <v>-9</v>
      </c>
      <c r="D5381">
        <v>4</v>
      </c>
      <c r="E5381">
        <v>4</v>
      </c>
      <c r="F5381">
        <v>-2</v>
      </c>
      <c r="G5381">
        <v>-1</v>
      </c>
      <c r="H5381" s="3">
        <f>H5380+$H$2*(Table1[[#This Row],[debug'[0']]]-H5380)</f>
        <v>4.137581787585372</v>
      </c>
    </row>
    <row r="5382" spans="1:8" x14ac:dyDescent="0.25">
      <c r="A5382">
        <v>10752</v>
      </c>
      <c r="B5382">
        <v>7</v>
      </c>
      <c r="C5382">
        <v>-7</v>
      </c>
      <c r="D5382">
        <v>4</v>
      </c>
      <c r="E5382">
        <v>4</v>
      </c>
      <c r="F5382">
        <v>-2</v>
      </c>
      <c r="G5382">
        <v>-1</v>
      </c>
      <c r="H5382" s="3">
        <f>H5381+$H$2*(Table1[[#This Row],[debug'[0']]]-H5381)</f>
        <v>4.4073583484140748</v>
      </c>
    </row>
    <row r="5383" spans="1:8" x14ac:dyDescent="0.25">
      <c r="A5383">
        <v>10754</v>
      </c>
      <c r="B5383">
        <v>5</v>
      </c>
      <c r="C5383">
        <v>-5</v>
      </c>
      <c r="D5383">
        <v>3</v>
      </c>
      <c r="E5383">
        <v>4</v>
      </c>
      <c r="F5383">
        <v>-2</v>
      </c>
      <c r="G5383">
        <v>-1</v>
      </c>
      <c r="H5383" s="3">
        <f>H5382+$H$2*(Table1[[#This Row],[debug'[0']]]-H5382)</f>
        <v>4.4632135081790851</v>
      </c>
    </row>
    <row r="5384" spans="1:8" x14ac:dyDescent="0.25">
      <c r="A5384">
        <v>10756</v>
      </c>
      <c r="B5384">
        <v>3</v>
      </c>
      <c r="C5384">
        <v>-3</v>
      </c>
      <c r="D5384">
        <v>1</v>
      </c>
      <c r="E5384">
        <v>3</v>
      </c>
      <c r="F5384">
        <v>-2</v>
      </c>
      <c r="G5384">
        <v>-1</v>
      </c>
      <c r="H5384" s="3">
        <f>H5383+$H$2*(Table1[[#This Row],[debug'[0']]]-H5383)</f>
        <v>4.3253088839412221</v>
      </c>
    </row>
    <row r="5385" spans="1:8" x14ac:dyDescent="0.25">
      <c r="A5385">
        <v>10758</v>
      </c>
      <c r="B5385">
        <v>1</v>
      </c>
      <c r="C5385">
        <v>-2</v>
      </c>
      <c r="D5385">
        <v>-1</v>
      </c>
      <c r="E5385">
        <v>3</v>
      </c>
      <c r="F5385">
        <v>-2</v>
      </c>
      <c r="G5385">
        <v>-1</v>
      </c>
      <c r="H5385" s="3">
        <f>H5384+$H$2*(Table1[[#This Row],[debug'[0']]]-H5384)</f>
        <v>4.0119059051200239</v>
      </c>
    </row>
    <row r="5386" spans="1:8" x14ac:dyDescent="0.25">
      <c r="A5386">
        <v>10760</v>
      </c>
      <c r="B5386">
        <v>0</v>
      </c>
      <c r="C5386">
        <v>-3</v>
      </c>
      <c r="D5386">
        <v>-2</v>
      </c>
      <c r="E5386">
        <v>3</v>
      </c>
      <c r="F5386">
        <v>-2</v>
      </c>
      <c r="G5386">
        <v>-1</v>
      </c>
      <c r="H5386" s="3">
        <f>H5385+$H$2*(Table1[[#This Row],[debug'[0']]]-H5385)</f>
        <v>3.6337926815674666</v>
      </c>
    </row>
    <row r="5387" spans="1:8" x14ac:dyDescent="0.25">
      <c r="A5387">
        <v>10762</v>
      </c>
      <c r="B5387">
        <v>-1</v>
      </c>
      <c r="C5387">
        <v>-3</v>
      </c>
      <c r="D5387">
        <v>-4</v>
      </c>
      <c r="E5387">
        <v>3</v>
      </c>
      <c r="F5387">
        <v>-2</v>
      </c>
      <c r="G5387">
        <v>-1</v>
      </c>
      <c r="H5387" s="3">
        <f>H5386+$H$2*(Table1[[#This Row],[debug'[0']]]-H5386)</f>
        <v>3.1970680101673516</v>
      </c>
    </row>
    <row r="5388" spans="1:8" x14ac:dyDescent="0.25">
      <c r="A5388">
        <v>10764</v>
      </c>
      <c r="B5388">
        <v>-1</v>
      </c>
      <c r="C5388">
        <v>-5</v>
      </c>
      <c r="D5388">
        <v>-5</v>
      </c>
      <c r="E5388">
        <v>3</v>
      </c>
      <c r="F5388">
        <v>-2</v>
      </c>
      <c r="G5388">
        <v>-1</v>
      </c>
      <c r="H5388" s="3">
        <f>H5387+$H$2*(Table1[[#This Row],[debug'[0']]]-H5387)</f>
        <v>2.8015036693465971</v>
      </c>
    </row>
    <row r="5389" spans="1:8" x14ac:dyDescent="0.25">
      <c r="A5389">
        <v>10766</v>
      </c>
      <c r="B5389">
        <v>-1</v>
      </c>
      <c r="C5389">
        <v>-5</v>
      </c>
      <c r="D5389">
        <v>-4</v>
      </c>
      <c r="E5389">
        <v>3</v>
      </c>
      <c r="F5389">
        <v>-3</v>
      </c>
      <c r="G5389">
        <v>0</v>
      </c>
      <c r="H5389" s="3">
        <f>H5388+$H$2*(Table1[[#This Row],[debug'[0']]]-H5388)</f>
        <v>2.4432203893401798</v>
      </c>
    </row>
    <row r="5390" spans="1:8" x14ac:dyDescent="0.25">
      <c r="A5390">
        <v>10768</v>
      </c>
      <c r="B5390">
        <v>-1</v>
      </c>
      <c r="C5390">
        <v>-4</v>
      </c>
      <c r="D5390">
        <v>-3</v>
      </c>
      <c r="E5390">
        <v>3</v>
      </c>
      <c r="F5390">
        <v>-2</v>
      </c>
      <c r="G5390">
        <v>0</v>
      </c>
      <c r="H5390" s="3">
        <f>H5389+$H$2*(Table1[[#This Row],[debug'[0']]]-H5389)</f>
        <v>2.1187045129449289</v>
      </c>
    </row>
    <row r="5391" spans="1:8" x14ac:dyDescent="0.25">
      <c r="A5391">
        <v>10770</v>
      </c>
      <c r="B5391">
        <v>-2</v>
      </c>
      <c r="C5391">
        <v>-2</v>
      </c>
      <c r="D5391">
        <v>-3</v>
      </c>
      <c r="E5391">
        <v>3</v>
      </c>
      <c r="F5391">
        <v>-2</v>
      </c>
      <c r="G5391">
        <v>0</v>
      </c>
      <c r="H5391" s="3">
        <f>H5390+$H$2*(Table1[[#This Row],[debug'[0']]]-H5390)</f>
        <v>1.7305257577396815</v>
      </c>
    </row>
    <row r="5392" spans="1:8" x14ac:dyDescent="0.25">
      <c r="A5392">
        <v>10772</v>
      </c>
      <c r="B5392">
        <v>-4</v>
      </c>
      <c r="C5392">
        <v>0</v>
      </c>
      <c r="D5392">
        <v>-3</v>
      </c>
      <c r="E5392">
        <v>3</v>
      </c>
      <c r="F5392">
        <v>-2</v>
      </c>
      <c r="G5392">
        <v>0</v>
      </c>
      <c r="H5392" s="3">
        <f>H5391+$H$2*(Table1[[#This Row],[debug'[0']]]-H5391)</f>
        <v>1.1904364290880196</v>
      </c>
    </row>
    <row r="5393" spans="1:8" x14ac:dyDescent="0.25">
      <c r="A5393">
        <v>10774</v>
      </c>
      <c r="B5393">
        <v>-5</v>
      </c>
      <c r="C5393">
        <v>1</v>
      </c>
      <c r="D5393">
        <v>-3</v>
      </c>
      <c r="E5393">
        <v>2</v>
      </c>
      <c r="F5393">
        <v>-2</v>
      </c>
      <c r="G5393">
        <v>0</v>
      </c>
      <c r="H5393" s="3">
        <f>H5392+$H$2*(Table1[[#This Row],[debug'[0']]]-H5392)</f>
        <v>0.60700154084389302</v>
      </c>
    </row>
    <row r="5394" spans="1:8" x14ac:dyDescent="0.25">
      <c r="A5394">
        <v>10776</v>
      </c>
      <c r="B5394">
        <v>-6</v>
      </c>
      <c r="C5394">
        <v>1</v>
      </c>
      <c r="D5394">
        <v>-3</v>
      </c>
      <c r="E5394">
        <v>2</v>
      </c>
      <c r="F5394">
        <v>-2</v>
      </c>
      <c r="G5394">
        <v>0</v>
      </c>
      <c r="H5394" s="3">
        <f>H5393+$H$2*(Table1[[#This Row],[debug'[0']]]-H5393)</f>
        <v>-1.5693684245255413E-2</v>
      </c>
    </row>
    <row r="5395" spans="1:8" x14ac:dyDescent="0.25">
      <c r="A5395">
        <v>10778</v>
      </c>
      <c r="B5395">
        <v>-2</v>
      </c>
      <c r="C5395">
        <v>0</v>
      </c>
      <c r="D5395">
        <v>-1</v>
      </c>
      <c r="E5395">
        <v>2</v>
      </c>
      <c r="F5395">
        <v>-2</v>
      </c>
      <c r="G5395">
        <v>0</v>
      </c>
      <c r="H5395" s="3">
        <f>H5394+$H$2*(Table1[[#This Row],[debug'[0']]]-H5394)</f>
        <v>-0.20271014856666342</v>
      </c>
    </row>
    <row r="5396" spans="1:8" x14ac:dyDescent="0.25">
      <c r="A5396">
        <v>10780</v>
      </c>
      <c r="B5396">
        <v>0</v>
      </c>
      <c r="C5396">
        <v>0</v>
      </c>
      <c r="D5396">
        <v>0</v>
      </c>
      <c r="E5396">
        <v>2</v>
      </c>
      <c r="F5396">
        <v>-2</v>
      </c>
      <c r="G5396">
        <v>0</v>
      </c>
      <c r="H5396" s="3">
        <f>H5395+$H$2*(Table1[[#This Row],[debug'[0']]]-H5395)</f>
        <v>-0.18360516716030967</v>
      </c>
    </row>
    <row r="5397" spans="1:8" x14ac:dyDescent="0.25">
      <c r="A5397">
        <v>10782</v>
      </c>
      <c r="B5397">
        <v>2</v>
      </c>
      <c r="C5397">
        <v>1</v>
      </c>
      <c r="D5397">
        <v>2</v>
      </c>
      <c r="E5397">
        <v>2</v>
      </c>
      <c r="F5397">
        <v>-2</v>
      </c>
      <c r="G5397">
        <v>0</v>
      </c>
      <c r="H5397" s="3">
        <f>H5396+$H$2*(Table1[[#This Row],[debug'[0']]]-H5396)</f>
        <v>2.219477138443654E-2</v>
      </c>
    </row>
    <row r="5398" spans="1:8" x14ac:dyDescent="0.25">
      <c r="A5398">
        <v>10784</v>
      </c>
      <c r="B5398">
        <v>5</v>
      </c>
      <c r="C5398">
        <v>0</v>
      </c>
      <c r="D5398">
        <v>4</v>
      </c>
      <c r="E5398">
        <v>2</v>
      </c>
      <c r="F5398">
        <v>-2</v>
      </c>
      <c r="G5398">
        <v>0</v>
      </c>
      <c r="H5398" s="3">
        <f>H5397+$H$2*(Table1[[#This Row],[debug'[0']]]-H5397)</f>
        <v>0.49134186150102199</v>
      </c>
    </row>
    <row r="5399" spans="1:8" x14ac:dyDescent="0.25">
      <c r="A5399">
        <v>10786</v>
      </c>
      <c r="B5399">
        <v>5</v>
      </c>
      <c r="C5399">
        <v>1</v>
      </c>
      <c r="D5399">
        <v>5</v>
      </c>
      <c r="E5399">
        <v>2</v>
      </c>
      <c r="F5399">
        <v>-2</v>
      </c>
      <c r="G5399">
        <v>0</v>
      </c>
      <c r="H5399" s="3">
        <f>H5398+$H$2*(Table1[[#This Row],[debug'[0']]]-H5398)</f>
        <v>0.91627288006470864</v>
      </c>
    </row>
    <row r="5400" spans="1:8" x14ac:dyDescent="0.25">
      <c r="A5400">
        <v>10788</v>
      </c>
      <c r="B5400">
        <v>6</v>
      </c>
      <c r="C5400">
        <v>-1</v>
      </c>
      <c r="D5400">
        <v>4</v>
      </c>
      <c r="E5400">
        <v>2</v>
      </c>
      <c r="F5400">
        <v>-2</v>
      </c>
      <c r="G5400">
        <v>0</v>
      </c>
      <c r="H5400" s="3">
        <f>H5399+$H$2*(Table1[[#This Row],[debug'[0']]]-H5399)</f>
        <v>1.3954028732500259</v>
      </c>
    </row>
    <row r="5401" spans="1:8" x14ac:dyDescent="0.25">
      <c r="A5401">
        <v>10790</v>
      </c>
      <c r="B5401">
        <v>6</v>
      </c>
      <c r="C5401">
        <v>-3</v>
      </c>
      <c r="D5401">
        <v>5</v>
      </c>
      <c r="E5401">
        <v>2</v>
      </c>
      <c r="F5401">
        <v>-3</v>
      </c>
      <c r="G5401">
        <v>0</v>
      </c>
      <c r="H5401" s="3">
        <f>H5400+$H$2*(Table1[[#This Row],[debug'[0']]]-H5400)</f>
        <v>1.8293759284341775</v>
      </c>
    </row>
    <row r="5402" spans="1:8" x14ac:dyDescent="0.25">
      <c r="A5402">
        <v>10792</v>
      </c>
      <c r="B5402">
        <v>7</v>
      </c>
      <c r="C5402">
        <v>-5</v>
      </c>
      <c r="D5402">
        <v>5</v>
      </c>
      <c r="E5402">
        <v>2</v>
      </c>
      <c r="F5402">
        <v>-3</v>
      </c>
      <c r="G5402">
        <v>0</v>
      </c>
      <c r="H5402" s="3">
        <f>H5401+$H$2*(Table1[[#This Row],[debug'[0']]]-H5401)</f>
        <v>2.3166957663653496</v>
      </c>
    </row>
    <row r="5403" spans="1:8" x14ac:dyDescent="0.25">
      <c r="A5403">
        <v>10794</v>
      </c>
      <c r="B5403">
        <v>7</v>
      </c>
      <c r="C5403">
        <v>-6</v>
      </c>
      <c r="D5403">
        <v>5</v>
      </c>
      <c r="E5403">
        <v>2</v>
      </c>
      <c r="F5403">
        <v>-3</v>
      </c>
      <c r="G5403">
        <v>0</v>
      </c>
      <c r="H5403" s="3">
        <f>H5402+$H$2*(Table1[[#This Row],[debug'[0']]]-H5402)</f>
        <v>2.7580867916127274</v>
      </c>
    </row>
    <row r="5404" spans="1:8" x14ac:dyDescent="0.25">
      <c r="A5404">
        <v>10796</v>
      </c>
      <c r="B5404">
        <v>7</v>
      </c>
      <c r="C5404">
        <v>-6</v>
      </c>
      <c r="D5404">
        <v>4</v>
      </c>
      <c r="E5404">
        <v>2</v>
      </c>
      <c r="F5404">
        <v>-3</v>
      </c>
      <c r="G5404">
        <v>0</v>
      </c>
      <c r="H5404" s="3">
        <f>H5403+$H$2*(Table1[[#This Row],[debug'[0']]]-H5403)</f>
        <v>3.1578776927917764</v>
      </c>
    </row>
    <row r="5405" spans="1:8" x14ac:dyDescent="0.25">
      <c r="A5405">
        <v>10798</v>
      </c>
      <c r="B5405">
        <v>7</v>
      </c>
      <c r="C5405">
        <v>-4</v>
      </c>
      <c r="D5405">
        <v>3</v>
      </c>
      <c r="E5405">
        <v>2</v>
      </c>
      <c r="F5405">
        <v>-2</v>
      </c>
      <c r="G5405">
        <v>0</v>
      </c>
      <c r="H5405" s="3">
        <f>H5404+$H$2*(Table1[[#This Row],[debug'[0']]]-H5404)</f>
        <v>3.5199891892273412</v>
      </c>
    </row>
    <row r="5406" spans="1:8" x14ac:dyDescent="0.25">
      <c r="A5406">
        <v>10800</v>
      </c>
      <c r="B5406">
        <v>5</v>
      </c>
      <c r="C5406">
        <v>-3</v>
      </c>
      <c r="D5406">
        <v>3</v>
      </c>
      <c r="E5406">
        <v>2</v>
      </c>
      <c r="F5406">
        <v>-2</v>
      </c>
      <c r="G5406">
        <v>0</v>
      </c>
      <c r="H5406" s="3">
        <f>H5405+$H$2*(Table1[[#This Row],[debug'[0']]]-H5405)</f>
        <v>3.659476921938047</v>
      </c>
    </row>
    <row r="5407" spans="1:8" x14ac:dyDescent="0.25">
      <c r="A5407">
        <v>10802</v>
      </c>
      <c r="B5407">
        <v>4</v>
      </c>
      <c r="C5407">
        <v>-3</v>
      </c>
      <c r="D5407">
        <v>3</v>
      </c>
      <c r="E5407">
        <v>2</v>
      </c>
      <c r="F5407">
        <v>-2</v>
      </c>
      <c r="G5407">
        <v>1</v>
      </c>
      <c r="H5407" s="3">
        <f>H5406+$H$2*(Table1[[#This Row],[debug'[0']]]-H5406)</f>
        <v>3.6915704659505635</v>
      </c>
    </row>
    <row r="5408" spans="1:8" x14ac:dyDescent="0.25">
      <c r="A5408">
        <v>10804</v>
      </c>
      <c r="B5408">
        <v>1</v>
      </c>
      <c r="C5408">
        <v>-3</v>
      </c>
      <c r="D5408">
        <v>2</v>
      </c>
      <c r="E5408">
        <v>2</v>
      </c>
      <c r="F5408">
        <v>-2</v>
      </c>
      <c r="G5408">
        <v>1</v>
      </c>
      <c r="H5408" s="3">
        <f>H5407+$H$2*(Table1[[#This Row],[debug'[0']]]-H5407)</f>
        <v>3.4378959258770769</v>
      </c>
    </row>
    <row r="5409" spans="1:8" x14ac:dyDescent="0.25">
      <c r="A5409">
        <v>10806</v>
      </c>
      <c r="B5409">
        <v>2</v>
      </c>
      <c r="C5409">
        <v>-6</v>
      </c>
      <c r="D5409">
        <v>0</v>
      </c>
      <c r="E5409">
        <v>2</v>
      </c>
      <c r="F5409">
        <v>-2</v>
      </c>
      <c r="G5409">
        <v>1</v>
      </c>
      <c r="H5409" s="3">
        <f>H5408+$H$2*(Table1[[#This Row],[debug'[0']]]-H5408)</f>
        <v>3.3023774275562134</v>
      </c>
    </row>
    <row r="5410" spans="1:8" x14ac:dyDescent="0.25">
      <c r="A5410">
        <v>10808</v>
      </c>
      <c r="B5410">
        <v>-2</v>
      </c>
      <c r="C5410">
        <v>-7</v>
      </c>
      <c r="D5410">
        <v>-1</v>
      </c>
      <c r="E5410">
        <v>2</v>
      </c>
      <c r="F5410">
        <v>-3</v>
      </c>
      <c r="G5410">
        <v>1</v>
      </c>
      <c r="H5410" s="3">
        <f>H5409+$H$2*(Table1[[#This Row],[debug'[0']]]-H5409)</f>
        <v>2.8026401283670852</v>
      </c>
    </row>
    <row r="5411" spans="1:8" x14ac:dyDescent="0.25">
      <c r="A5411">
        <v>10810</v>
      </c>
      <c r="B5411">
        <v>-1</v>
      </c>
      <c r="C5411">
        <v>-8</v>
      </c>
      <c r="D5411">
        <v>-1</v>
      </c>
      <c r="E5411">
        <v>2</v>
      </c>
      <c r="F5411">
        <v>-3</v>
      </c>
      <c r="G5411">
        <v>1</v>
      </c>
      <c r="H5411" s="3">
        <f>H5410+$H$2*(Table1[[#This Row],[debug'[0']]]-H5410)</f>
        <v>2.4442497396213718</v>
      </c>
    </row>
    <row r="5412" spans="1:8" x14ac:dyDescent="0.25">
      <c r="A5412">
        <v>10812</v>
      </c>
      <c r="B5412">
        <v>-3</v>
      </c>
      <c r="C5412">
        <v>-7</v>
      </c>
      <c r="D5412">
        <v>-2</v>
      </c>
      <c r="E5412">
        <v>2</v>
      </c>
      <c r="F5412">
        <v>-3</v>
      </c>
      <c r="G5412">
        <v>1</v>
      </c>
      <c r="H5412" s="3">
        <f>H5411+$H$2*(Table1[[#This Row],[debug'[0']]]-H5411)</f>
        <v>1.9311412900322926</v>
      </c>
    </row>
    <row r="5413" spans="1:8" x14ac:dyDescent="0.25">
      <c r="A5413">
        <v>10814</v>
      </c>
      <c r="B5413">
        <v>-4</v>
      </c>
      <c r="C5413">
        <v>-6</v>
      </c>
      <c r="D5413">
        <v>-2</v>
      </c>
      <c r="E5413">
        <v>2</v>
      </c>
      <c r="F5413">
        <v>-3</v>
      </c>
      <c r="G5413">
        <v>1</v>
      </c>
      <c r="H5413" s="3">
        <f>H5412+$H$2*(Table1[[#This Row],[debug'[0']]]-H5412)</f>
        <v>1.3721443929072366</v>
      </c>
    </row>
    <row r="5414" spans="1:8" x14ac:dyDescent="0.25">
      <c r="A5414">
        <v>10816</v>
      </c>
      <c r="B5414">
        <v>-2</v>
      </c>
      <c r="C5414">
        <v>-3</v>
      </c>
      <c r="D5414">
        <v>-1</v>
      </c>
      <c r="E5414">
        <v>2</v>
      </c>
      <c r="F5414">
        <v>-2</v>
      </c>
      <c r="G5414">
        <v>1</v>
      </c>
      <c r="H5414" s="3">
        <f>H5413+$H$2*(Table1[[#This Row],[debug'[0']]]-H5413)</f>
        <v>1.0543272713591949</v>
      </c>
    </row>
    <row r="5415" spans="1:8" x14ac:dyDescent="0.25">
      <c r="A5415">
        <v>10818</v>
      </c>
      <c r="B5415">
        <v>-2</v>
      </c>
      <c r="C5415">
        <v>-2</v>
      </c>
      <c r="D5415">
        <v>-1</v>
      </c>
      <c r="E5415">
        <v>2</v>
      </c>
      <c r="F5415">
        <v>-2</v>
      </c>
      <c r="G5415">
        <v>1</v>
      </c>
      <c r="H5415" s="3">
        <f>H5414+$H$2*(Table1[[#This Row],[debug'[0']]]-H5414)</f>
        <v>0.76646370783836471</v>
      </c>
    </row>
    <row r="5416" spans="1:8" x14ac:dyDescent="0.25">
      <c r="A5416">
        <v>10820</v>
      </c>
      <c r="B5416">
        <v>-2</v>
      </c>
      <c r="C5416">
        <v>-1</v>
      </c>
      <c r="D5416">
        <v>-1</v>
      </c>
      <c r="E5416">
        <v>2</v>
      </c>
      <c r="F5416">
        <v>-3</v>
      </c>
      <c r="G5416">
        <v>1</v>
      </c>
      <c r="H5416" s="3">
        <f>H5415+$H$2*(Table1[[#This Row],[debug'[0']]]-H5415)</f>
        <v>0.50573064600933115</v>
      </c>
    </row>
    <row r="5417" spans="1:8" x14ac:dyDescent="0.25">
      <c r="A5417">
        <v>10822</v>
      </c>
      <c r="B5417">
        <v>-3</v>
      </c>
      <c r="C5417">
        <v>0</v>
      </c>
      <c r="D5417">
        <v>-3</v>
      </c>
      <c r="E5417">
        <v>2</v>
      </c>
      <c r="F5417">
        <v>-3</v>
      </c>
      <c r="G5417">
        <v>1</v>
      </c>
      <c r="H5417" s="3">
        <f>H5416+$H$2*(Table1[[#This Row],[debug'[0']]]-H5416)</f>
        <v>0.17532331672030577</v>
      </c>
    </row>
    <row r="5418" spans="1:8" x14ac:dyDescent="0.25">
      <c r="A5418">
        <v>10824</v>
      </c>
      <c r="B5418">
        <v>0</v>
      </c>
      <c r="C5418">
        <v>1</v>
      </c>
      <c r="D5418">
        <v>-2</v>
      </c>
      <c r="E5418">
        <v>2</v>
      </c>
      <c r="F5418">
        <v>-3</v>
      </c>
      <c r="G5418">
        <v>1</v>
      </c>
      <c r="H5418" s="3">
        <f>H5417+$H$2*(Table1[[#This Row],[debug'[0']]]-H5417)</f>
        <v>0.15879948340596051</v>
      </c>
    </row>
    <row r="5419" spans="1:8" x14ac:dyDescent="0.25">
      <c r="A5419">
        <v>10826</v>
      </c>
      <c r="B5419">
        <v>2</v>
      </c>
      <c r="C5419">
        <v>4</v>
      </c>
      <c r="D5419">
        <v>0</v>
      </c>
      <c r="E5419">
        <v>2</v>
      </c>
      <c r="F5419">
        <v>-3</v>
      </c>
      <c r="G5419">
        <v>1</v>
      </c>
      <c r="H5419" s="3">
        <f>H5418+$H$2*(Table1[[#This Row],[debug'[0']]]-H5418)</f>
        <v>0.33232854390748745</v>
      </c>
    </row>
    <row r="5420" spans="1:8" x14ac:dyDescent="0.25">
      <c r="A5420">
        <v>10828</v>
      </c>
      <c r="B5420">
        <v>4</v>
      </c>
      <c r="C5420">
        <v>4</v>
      </c>
      <c r="D5420">
        <v>2</v>
      </c>
      <c r="E5420">
        <v>2</v>
      </c>
      <c r="F5420">
        <v>-3</v>
      </c>
      <c r="G5420">
        <v>1</v>
      </c>
      <c r="H5420" s="3">
        <f>H5419+$H$2*(Table1[[#This Row],[debug'[0']]]-H5419)</f>
        <v>0.6779984349747239</v>
      </c>
    </row>
    <row r="5421" spans="1:8" x14ac:dyDescent="0.25">
      <c r="A5421">
        <v>10830</v>
      </c>
      <c r="B5421">
        <v>6</v>
      </c>
      <c r="C5421">
        <v>5</v>
      </c>
      <c r="D5421">
        <v>3</v>
      </c>
      <c r="E5421">
        <v>2</v>
      </c>
      <c r="F5421">
        <v>-3</v>
      </c>
      <c r="G5421">
        <v>1</v>
      </c>
      <c r="H5421" s="3">
        <f>H5420+$H$2*(Table1[[#This Row],[debug'[0']]]-H5420)</f>
        <v>1.1795852655470276</v>
      </c>
    </row>
    <row r="5422" spans="1:8" x14ac:dyDescent="0.25">
      <c r="A5422">
        <v>10832</v>
      </c>
      <c r="B5422">
        <v>5</v>
      </c>
      <c r="C5422">
        <v>4</v>
      </c>
      <c r="D5422">
        <v>3</v>
      </c>
      <c r="E5422">
        <v>2</v>
      </c>
      <c r="F5422">
        <v>-2</v>
      </c>
      <c r="G5422">
        <v>1</v>
      </c>
      <c r="H5422" s="3">
        <f>H5421+$H$2*(Table1[[#This Row],[debug'[0']]]-H5421)</f>
        <v>1.5396508714497372</v>
      </c>
    </row>
    <row r="5423" spans="1:8" x14ac:dyDescent="0.25">
      <c r="A5423">
        <v>10834</v>
      </c>
      <c r="B5423">
        <v>5</v>
      </c>
      <c r="C5423">
        <v>2</v>
      </c>
      <c r="D5423">
        <v>2</v>
      </c>
      <c r="E5423">
        <v>2</v>
      </c>
      <c r="F5423">
        <v>-3</v>
      </c>
      <c r="G5423">
        <v>1</v>
      </c>
      <c r="H5423" s="3">
        <f>H5422+$H$2*(Table1[[#This Row],[debug'[0']]]-H5422)</f>
        <v>1.8657810934830177</v>
      </c>
    </row>
    <row r="5424" spans="1:8" x14ac:dyDescent="0.25">
      <c r="A5424">
        <v>10836</v>
      </c>
      <c r="B5424">
        <v>6</v>
      </c>
      <c r="C5424">
        <v>0</v>
      </c>
      <c r="D5424">
        <v>2</v>
      </c>
      <c r="E5424">
        <v>2</v>
      </c>
      <c r="F5424">
        <v>-3</v>
      </c>
      <c r="G5424">
        <v>1</v>
      </c>
      <c r="H5424" s="3">
        <f>H5423+$H$2*(Table1[[#This Row],[debug'[0']]]-H5423)</f>
        <v>2.2554220458343912</v>
      </c>
    </row>
    <row r="5425" spans="1:8" x14ac:dyDescent="0.25">
      <c r="A5425">
        <v>10838</v>
      </c>
      <c r="B5425">
        <v>5</v>
      </c>
      <c r="C5425">
        <v>-2</v>
      </c>
      <c r="D5425">
        <v>2</v>
      </c>
      <c r="E5425">
        <v>2</v>
      </c>
      <c r="F5425">
        <v>-3</v>
      </c>
      <c r="G5425">
        <v>1</v>
      </c>
      <c r="H5425" s="3">
        <f>H5424+$H$2*(Table1[[#This Row],[debug'[0']]]-H5424)</f>
        <v>2.5140924239747267</v>
      </c>
    </row>
    <row r="5426" spans="1:8" x14ac:dyDescent="0.25">
      <c r="A5426">
        <v>10840</v>
      </c>
      <c r="B5426">
        <v>7</v>
      </c>
      <c r="C5426">
        <v>-4</v>
      </c>
      <c r="D5426">
        <v>4</v>
      </c>
      <c r="E5426">
        <v>2</v>
      </c>
      <c r="F5426">
        <v>-3</v>
      </c>
      <c r="G5426">
        <v>1</v>
      </c>
      <c r="H5426" s="3">
        <f>H5425+$H$2*(Table1[[#This Row],[debug'[0']]]-H5425)</f>
        <v>2.9368792525404404</v>
      </c>
    </row>
    <row r="5427" spans="1:8" x14ac:dyDescent="0.25">
      <c r="A5427">
        <v>10842</v>
      </c>
      <c r="B5427">
        <v>5</v>
      </c>
      <c r="C5427">
        <v>-5</v>
      </c>
      <c r="D5427">
        <v>5</v>
      </c>
      <c r="E5427">
        <v>2</v>
      </c>
      <c r="F5427">
        <v>-2</v>
      </c>
      <c r="G5427">
        <v>1</v>
      </c>
      <c r="H5427" s="3">
        <f>H5426+$H$2*(Table1[[#This Row],[debug'[0']]]-H5426)</f>
        <v>3.1313238020510692</v>
      </c>
    </row>
    <row r="5428" spans="1:8" x14ac:dyDescent="0.25">
      <c r="A5428">
        <v>10844</v>
      </c>
      <c r="B5428">
        <v>5</v>
      </c>
      <c r="C5428">
        <v>-5</v>
      </c>
      <c r="D5428">
        <v>5</v>
      </c>
      <c r="E5428">
        <v>2</v>
      </c>
      <c r="F5428">
        <v>-2</v>
      </c>
      <c r="G5428">
        <v>1</v>
      </c>
      <c r="H5428" s="3">
        <f>H5427+$H$2*(Table1[[#This Row],[debug'[0']]]-H5427)</f>
        <v>3.3074423845135033</v>
      </c>
    </row>
    <row r="5429" spans="1:8" x14ac:dyDescent="0.25">
      <c r="A5429">
        <v>10846</v>
      </c>
      <c r="B5429">
        <v>4</v>
      </c>
      <c r="C5429">
        <v>-4</v>
      </c>
      <c r="D5429">
        <v>4</v>
      </c>
      <c r="E5429">
        <v>2</v>
      </c>
      <c r="F5429">
        <v>-2</v>
      </c>
      <c r="G5429">
        <v>1</v>
      </c>
      <c r="H5429" s="3">
        <f>H5428+$H$2*(Table1[[#This Row],[debug'[0']]]-H5428)</f>
        <v>3.3727144020235045</v>
      </c>
    </row>
    <row r="5430" spans="1:8" x14ac:dyDescent="0.25">
      <c r="A5430">
        <v>10848</v>
      </c>
      <c r="B5430">
        <v>3</v>
      </c>
      <c r="C5430">
        <v>-4</v>
      </c>
      <c r="D5430">
        <v>3</v>
      </c>
      <c r="E5430">
        <v>2</v>
      </c>
      <c r="F5430">
        <v>-2</v>
      </c>
      <c r="G5430">
        <v>1</v>
      </c>
      <c r="H5430" s="3">
        <f>H5429+$H$2*(Table1[[#This Row],[debug'[0']]]-H5429)</f>
        <v>3.33758689720498</v>
      </c>
    </row>
    <row r="5431" spans="1:8" x14ac:dyDescent="0.25">
      <c r="A5431">
        <v>10850</v>
      </c>
      <c r="B5431">
        <v>1</v>
      </c>
      <c r="C5431">
        <v>-6</v>
      </c>
      <c r="D5431">
        <v>2</v>
      </c>
      <c r="E5431">
        <v>2</v>
      </c>
      <c r="F5431">
        <v>-2</v>
      </c>
      <c r="G5431">
        <v>1</v>
      </c>
      <c r="H5431" s="3">
        <f>H5430+$H$2*(Table1[[#This Row],[debug'[0']]]-H5430)</f>
        <v>3.1172745225033722</v>
      </c>
    </row>
    <row r="5432" spans="1:8" x14ac:dyDescent="0.25">
      <c r="A5432">
        <v>10852</v>
      </c>
      <c r="B5432">
        <v>-3</v>
      </c>
      <c r="C5432">
        <v>-10</v>
      </c>
      <c r="D5432">
        <v>1</v>
      </c>
      <c r="E5432">
        <v>2</v>
      </c>
      <c r="F5432">
        <v>-2</v>
      </c>
      <c r="G5432">
        <v>1</v>
      </c>
      <c r="H5432" s="3">
        <f>H5431+$H$2*(Table1[[#This Row],[debug'[0']]]-H5431)</f>
        <v>2.5407349815067142</v>
      </c>
    </row>
    <row r="5433" spans="1:8" x14ac:dyDescent="0.25">
      <c r="A5433">
        <v>10854</v>
      </c>
      <c r="B5433">
        <v>-5</v>
      </c>
      <c r="C5433">
        <v>-9</v>
      </c>
      <c r="D5433">
        <v>2</v>
      </c>
      <c r="E5433">
        <v>2</v>
      </c>
      <c r="F5433">
        <v>-3</v>
      </c>
      <c r="G5433">
        <v>1</v>
      </c>
      <c r="H5433" s="3">
        <f>H5432+$H$2*(Table1[[#This Row],[debug'[0']]]-H5432)</f>
        <v>1.8300374528896426</v>
      </c>
    </row>
    <row r="5434" spans="1:8" x14ac:dyDescent="0.25">
      <c r="A5434">
        <v>10856</v>
      </c>
      <c r="B5434">
        <v>-3</v>
      </c>
      <c r="C5434">
        <v>-8</v>
      </c>
      <c r="D5434">
        <v>2</v>
      </c>
      <c r="E5434">
        <v>2</v>
      </c>
      <c r="F5434">
        <v>-2</v>
      </c>
      <c r="G5434">
        <v>1</v>
      </c>
      <c r="H5434" s="3">
        <f>H5433+$H$2*(Table1[[#This Row],[debug'[0']]]-H5433)</f>
        <v>1.3748171475327928</v>
      </c>
    </row>
    <row r="5435" spans="1:8" x14ac:dyDescent="0.25">
      <c r="A5435">
        <v>10858</v>
      </c>
      <c r="B5435">
        <v>0</v>
      </c>
      <c r="C5435">
        <v>-2</v>
      </c>
      <c r="D5435">
        <v>-2</v>
      </c>
      <c r="E5435">
        <v>2</v>
      </c>
      <c r="F5435">
        <v>-2</v>
      </c>
      <c r="G5435">
        <v>1</v>
      </c>
      <c r="H5435" s="3">
        <f>H5434+$H$2*(Table1[[#This Row],[debug'[0']]]-H5434)</f>
        <v>1.245243684011244</v>
      </c>
    </row>
    <row r="5436" spans="1:8" x14ac:dyDescent="0.25">
      <c r="A5436">
        <v>10860</v>
      </c>
      <c r="B5436">
        <v>1</v>
      </c>
      <c r="C5436">
        <v>1</v>
      </c>
      <c r="D5436">
        <v>-3</v>
      </c>
      <c r="E5436">
        <v>2</v>
      </c>
      <c r="F5436">
        <v>-2</v>
      </c>
      <c r="G5436">
        <v>1</v>
      </c>
      <c r="H5436" s="3">
        <f>H5435+$H$2*(Table1[[#This Row],[debug'[0']]]-H5435)</f>
        <v>1.2221300113303732</v>
      </c>
    </row>
    <row r="5437" spans="1:8" x14ac:dyDescent="0.25">
      <c r="A5437">
        <v>10862</v>
      </c>
      <c r="B5437">
        <v>-1</v>
      </c>
      <c r="C5437">
        <v>2</v>
      </c>
      <c r="D5437">
        <v>-4</v>
      </c>
      <c r="E5437">
        <v>2</v>
      </c>
      <c r="F5437">
        <v>-2</v>
      </c>
      <c r="G5437">
        <v>1</v>
      </c>
      <c r="H5437" s="3">
        <f>H5436+$H$2*(Table1[[#This Row],[debug'[0']]]-H5436)</f>
        <v>1.012699191762866</v>
      </c>
    </row>
    <row r="5438" spans="1:8" x14ac:dyDescent="0.25">
      <c r="A5438">
        <v>10864</v>
      </c>
      <c r="B5438">
        <v>-2</v>
      </c>
      <c r="C5438">
        <v>3</v>
      </c>
      <c r="D5438">
        <v>-4</v>
      </c>
      <c r="E5438">
        <v>2</v>
      </c>
      <c r="F5438">
        <v>-2</v>
      </c>
      <c r="G5438">
        <v>1</v>
      </c>
      <c r="H5438" s="3">
        <f>H5437+$H$2*(Table1[[#This Row],[debug'[0']]]-H5437)</f>
        <v>0.72875898231332226</v>
      </c>
    </row>
    <row r="5439" spans="1:8" x14ac:dyDescent="0.25">
      <c r="A5439">
        <v>10866</v>
      </c>
      <c r="B5439">
        <v>-1</v>
      </c>
      <c r="C5439">
        <v>2</v>
      </c>
      <c r="D5439">
        <v>-3</v>
      </c>
      <c r="E5439">
        <v>2</v>
      </c>
      <c r="F5439">
        <v>-2</v>
      </c>
      <c r="G5439">
        <v>1</v>
      </c>
      <c r="H5439" s="3">
        <f>H5438+$H$2*(Table1[[#This Row],[debug'[0']]]-H5438)</f>
        <v>0.5658272867534353</v>
      </c>
    </row>
    <row r="5440" spans="1:8" x14ac:dyDescent="0.25">
      <c r="A5440">
        <v>10868</v>
      </c>
      <c r="B5440">
        <v>1</v>
      </c>
      <c r="C5440">
        <v>2</v>
      </c>
      <c r="D5440">
        <v>-1</v>
      </c>
      <c r="E5440">
        <v>2</v>
      </c>
      <c r="F5440">
        <v>-2</v>
      </c>
      <c r="G5440">
        <v>1</v>
      </c>
      <c r="H5440" s="3">
        <f>H5439+$H$2*(Table1[[#This Row],[debug'[0']]]-H5439)</f>
        <v>0.60674710094317197</v>
      </c>
    </row>
    <row r="5441" spans="1:8" x14ac:dyDescent="0.25">
      <c r="A5441">
        <v>10870</v>
      </c>
      <c r="B5441">
        <v>4</v>
      </c>
      <c r="C5441">
        <v>4</v>
      </c>
      <c r="D5441">
        <v>0</v>
      </c>
      <c r="E5441">
        <v>2</v>
      </c>
      <c r="F5441">
        <v>-2</v>
      </c>
      <c r="G5441">
        <v>1</v>
      </c>
      <c r="H5441" s="3">
        <f>H5440+$H$2*(Table1[[#This Row],[debug'[0']]]-H5440)</f>
        <v>0.92655365232664799</v>
      </c>
    </row>
    <row r="5442" spans="1:8" x14ac:dyDescent="0.25">
      <c r="A5442">
        <v>10872</v>
      </c>
      <c r="B5442">
        <v>7</v>
      </c>
      <c r="C5442">
        <v>5</v>
      </c>
      <c r="D5442">
        <v>0</v>
      </c>
      <c r="E5442">
        <v>2</v>
      </c>
      <c r="F5442">
        <v>-2</v>
      </c>
      <c r="G5442">
        <v>1</v>
      </c>
      <c r="H5442" s="3">
        <f>H5441+$H$2*(Table1[[#This Row],[debug'[0']]]-H5441)</f>
        <v>1.4989624851613188</v>
      </c>
    </row>
    <row r="5443" spans="1:8" x14ac:dyDescent="0.25">
      <c r="A5443">
        <v>10874</v>
      </c>
      <c r="B5443">
        <v>8</v>
      </c>
      <c r="C5443">
        <v>6</v>
      </c>
      <c r="D5443">
        <v>0</v>
      </c>
      <c r="E5443">
        <v>2</v>
      </c>
      <c r="F5443">
        <v>-1</v>
      </c>
      <c r="G5443">
        <v>1</v>
      </c>
      <c r="H5443" s="3">
        <f>H5442+$H$2*(Table1[[#This Row],[debug'[0']]]-H5442)</f>
        <v>2.111670836081184</v>
      </c>
    </row>
    <row r="5444" spans="1:8" x14ac:dyDescent="0.25">
      <c r="A5444">
        <v>10876</v>
      </c>
      <c r="B5444">
        <v>8</v>
      </c>
      <c r="C5444">
        <v>6</v>
      </c>
      <c r="D5444">
        <v>0</v>
      </c>
      <c r="E5444">
        <v>2</v>
      </c>
      <c r="F5444">
        <v>-1</v>
      </c>
      <c r="G5444">
        <v>1</v>
      </c>
      <c r="H5444" s="3">
        <f>H5443+$H$2*(Table1[[#This Row],[debug'[0']]]-H5443)</f>
        <v>2.6666327853797602</v>
      </c>
    </row>
    <row r="5445" spans="1:8" x14ac:dyDescent="0.25">
      <c r="A5445">
        <v>10878</v>
      </c>
      <c r="B5445">
        <v>6</v>
      </c>
      <c r="C5445">
        <v>5</v>
      </c>
      <c r="D5445">
        <v>1</v>
      </c>
      <c r="E5445">
        <v>2</v>
      </c>
      <c r="F5445">
        <v>-1</v>
      </c>
      <c r="G5445">
        <v>1</v>
      </c>
      <c r="H5445" s="3">
        <f>H5444+$H$2*(Table1[[#This Row],[debug'[0']]]-H5444)</f>
        <v>2.9807952439748009</v>
      </c>
    </row>
    <row r="5446" spans="1:8" x14ac:dyDescent="0.25">
      <c r="A5446">
        <v>10880</v>
      </c>
      <c r="B5446">
        <v>5</v>
      </c>
      <c r="C5446">
        <v>2</v>
      </c>
      <c r="D5446">
        <v>3</v>
      </c>
      <c r="E5446">
        <v>2</v>
      </c>
      <c r="F5446">
        <v>-1</v>
      </c>
      <c r="G5446">
        <v>1</v>
      </c>
      <c r="H5446" s="3">
        <f>H5445+$H$2*(Table1[[#This Row],[debug'[0']]]-H5445)</f>
        <v>3.1711008088034709</v>
      </c>
    </row>
    <row r="5447" spans="1:8" x14ac:dyDescent="0.25">
      <c r="A5447">
        <v>10882</v>
      </c>
      <c r="B5447">
        <v>5</v>
      </c>
      <c r="C5447">
        <v>-1</v>
      </c>
      <c r="D5447">
        <v>5</v>
      </c>
      <c r="E5447">
        <v>2</v>
      </c>
      <c r="F5447">
        <v>-1</v>
      </c>
      <c r="G5447">
        <v>1</v>
      </c>
      <c r="H5447" s="3">
        <f>H5446+$H$2*(Table1[[#This Row],[debug'[0']]]-H5446)</f>
        <v>3.3434704967000508</v>
      </c>
    </row>
    <row r="5448" spans="1:8" x14ac:dyDescent="0.25">
      <c r="A5448">
        <v>10884</v>
      </c>
      <c r="B5448">
        <v>5</v>
      </c>
      <c r="C5448">
        <v>-4</v>
      </c>
      <c r="D5448">
        <v>6</v>
      </c>
      <c r="E5448">
        <v>2</v>
      </c>
      <c r="F5448">
        <v>-1</v>
      </c>
      <c r="G5448">
        <v>1</v>
      </c>
      <c r="H5448" s="3">
        <f>H5447+$H$2*(Table1[[#This Row],[debug'[0']]]-H5447)</f>
        <v>3.4995947242407071</v>
      </c>
    </row>
    <row r="5449" spans="1:8" x14ac:dyDescent="0.25">
      <c r="A5449">
        <v>10886</v>
      </c>
      <c r="B5449">
        <v>6</v>
      </c>
      <c r="C5449">
        <v>-5</v>
      </c>
      <c r="D5449">
        <v>5</v>
      </c>
      <c r="E5449">
        <v>2</v>
      </c>
      <c r="F5449">
        <v>-1</v>
      </c>
      <c r="G5449">
        <v>1</v>
      </c>
      <c r="H5449" s="3">
        <f>H5448+$H$2*(Table1[[#This Row],[debug'[0']]]-H5448)</f>
        <v>3.7352523696003836</v>
      </c>
    </row>
    <row r="5450" spans="1:8" x14ac:dyDescent="0.25">
      <c r="A5450">
        <v>10888</v>
      </c>
      <c r="B5450">
        <v>6</v>
      </c>
      <c r="C5450">
        <v>-7</v>
      </c>
      <c r="D5450">
        <v>4</v>
      </c>
      <c r="E5450">
        <v>2</v>
      </c>
      <c r="F5450">
        <v>-1</v>
      </c>
      <c r="G5450">
        <v>1</v>
      </c>
      <c r="H5450" s="3">
        <f>H5449+$H$2*(Table1[[#This Row],[debug'[0']]]-H5449)</f>
        <v>3.9486998051373332</v>
      </c>
    </row>
    <row r="5451" spans="1:8" x14ac:dyDescent="0.25">
      <c r="A5451">
        <v>10890</v>
      </c>
      <c r="B5451">
        <v>4</v>
      </c>
      <c r="C5451">
        <v>-8</v>
      </c>
      <c r="D5451">
        <v>5</v>
      </c>
      <c r="E5451">
        <v>2</v>
      </c>
      <c r="F5451">
        <v>-1</v>
      </c>
      <c r="G5451">
        <v>1</v>
      </c>
      <c r="H5451" s="3">
        <f>H5450+$H$2*(Table1[[#This Row],[debug'[0']]]-H5450)</f>
        <v>3.9535347345965817</v>
      </c>
    </row>
    <row r="5452" spans="1:8" x14ac:dyDescent="0.25">
      <c r="A5452">
        <v>10892</v>
      </c>
      <c r="B5452">
        <v>2</v>
      </c>
      <c r="C5452">
        <v>-8</v>
      </c>
      <c r="D5452">
        <v>5</v>
      </c>
      <c r="E5452">
        <v>2</v>
      </c>
      <c r="F5452">
        <v>-1</v>
      </c>
      <c r="G5452">
        <v>1</v>
      </c>
      <c r="H5452" s="3">
        <f>H5451+$H$2*(Table1[[#This Row],[debug'[0']]]-H5451)</f>
        <v>3.7694184234743484</v>
      </c>
    </row>
    <row r="5453" spans="1:8" x14ac:dyDescent="0.25">
      <c r="A5453">
        <v>10894</v>
      </c>
      <c r="B5453">
        <v>-3</v>
      </c>
      <c r="C5453">
        <v>-10</v>
      </c>
      <c r="D5453">
        <v>4</v>
      </c>
      <c r="E5453">
        <v>2</v>
      </c>
      <c r="F5453">
        <v>-1</v>
      </c>
      <c r="G5453">
        <v>1</v>
      </c>
      <c r="H5453" s="3">
        <f>H5452+$H$2*(Table1[[#This Row],[debug'[0']]]-H5452)</f>
        <v>3.1314157678264758</v>
      </c>
    </row>
    <row r="5454" spans="1:8" x14ac:dyDescent="0.25">
      <c r="A5454">
        <v>10896</v>
      </c>
      <c r="B5454">
        <v>-4</v>
      </c>
      <c r="C5454">
        <v>-11</v>
      </c>
      <c r="D5454">
        <v>3</v>
      </c>
      <c r="E5454">
        <v>2</v>
      </c>
      <c r="F5454">
        <v>-2</v>
      </c>
      <c r="G5454">
        <v>1</v>
      </c>
      <c r="H5454" s="3">
        <f>H5453+$H$2*(Table1[[#This Row],[debug'[0']]]-H5453)</f>
        <v>2.4592956662495338</v>
      </c>
    </row>
    <row r="5455" spans="1:8" x14ac:dyDescent="0.25">
      <c r="A5455">
        <v>10898</v>
      </c>
      <c r="B5455">
        <v>-4</v>
      </c>
      <c r="C5455">
        <v>-11</v>
      </c>
      <c r="D5455">
        <v>0</v>
      </c>
      <c r="E5455">
        <v>2</v>
      </c>
      <c r="F5455">
        <v>-2</v>
      </c>
      <c r="G5455">
        <v>1</v>
      </c>
      <c r="H5455" s="3">
        <f>H5454+$H$2*(Table1[[#This Row],[debug'[0']]]-H5454)</f>
        <v>1.8505213918759162</v>
      </c>
    </row>
    <row r="5456" spans="1:8" x14ac:dyDescent="0.25">
      <c r="A5456">
        <v>10900</v>
      </c>
      <c r="B5456">
        <v>-2</v>
      </c>
      <c r="C5456">
        <v>-9</v>
      </c>
      <c r="D5456">
        <v>-2</v>
      </c>
      <c r="E5456">
        <v>2</v>
      </c>
      <c r="F5456">
        <v>-2</v>
      </c>
      <c r="G5456">
        <v>1</v>
      </c>
      <c r="H5456" s="3">
        <f>H5455+$H$2*(Table1[[#This Row],[debug'[0']]]-H5455)</f>
        <v>1.4876183003596846</v>
      </c>
    </row>
    <row r="5457" spans="1:8" x14ac:dyDescent="0.25">
      <c r="A5457">
        <v>10902</v>
      </c>
      <c r="B5457">
        <v>-1</v>
      </c>
      <c r="C5457">
        <v>-4</v>
      </c>
      <c r="D5457">
        <v>-3</v>
      </c>
      <c r="E5457">
        <v>2</v>
      </c>
      <c r="F5457">
        <v>-2</v>
      </c>
      <c r="G5457">
        <v>1</v>
      </c>
      <c r="H5457" s="3">
        <f>H5456+$H$2*(Table1[[#This Row],[debug'[0']]]-H5456)</f>
        <v>1.2531657990393192</v>
      </c>
    </row>
    <row r="5458" spans="1:8" x14ac:dyDescent="0.25">
      <c r="A5458">
        <v>10904</v>
      </c>
      <c r="B5458">
        <v>-1</v>
      </c>
      <c r="C5458">
        <v>-2</v>
      </c>
      <c r="D5458">
        <v>-3</v>
      </c>
      <c r="E5458">
        <v>2</v>
      </c>
      <c r="F5458">
        <v>-1</v>
      </c>
      <c r="G5458">
        <v>1</v>
      </c>
      <c r="H5458" s="3">
        <f>H5457+$H$2*(Table1[[#This Row],[debug'[0']]]-H5457)</f>
        <v>1.0408099253918681</v>
      </c>
    </row>
    <row r="5459" spans="1:8" x14ac:dyDescent="0.25">
      <c r="A5459">
        <v>10906</v>
      </c>
      <c r="B5459">
        <v>-1</v>
      </c>
      <c r="C5459">
        <v>0</v>
      </c>
      <c r="D5459">
        <v>-2</v>
      </c>
      <c r="E5459">
        <v>2</v>
      </c>
      <c r="F5459">
        <v>-2</v>
      </c>
      <c r="G5459">
        <v>1</v>
      </c>
      <c r="H5459" s="3">
        <f>H5458+$H$2*(Table1[[#This Row],[debug'[0']]]-H5458)</f>
        <v>0.84846812132234128</v>
      </c>
    </row>
    <row r="5460" spans="1:8" x14ac:dyDescent="0.25">
      <c r="A5460">
        <v>10908</v>
      </c>
      <c r="B5460">
        <v>-1</v>
      </c>
      <c r="C5460">
        <v>2</v>
      </c>
      <c r="D5460">
        <v>-1</v>
      </c>
      <c r="E5460">
        <v>2</v>
      </c>
      <c r="F5460">
        <v>-2</v>
      </c>
      <c r="G5460">
        <v>1</v>
      </c>
      <c r="H5460" s="3">
        <f>H5459+$H$2*(Table1[[#This Row],[debug'[0']]]-H5459)</f>
        <v>0.67425410521210549</v>
      </c>
    </row>
    <row r="5461" spans="1:8" x14ac:dyDescent="0.25">
      <c r="A5461">
        <v>10910</v>
      </c>
      <c r="B5461">
        <v>-1</v>
      </c>
      <c r="C5461">
        <v>3</v>
      </c>
      <c r="D5461">
        <v>-2</v>
      </c>
      <c r="E5461">
        <v>2</v>
      </c>
      <c r="F5461">
        <v>-2</v>
      </c>
      <c r="G5461">
        <v>1</v>
      </c>
      <c r="H5461" s="3">
        <f>H5460+$H$2*(Table1[[#This Row],[debug'[0']]]-H5460)</f>
        <v>0.51645937329679836</v>
      </c>
    </row>
    <row r="5462" spans="1:8" x14ac:dyDescent="0.25">
      <c r="A5462">
        <v>10912</v>
      </c>
      <c r="B5462">
        <v>1</v>
      </c>
      <c r="C5462">
        <v>4</v>
      </c>
      <c r="D5462">
        <v>-3</v>
      </c>
      <c r="E5462">
        <v>2</v>
      </c>
      <c r="F5462">
        <v>-2</v>
      </c>
      <c r="G5462">
        <v>1</v>
      </c>
      <c r="H5462" s="3">
        <f>H5461+$H$2*(Table1[[#This Row],[debug'[0']]]-H5461)</f>
        <v>0.56203200371368789</v>
      </c>
    </row>
    <row r="5463" spans="1:8" x14ac:dyDescent="0.25">
      <c r="A5463">
        <v>10914</v>
      </c>
      <c r="B5463">
        <v>3</v>
      </c>
      <c r="C5463">
        <v>5</v>
      </c>
      <c r="D5463">
        <v>-5</v>
      </c>
      <c r="E5463">
        <v>2</v>
      </c>
      <c r="F5463">
        <v>-2</v>
      </c>
      <c r="G5463">
        <v>1</v>
      </c>
      <c r="H5463" s="3">
        <f>H5462+$H$2*(Table1[[#This Row],[debug'[0']]]-H5462)</f>
        <v>0.79180507411829104</v>
      </c>
    </row>
    <row r="5464" spans="1:8" x14ac:dyDescent="0.25">
      <c r="A5464">
        <v>10916</v>
      </c>
      <c r="B5464">
        <v>6</v>
      </c>
      <c r="C5464">
        <v>8</v>
      </c>
      <c r="D5464">
        <v>-5</v>
      </c>
      <c r="E5464">
        <v>2</v>
      </c>
      <c r="F5464">
        <v>-2</v>
      </c>
      <c r="G5464">
        <v>1</v>
      </c>
      <c r="H5464" s="3">
        <f>H5463+$H$2*(Table1[[#This Row],[debug'[0']]]-H5463)</f>
        <v>1.2826658816466994</v>
      </c>
    </row>
    <row r="5465" spans="1:8" x14ac:dyDescent="0.25">
      <c r="A5465">
        <v>10918</v>
      </c>
      <c r="B5465">
        <v>8</v>
      </c>
      <c r="C5465">
        <v>9</v>
      </c>
      <c r="D5465">
        <v>-4</v>
      </c>
      <c r="E5465">
        <v>3</v>
      </c>
      <c r="F5465">
        <v>-1</v>
      </c>
      <c r="G5465">
        <v>1</v>
      </c>
      <c r="H5465" s="3">
        <f>H5464+$H$2*(Table1[[#This Row],[debug'[0']]]-H5464)</f>
        <v>1.9157597071845034</v>
      </c>
    </row>
    <row r="5466" spans="1:8" x14ac:dyDescent="0.25">
      <c r="A5466">
        <v>10920</v>
      </c>
      <c r="B5466">
        <v>8</v>
      </c>
      <c r="C5466">
        <v>10</v>
      </c>
      <c r="D5466">
        <v>-2</v>
      </c>
      <c r="E5466">
        <v>2</v>
      </c>
      <c r="F5466">
        <v>-1</v>
      </c>
      <c r="G5466">
        <v>1</v>
      </c>
      <c r="H5466" s="3">
        <f>H5465+$H$2*(Table1[[#This Row],[debug'[0']]]-H5465)</f>
        <v>2.4891858453820284</v>
      </c>
    </row>
    <row r="5467" spans="1:8" x14ac:dyDescent="0.25">
      <c r="A5467">
        <v>10922</v>
      </c>
      <c r="B5467">
        <v>8</v>
      </c>
      <c r="C5467">
        <v>10</v>
      </c>
      <c r="D5467">
        <v>1</v>
      </c>
      <c r="E5467">
        <v>2</v>
      </c>
      <c r="F5467">
        <v>-1</v>
      </c>
      <c r="G5467">
        <v>1</v>
      </c>
      <c r="H5467" s="3">
        <f>H5466+$H$2*(Table1[[#This Row],[debug'[0']]]-H5466)</f>
        <v>3.0085678432854221</v>
      </c>
    </row>
    <row r="5468" spans="1:8" x14ac:dyDescent="0.25">
      <c r="A5468">
        <v>10924</v>
      </c>
      <c r="B5468">
        <v>7</v>
      </c>
      <c r="C5468">
        <v>8</v>
      </c>
      <c r="D5468">
        <v>3</v>
      </c>
      <c r="E5468">
        <v>2</v>
      </c>
      <c r="F5468">
        <v>-1</v>
      </c>
      <c r="G5468">
        <v>1</v>
      </c>
      <c r="H5468" s="3">
        <f>H5467+$H$2*(Table1[[#This Row],[debug'[0']]]-H5467)</f>
        <v>3.3847514615105196</v>
      </c>
    </row>
    <row r="5469" spans="1:8" x14ac:dyDescent="0.25">
      <c r="A5469">
        <v>10926</v>
      </c>
      <c r="B5469">
        <v>7</v>
      </c>
      <c r="C5469">
        <v>-1</v>
      </c>
      <c r="D5469">
        <v>5</v>
      </c>
      <c r="E5469">
        <v>2</v>
      </c>
      <c r="F5469">
        <v>-2</v>
      </c>
      <c r="G5469">
        <v>1</v>
      </c>
      <c r="H5469" s="3">
        <f>H5468+$H$2*(Table1[[#This Row],[debug'[0']]]-H5468)</f>
        <v>3.7254806089931134</v>
      </c>
    </row>
    <row r="5470" spans="1:8" x14ac:dyDescent="0.25">
      <c r="A5470">
        <v>10928</v>
      </c>
      <c r="B5470">
        <v>7</v>
      </c>
      <c r="C5470">
        <v>-5</v>
      </c>
      <c r="D5470">
        <v>4</v>
      </c>
      <c r="E5470">
        <v>2</v>
      </c>
      <c r="F5470">
        <v>-2</v>
      </c>
      <c r="G5470">
        <v>1</v>
      </c>
      <c r="H5470" s="3">
        <f>H5469+$H$2*(Table1[[#This Row],[debug'[0']]]-H5469)</f>
        <v>4.0340967908778502</v>
      </c>
    </row>
    <row r="5471" spans="1:8" x14ac:dyDescent="0.25">
      <c r="A5471">
        <v>10930</v>
      </c>
      <c r="B5471">
        <v>7</v>
      </c>
      <c r="C5471">
        <v>-8</v>
      </c>
      <c r="D5471">
        <v>5</v>
      </c>
      <c r="E5471">
        <v>3</v>
      </c>
      <c r="F5471">
        <v>-2</v>
      </c>
      <c r="G5471">
        <v>1</v>
      </c>
      <c r="H5471" s="3">
        <f>H5470+$H$2*(Table1[[#This Row],[debug'[0']]]-H5470)</f>
        <v>4.3136265828689462</v>
      </c>
    </row>
    <row r="5472" spans="1:8" x14ac:dyDescent="0.25">
      <c r="A5472">
        <v>10932</v>
      </c>
      <c r="B5472">
        <v>5</v>
      </c>
      <c r="C5472">
        <v>-11</v>
      </c>
      <c r="D5472">
        <v>6</v>
      </c>
      <c r="E5472">
        <v>3</v>
      </c>
      <c r="F5472">
        <v>-2</v>
      </c>
      <c r="G5472">
        <v>1</v>
      </c>
      <c r="H5472" s="3">
        <f>H5471+$H$2*(Table1[[#This Row],[debug'[0']]]-H5471)</f>
        <v>4.3783157534152934</v>
      </c>
    </row>
    <row r="5473" spans="1:8" x14ac:dyDescent="0.25">
      <c r="A5473">
        <v>10934</v>
      </c>
      <c r="B5473">
        <v>4</v>
      </c>
      <c r="C5473">
        <v>-11</v>
      </c>
      <c r="D5473">
        <v>8</v>
      </c>
      <c r="E5473">
        <v>3</v>
      </c>
      <c r="F5473">
        <v>-2</v>
      </c>
      <c r="G5473">
        <v>1</v>
      </c>
      <c r="H5473" s="3">
        <f>H5472+$H$2*(Table1[[#This Row],[debug'[0']]]-H5472)</f>
        <v>4.3426603336652905</v>
      </c>
    </row>
    <row r="5474" spans="1:8" x14ac:dyDescent="0.25">
      <c r="A5474">
        <v>10936</v>
      </c>
      <c r="B5474">
        <v>2</v>
      </c>
      <c r="C5474">
        <v>-12</v>
      </c>
      <c r="D5474">
        <v>7</v>
      </c>
      <c r="E5474">
        <v>3</v>
      </c>
      <c r="F5474">
        <v>-1</v>
      </c>
      <c r="G5474">
        <v>1</v>
      </c>
      <c r="H5474" s="3">
        <f>H5473+$H$2*(Table1[[#This Row],[debug'[0']]]-H5473)</f>
        <v>4.1218697988423179</v>
      </c>
    </row>
    <row r="5475" spans="1:8" x14ac:dyDescent="0.25">
      <c r="A5475">
        <v>10938</v>
      </c>
      <c r="B5475">
        <v>1</v>
      </c>
      <c r="C5475">
        <v>-13</v>
      </c>
      <c r="D5475">
        <v>5</v>
      </c>
      <c r="E5475">
        <v>3</v>
      </c>
      <c r="F5475">
        <v>-2</v>
      </c>
      <c r="G5475">
        <v>1</v>
      </c>
      <c r="H5475" s="3">
        <f>H5474+$H$2*(Table1[[#This Row],[debug'[0']]]-H5474)</f>
        <v>3.8276405020771116</v>
      </c>
    </row>
    <row r="5476" spans="1:8" x14ac:dyDescent="0.25">
      <c r="A5476">
        <v>10940</v>
      </c>
      <c r="B5476">
        <v>-1</v>
      </c>
      <c r="C5476">
        <v>-12</v>
      </c>
      <c r="D5476">
        <v>1</v>
      </c>
      <c r="E5476">
        <v>3</v>
      </c>
      <c r="F5476">
        <v>-2</v>
      </c>
      <c r="G5476">
        <v>1</v>
      </c>
      <c r="H5476" s="3">
        <f>H5475+$H$2*(Table1[[#This Row],[debug'[0']]]-H5475)</f>
        <v>3.3726461040121718</v>
      </c>
    </row>
    <row r="5477" spans="1:8" x14ac:dyDescent="0.25">
      <c r="A5477">
        <v>10942</v>
      </c>
      <c r="B5477">
        <v>-2</v>
      </c>
      <c r="C5477">
        <v>-12</v>
      </c>
      <c r="D5477">
        <v>-1</v>
      </c>
      <c r="E5477">
        <v>3</v>
      </c>
      <c r="F5477">
        <v>-2</v>
      </c>
      <c r="G5477">
        <v>1</v>
      </c>
      <c r="H5477" s="3">
        <f>H5476+$H$2*(Table1[[#This Row],[debug'[0']]]-H5476)</f>
        <v>2.8662861380910982</v>
      </c>
    </row>
    <row r="5478" spans="1:8" x14ac:dyDescent="0.25">
      <c r="A5478">
        <v>10944</v>
      </c>
      <c r="B5478">
        <v>-2</v>
      </c>
      <c r="C5478">
        <v>-9</v>
      </c>
      <c r="D5478">
        <v>-3</v>
      </c>
      <c r="E5478">
        <v>3</v>
      </c>
      <c r="F5478">
        <v>-2</v>
      </c>
      <c r="G5478">
        <v>1</v>
      </c>
      <c r="H5478" s="3">
        <f>H5477+$H$2*(Table1[[#This Row],[debug'[0']]]-H5477)</f>
        <v>2.407649474640313</v>
      </c>
    </row>
    <row r="5479" spans="1:8" x14ac:dyDescent="0.25">
      <c r="A5479">
        <v>10946</v>
      </c>
      <c r="B5479">
        <v>-1</v>
      </c>
      <c r="C5479">
        <v>-6</v>
      </c>
      <c r="D5479">
        <v>-3</v>
      </c>
      <c r="E5479">
        <v>3</v>
      </c>
      <c r="F5479">
        <v>-2</v>
      </c>
      <c r="G5479">
        <v>1</v>
      </c>
      <c r="H5479" s="3">
        <f>H5478+$H$2*(Table1[[#This Row],[debug'[0']]]-H5478)</f>
        <v>2.0864860779741394</v>
      </c>
    </row>
    <row r="5480" spans="1:8" x14ac:dyDescent="0.25">
      <c r="A5480">
        <v>10948</v>
      </c>
      <c r="B5480">
        <v>1</v>
      </c>
      <c r="C5480">
        <v>0</v>
      </c>
      <c r="D5480">
        <v>-1</v>
      </c>
      <c r="E5480">
        <v>3</v>
      </c>
      <c r="F5480">
        <v>-2</v>
      </c>
      <c r="G5480">
        <v>1</v>
      </c>
      <c r="H5480" s="3">
        <f>H5479+$H$2*(Table1[[#This Row],[debug'[0']]]-H5479)</f>
        <v>1.9840871775504052</v>
      </c>
    </row>
    <row r="5481" spans="1:8" x14ac:dyDescent="0.25">
      <c r="A5481">
        <v>10950</v>
      </c>
      <c r="B5481">
        <v>2</v>
      </c>
      <c r="C5481">
        <v>3</v>
      </c>
      <c r="D5481">
        <v>-1</v>
      </c>
      <c r="E5481">
        <v>3</v>
      </c>
      <c r="F5481">
        <v>-2</v>
      </c>
      <c r="G5481">
        <v>1</v>
      </c>
      <c r="H5481" s="3">
        <f>H5480+$H$2*(Table1[[#This Row],[debug'[0']]]-H5480)</f>
        <v>1.985586925733571</v>
      </c>
    </row>
    <row r="5482" spans="1:8" x14ac:dyDescent="0.25">
      <c r="A5482">
        <v>10952</v>
      </c>
      <c r="B5482">
        <v>3</v>
      </c>
      <c r="C5482">
        <v>5</v>
      </c>
      <c r="D5482">
        <v>-2</v>
      </c>
      <c r="E5482">
        <v>3</v>
      </c>
      <c r="F5482">
        <v>-2</v>
      </c>
      <c r="G5482">
        <v>1</v>
      </c>
      <c r="H5482" s="3">
        <f>H5481+$H$2*(Table1[[#This Row],[debug'[0']]]-H5481)</f>
        <v>2.0811931055881967</v>
      </c>
    </row>
    <row r="5483" spans="1:8" x14ac:dyDescent="0.25">
      <c r="A5483">
        <v>10954</v>
      </c>
      <c r="B5483">
        <v>3</v>
      </c>
      <c r="C5483">
        <v>8</v>
      </c>
      <c r="D5483">
        <v>-5</v>
      </c>
      <c r="E5483">
        <v>3</v>
      </c>
      <c r="F5483">
        <v>-2</v>
      </c>
      <c r="G5483">
        <v>1</v>
      </c>
      <c r="H5483" s="3">
        <f>H5482+$H$2*(Table1[[#This Row],[debug'[0']]]-H5482)</f>
        <v>2.1677886152747501</v>
      </c>
    </row>
    <row r="5484" spans="1:8" x14ac:dyDescent="0.25">
      <c r="A5484">
        <v>10956</v>
      </c>
      <c r="B5484">
        <v>3</v>
      </c>
      <c r="C5484">
        <v>9</v>
      </c>
      <c r="D5484">
        <v>-7</v>
      </c>
      <c r="E5484">
        <v>3</v>
      </c>
      <c r="F5484">
        <v>-2</v>
      </c>
      <c r="G5484">
        <v>0</v>
      </c>
      <c r="H5484" s="3">
        <f>H5483+$H$2*(Table1[[#This Row],[debug'[0']]]-H5483)</f>
        <v>2.2462226904493492</v>
      </c>
    </row>
    <row r="5485" spans="1:8" x14ac:dyDescent="0.25">
      <c r="A5485">
        <v>10958</v>
      </c>
      <c r="B5485">
        <v>5</v>
      </c>
      <c r="C5485">
        <v>10</v>
      </c>
      <c r="D5485">
        <v>-8</v>
      </c>
      <c r="E5485">
        <v>3</v>
      </c>
      <c r="F5485">
        <v>-2</v>
      </c>
      <c r="G5485">
        <v>0</v>
      </c>
      <c r="H5485" s="3">
        <f>H5484+$H$2*(Table1[[#This Row],[debug'[0']]]-H5484)</f>
        <v>2.5057600874085471</v>
      </c>
    </row>
    <row r="5486" spans="1:8" x14ac:dyDescent="0.25">
      <c r="A5486">
        <v>10960</v>
      </c>
      <c r="B5486">
        <v>5</v>
      </c>
      <c r="C5486">
        <v>10</v>
      </c>
      <c r="D5486">
        <v>-7</v>
      </c>
      <c r="E5486">
        <v>3</v>
      </c>
      <c r="F5486">
        <v>-1</v>
      </c>
      <c r="G5486">
        <v>0</v>
      </c>
      <c r="H5486" s="3">
        <f>H5485+$H$2*(Table1[[#This Row],[debug'[0']]]-H5485)</f>
        <v>2.7408366609791797</v>
      </c>
    </row>
    <row r="5487" spans="1:8" x14ac:dyDescent="0.25">
      <c r="A5487">
        <v>10962</v>
      </c>
      <c r="B5487">
        <v>9</v>
      </c>
      <c r="C5487">
        <v>11</v>
      </c>
      <c r="D5487">
        <v>-1</v>
      </c>
      <c r="E5487">
        <v>3</v>
      </c>
      <c r="F5487">
        <v>-1</v>
      </c>
      <c r="G5487">
        <v>0</v>
      </c>
      <c r="H5487" s="3">
        <f>H5486+$H$2*(Table1[[#This Row],[debug'[0']]]-H5486)</f>
        <v>3.3307489078837706</v>
      </c>
    </row>
    <row r="5488" spans="1:8" x14ac:dyDescent="0.25">
      <c r="A5488">
        <v>10964</v>
      </c>
      <c r="B5488">
        <v>8</v>
      </c>
      <c r="C5488">
        <v>10</v>
      </c>
      <c r="D5488">
        <v>2</v>
      </c>
      <c r="E5488">
        <v>3</v>
      </c>
      <c r="F5488">
        <v>-1</v>
      </c>
      <c r="G5488">
        <v>1</v>
      </c>
      <c r="H5488" s="3">
        <f>H5487+$H$2*(Table1[[#This Row],[debug'[0']]]-H5487)</f>
        <v>3.7708154557465248</v>
      </c>
    </row>
    <row r="5489" spans="1:8" x14ac:dyDescent="0.25">
      <c r="A5489">
        <v>10966</v>
      </c>
      <c r="B5489">
        <v>8</v>
      </c>
      <c r="C5489">
        <v>8</v>
      </c>
      <c r="D5489">
        <v>3</v>
      </c>
      <c r="E5489">
        <v>3</v>
      </c>
      <c r="F5489">
        <v>-1</v>
      </c>
      <c r="G5489">
        <v>1</v>
      </c>
      <c r="H5489" s="3">
        <f>H5488+$H$2*(Table1[[#This Row],[debug'[0']]]-H5488)</f>
        <v>4.1694067085935913</v>
      </c>
    </row>
    <row r="5490" spans="1:8" x14ac:dyDescent="0.25">
      <c r="A5490">
        <v>10968</v>
      </c>
      <c r="B5490">
        <v>7</v>
      </c>
      <c r="C5490">
        <v>0</v>
      </c>
      <c r="D5490">
        <v>4</v>
      </c>
      <c r="E5490">
        <v>3</v>
      </c>
      <c r="F5490">
        <v>-1</v>
      </c>
      <c r="G5490">
        <v>1</v>
      </c>
      <c r="H5490" s="3">
        <f>H5489+$H$2*(Table1[[#This Row],[debug'[0']]]-H5489)</f>
        <v>4.4361838412810792</v>
      </c>
    </row>
    <row r="5491" spans="1:8" x14ac:dyDescent="0.25">
      <c r="A5491">
        <v>10970</v>
      </c>
      <c r="B5491">
        <v>8</v>
      </c>
      <c r="C5491">
        <v>-6</v>
      </c>
      <c r="D5491">
        <v>5</v>
      </c>
      <c r="E5491">
        <v>3</v>
      </c>
      <c r="F5491">
        <v>-2</v>
      </c>
      <c r="G5491">
        <v>1</v>
      </c>
      <c r="H5491" s="3">
        <f>H5490+$H$2*(Table1[[#This Row],[debug'[0']]]-H5490)</f>
        <v>4.7720656011703575</v>
      </c>
    </row>
    <row r="5492" spans="1:8" x14ac:dyDescent="0.25">
      <c r="A5492">
        <v>10972</v>
      </c>
      <c r="B5492">
        <v>7</v>
      </c>
      <c r="C5492">
        <v>-10</v>
      </c>
      <c r="D5492">
        <v>7</v>
      </c>
      <c r="E5492">
        <v>4</v>
      </c>
      <c r="F5492">
        <v>-2</v>
      </c>
      <c r="G5492">
        <v>1</v>
      </c>
      <c r="H5492" s="3">
        <f>H5491+$H$2*(Table1[[#This Row],[debug'[0']]]-H5491)</f>
        <v>4.9820434713716537</v>
      </c>
    </row>
    <row r="5493" spans="1:8" x14ac:dyDescent="0.25">
      <c r="A5493">
        <v>10974</v>
      </c>
      <c r="B5493">
        <v>7</v>
      </c>
      <c r="C5493">
        <v>-13</v>
      </c>
      <c r="D5493">
        <v>8</v>
      </c>
      <c r="E5493">
        <v>4</v>
      </c>
      <c r="F5493">
        <v>-2</v>
      </c>
      <c r="G5493">
        <v>1</v>
      </c>
      <c r="H5493" s="3">
        <f>H5492+$H$2*(Table1[[#This Row],[debug'[0']]]-H5492)</f>
        <v>5.1722313935397253</v>
      </c>
    </row>
    <row r="5494" spans="1:8" x14ac:dyDescent="0.25">
      <c r="A5494">
        <v>10976</v>
      </c>
      <c r="B5494">
        <v>5</v>
      </c>
      <c r="C5494">
        <v>-12</v>
      </c>
      <c r="D5494">
        <v>9</v>
      </c>
      <c r="E5494">
        <v>4</v>
      </c>
      <c r="F5494">
        <v>-1</v>
      </c>
      <c r="G5494">
        <v>1</v>
      </c>
      <c r="H5494" s="3">
        <f>H5493+$H$2*(Table1[[#This Row],[debug'[0']]]-H5493)</f>
        <v>5.1559989671198672</v>
      </c>
    </row>
    <row r="5495" spans="1:8" x14ac:dyDescent="0.25">
      <c r="A5495">
        <v>10978</v>
      </c>
      <c r="B5495">
        <v>4</v>
      </c>
      <c r="C5495">
        <v>-13</v>
      </c>
      <c r="D5495">
        <v>8</v>
      </c>
      <c r="E5495">
        <v>4</v>
      </c>
      <c r="F5495">
        <v>-1</v>
      </c>
      <c r="G5495">
        <v>1</v>
      </c>
      <c r="H5495" s="3">
        <f>H5494+$H$2*(Table1[[#This Row],[debug'[0']]]-H5494)</f>
        <v>5.047048631240032</v>
      </c>
    </row>
    <row r="5496" spans="1:8" x14ac:dyDescent="0.25">
      <c r="A5496">
        <v>10980</v>
      </c>
      <c r="B5496">
        <v>1</v>
      </c>
      <c r="C5496">
        <v>-11</v>
      </c>
      <c r="D5496">
        <v>6</v>
      </c>
      <c r="E5496">
        <v>4</v>
      </c>
      <c r="F5496">
        <v>-1</v>
      </c>
      <c r="G5496">
        <v>1</v>
      </c>
      <c r="H5496" s="3">
        <f>H5495+$H$2*(Table1[[#This Row],[debug'[0']]]-H5495)</f>
        <v>4.6656232837813025</v>
      </c>
    </row>
    <row r="5497" spans="1:8" x14ac:dyDescent="0.25">
      <c r="A5497">
        <v>10982</v>
      </c>
      <c r="B5497">
        <v>1</v>
      </c>
      <c r="C5497">
        <v>-11</v>
      </c>
      <c r="D5497">
        <v>2</v>
      </c>
      <c r="E5497">
        <v>4</v>
      </c>
      <c r="F5497">
        <v>-2</v>
      </c>
      <c r="G5497">
        <v>1</v>
      </c>
      <c r="H5497" s="3">
        <f>H5496+$H$2*(Table1[[#This Row],[debug'[0']]]-H5496)</f>
        <v>4.3201464284066518</v>
      </c>
    </row>
    <row r="5498" spans="1:8" x14ac:dyDescent="0.25">
      <c r="A5498">
        <v>10984</v>
      </c>
      <c r="B5498">
        <v>0</v>
      </c>
      <c r="C5498">
        <v>-11</v>
      </c>
      <c r="D5498">
        <v>-2</v>
      </c>
      <c r="E5498">
        <v>4</v>
      </c>
      <c r="F5498">
        <v>-2</v>
      </c>
      <c r="G5498">
        <v>0</v>
      </c>
      <c r="H5498" s="3">
        <f>H5497+$H$2*(Table1[[#This Row],[debug'[0']]]-H5497)</f>
        <v>3.9129822199492161</v>
      </c>
    </row>
    <row r="5499" spans="1:8" x14ac:dyDescent="0.25">
      <c r="A5499">
        <v>10986</v>
      </c>
      <c r="B5499">
        <v>-1</v>
      </c>
      <c r="C5499">
        <v>-9</v>
      </c>
      <c r="D5499">
        <v>-3</v>
      </c>
      <c r="E5499">
        <v>4</v>
      </c>
      <c r="F5499">
        <v>-2</v>
      </c>
      <c r="G5499">
        <v>0</v>
      </c>
      <c r="H5499" s="3">
        <f>H5498+$H$2*(Table1[[#This Row],[debug'[0']]]-H5498)</f>
        <v>3.4499445544669243</v>
      </c>
    </row>
    <row r="5500" spans="1:8" x14ac:dyDescent="0.25">
      <c r="A5500">
        <v>10988</v>
      </c>
      <c r="B5500">
        <v>2</v>
      </c>
      <c r="C5500">
        <v>-8</v>
      </c>
      <c r="D5500">
        <v>-3</v>
      </c>
      <c r="E5500">
        <v>4</v>
      </c>
      <c r="F5500">
        <v>-2</v>
      </c>
      <c r="G5500">
        <v>1</v>
      </c>
      <c r="H5500" s="3">
        <f>H5499+$H$2*(Table1[[#This Row],[debug'[0']]]-H5499)</f>
        <v>3.3132904996541499</v>
      </c>
    </row>
    <row r="5501" spans="1:8" x14ac:dyDescent="0.25">
      <c r="A5501">
        <v>10990</v>
      </c>
      <c r="B5501">
        <v>3</v>
      </c>
      <c r="C5501">
        <v>-4</v>
      </c>
      <c r="D5501">
        <v>-3</v>
      </c>
      <c r="E5501">
        <v>4</v>
      </c>
      <c r="F5501">
        <v>-2</v>
      </c>
      <c r="G5501">
        <v>1</v>
      </c>
      <c r="H5501" s="3">
        <f>H5500+$H$2*(Table1[[#This Row],[debug'[0']]]-H5500)</f>
        <v>3.2837635656895614</v>
      </c>
    </row>
    <row r="5502" spans="1:8" x14ac:dyDescent="0.25">
      <c r="A5502">
        <v>10992</v>
      </c>
      <c r="B5502">
        <v>4</v>
      </c>
      <c r="C5502">
        <v>1</v>
      </c>
      <c r="D5502">
        <v>-2</v>
      </c>
      <c r="E5502">
        <v>4</v>
      </c>
      <c r="F5502">
        <v>-2</v>
      </c>
      <c r="G5502">
        <v>1</v>
      </c>
      <c r="H5502" s="3">
        <f>H5501+$H$2*(Table1[[#This Row],[debug'[0']]]-H5501)</f>
        <v>3.351267259297452</v>
      </c>
    </row>
    <row r="5503" spans="1:8" x14ac:dyDescent="0.25">
      <c r="A5503">
        <v>10994</v>
      </c>
      <c r="B5503">
        <v>3</v>
      </c>
      <c r="C5503">
        <v>6</v>
      </c>
      <c r="D5503">
        <v>-3</v>
      </c>
      <c r="E5503">
        <v>4</v>
      </c>
      <c r="F5503">
        <v>-2</v>
      </c>
      <c r="G5503">
        <v>1</v>
      </c>
      <c r="H5503" s="3">
        <f>H5502+$H$2*(Table1[[#This Row],[debug'[0']]]-H5502)</f>
        <v>3.318161100059787</v>
      </c>
    </row>
    <row r="5504" spans="1:8" x14ac:dyDescent="0.25">
      <c r="A5504">
        <v>10996</v>
      </c>
      <c r="B5504">
        <v>3</v>
      </c>
      <c r="C5504">
        <v>8</v>
      </c>
      <c r="D5504">
        <v>-5</v>
      </c>
      <c r="E5504">
        <v>4</v>
      </c>
      <c r="F5504">
        <v>-1</v>
      </c>
      <c r="G5504">
        <v>0</v>
      </c>
      <c r="H5504" s="3">
        <f>H5503+$H$2*(Table1[[#This Row],[debug'[0']]]-H5503)</f>
        <v>3.288175122821611</v>
      </c>
    </row>
    <row r="5505" spans="1:8" x14ac:dyDescent="0.25">
      <c r="A5505">
        <v>10998</v>
      </c>
      <c r="B5505">
        <v>2</v>
      </c>
      <c r="C5505">
        <v>9</v>
      </c>
      <c r="D5505">
        <v>-7</v>
      </c>
      <c r="E5505">
        <v>4</v>
      </c>
      <c r="F5505">
        <v>-2</v>
      </c>
      <c r="G5505">
        <v>0</v>
      </c>
      <c r="H5505" s="3">
        <f>H5504+$H$2*(Table1[[#This Row],[debug'[0']]]-H5504)</f>
        <v>3.166767477749806</v>
      </c>
    </row>
    <row r="5506" spans="1:8" x14ac:dyDescent="0.25">
      <c r="A5506">
        <v>11000</v>
      </c>
      <c r="B5506">
        <v>4</v>
      </c>
      <c r="C5506">
        <v>9</v>
      </c>
      <c r="D5506">
        <v>-7</v>
      </c>
      <c r="E5506">
        <v>4</v>
      </c>
      <c r="F5506">
        <v>-2</v>
      </c>
      <c r="G5506">
        <v>0</v>
      </c>
      <c r="H5506" s="3">
        <f>H5505+$H$2*(Table1[[#This Row],[debug'[0']]]-H5505)</f>
        <v>3.2452977928688052</v>
      </c>
    </row>
    <row r="5507" spans="1:8" x14ac:dyDescent="0.25">
      <c r="A5507">
        <v>11002</v>
      </c>
      <c r="B5507">
        <v>5</v>
      </c>
      <c r="C5507">
        <v>9</v>
      </c>
      <c r="D5507">
        <v>-6</v>
      </c>
      <c r="E5507">
        <v>4</v>
      </c>
      <c r="F5507">
        <v>-2</v>
      </c>
      <c r="G5507">
        <v>0</v>
      </c>
      <c r="H5507" s="3">
        <f>H5506+$H$2*(Table1[[#This Row],[debug'[0']]]-H5506)</f>
        <v>3.41067457976364</v>
      </c>
    </row>
    <row r="5508" spans="1:8" x14ac:dyDescent="0.25">
      <c r="A5508">
        <v>11004</v>
      </c>
      <c r="B5508">
        <v>9</v>
      </c>
      <c r="C5508">
        <v>9</v>
      </c>
      <c r="D5508">
        <v>2</v>
      </c>
      <c r="E5508">
        <v>4</v>
      </c>
      <c r="F5508">
        <v>-2</v>
      </c>
      <c r="G5508">
        <v>1</v>
      </c>
      <c r="H5508" s="3">
        <f>H5507+$H$2*(Table1[[#This Row],[debug'[0']]]-H5507)</f>
        <v>3.9374560901257567</v>
      </c>
    </row>
    <row r="5509" spans="1:8" x14ac:dyDescent="0.25">
      <c r="A5509">
        <v>11006</v>
      </c>
      <c r="B5509">
        <v>8</v>
      </c>
      <c r="C5509">
        <v>8</v>
      </c>
      <c r="D5509">
        <v>3</v>
      </c>
      <c r="E5509">
        <v>4</v>
      </c>
      <c r="F5509">
        <v>-2</v>
      </c>
      <c r="G5509">
        <v>1</v>
      </c>
      <c r="H5509" s="3">
        <f>H5508+$H$2*(Table1[[#This Row],[debug'[0']]]-H5508)</f>
        <v>4.3203418331901631</v>
      </c>
    </row>
    <row r="5510" spans="1:8" x14ac:dyDescent="0.25">
      <c r="A5510">
        <v>11008</v>
      </c>
      <c r="B5510">
        <v>8</v>
      </c>
      <c r="C5510">
        <v>6</v>
      </c>
      <c r="D5510">
        <v>4</v>
      </c>
      <c r="E5510">
        <v>4</v>
      </c>
      <c r="F5510">
        <v>-1</v>
      </c>
      <c r="G5510">
        <v>1</v>
      </c>
      <c r="H5510" s="3">
        <f>H5509+$H$2*(Table1[[#This Row],[debug'[0']]]-H5509)</f>
        <v>4.6671414451273074</v>
      </c>
    </row>
    <row r="5511" spans="1:8" x14ac:dyDescent="0.25">
      <c r="A5511">
        <v>11010</v>
      </c>
      <c r="B5511">
        <v>5</v>
      </c>
      <c r="C5511">
        <v>0</v>
      </c>
      <c r="D5511">
        <v>6</v>
      </c>
      <c r="E5511">
        <v>4</v>
      </c>
      <c r="F5511">
        <v>-2</v>
      </c>
      <c r="G5511">
        <v>1</v>
      </c>
      <c r="H5511" s="3">
        <f>H5510+$H$2*(Table1[[#This Row],[debug'[0']]]-H5510)</f>
        <v>4.698512624847484</v>
      </c>
    </row>
    <row r="5512" spans="1:8" x14ac:dyDescent="0.25">
      <c r="A5512">
        <v>11012</v>
      </c>
      <c r="B5512">
        <v>7</v>
      </c>
      <c r="C5512">
        <v>-5</v>
      </c>
      <c r="D5512">
        <v>5</v>
      </c>
      <c r="E5512">
        <v>4</v>
      </c>
      <c r="F5512">
        <v>-2</v>
      </c>
      <c r="G5512">
        <v>1</v>
      </c>
      <c r="H5512" s="3">
        <f>H5511+$H$2*(Table1[[#This Row],[debug'[0']]]-H5511)</f>
        <v>4.9154226997507484</v>
      </c>
    </row>
    <row r="5513" spans="1:8" x14ac:dyDescent="0.25">
      <c r="A5513">
        <v>11014</v>
      </c>
      <c r="B5513">
        <v>6</v>
      </c>
      <c r="C5513">
        <v>-10</v>
      </c>
      <c r="D5513">
        <v>6</v>
      </c>
      <c r="E5513">
        <v>4</v>
      </c>
      <c r="F5513">
        <v>-2</v>
      </c>
      <c r="G5513">
        <v>0</v>
      </c>
      <c r="H5513" s="3">
        <f>H5512+$H$2*(Table1[[#This Row],[debug'[0']]]-H5512)</f>
        <v>5.0176417021121473</v>
      </c>
    </row>
    <row r="5514" spans="1:8" x14ac:dyDescent="0.25">
      <c r="A5514">
        <v>11016</v>
      </c>
      <c r="B5514">
        <v>8</v>
      </c>
      <c r="C5514">
        <v>-12</v>
      </c>
      <c r="D5514">
        <v>7</v>
      </c>
      <c r="E5514">
        <v>4</v>
      </c>
      <c r="F5514">
        <v>-2</v>
      </c>
      <c r="G5514">
        <v>1</v>
      </c>
      <c r="H5514" s="3">
        <f>H5513+$H$2*(Table1[[#This Row],[debug'[0']]]-H5513)</f>
        <v>5.2987223496826585</v>
      </c>
    </row>
    <row r="5515" spans="1:8" x14ac:dyDescent="0.25">
      <c r="A5515">
        <v>11018</v>
      </c>
      <c r="B5515">
        <v>10</v>
      </c>
      <c r="C5515">
        <v>-13</v>
      </c>
      <c r="D5515">
        <v>8</v>
      </c>
      <c r="E5515">
        <v>5</v>
      </c>
      <c r="F5515">
        <v>-2</v>
      </c>
      <c r="G5515">
        <v>1</v>
      </c>
      <c r="H5515" s="3">
        <f>H5514+$H$2*(Table1[[#This Row],[debug'[0']]]-H5514)</f>
        <v>5.7418073295443435</v>
      </c>
    </row>
    <row r="5516" spans="1:8" x14ac:dyDescent="0.25">
      <c r="A5516">
        <v>11020</v>
      </c>
      <c r="B5516">
        <v>9</v>
      </c>
      <c r="C5516">
        <v>-12</v>
      </c>
      <c r="D5516">
        <v>8</v>
      </c>
      <c r="E5516">
        <v>5</v>
      </c>
      <c r="F5516">
        <v>-2</v>
      </c>
      <c r="G5516">
        <v>1</v>
      </c>
      <c r="H5516" s="3">
        <f>H5515+$H$2*(Table1[[#This Row],[debug'[0']]]-H5515)</f>
        <v>6.0488847542688511</v>
      </c>
    </row>
    <row r="5517" spans="1:8" x14ac:dyDescent="0.25">
      <c r="A5517">
        <v>11022</v>
      </c>
      <c r="B5517">
        <v>8</v>
      </c>
      <c r="C5517">
        <v>-11</v>
      </c>
      <c r="D5517">
        <v>7</v>
      </c>
      <c r="E5517">
        <v>5</v>
      </c>
      <c r="F5517">
        <v>-2</v>
      </c>
      <c r="G5517">
        <v>1</v>
      </c>
      <c r="H5517" s="3">
        <f>H5516+$H$2*(Table1[[#This Row],[debug'[0']]]-H5516)</f>
        <v>6.2327730339377316</v>
      </c>
    </row>
    <row r="5518" spans="1:8" x14ac:dyDescent="0.25">
      <c r="A5518">
        <v>11024</v>
      </c>
      <c r="B5518">
        <v>5</v>
      </c>
      <c r="C5518">
        <v>-10</v>
      </c>
      <c r="D5518">
        <v>4</v>
      </c>
      <c r="E5518">
        <v>4</v>
      </c>
      <c r="F5518">
        <v>-2</v>
      </c>
      <c r="G5518">
        <v>1</v>
      </c>
      <c r="H5518" s="3">
        <f>H5517+$H$2*(Table1[[#This Row],[debug'[0']]]-H5517)</f>
        <v>6.1165869127288603</v>
      </c>
    </row>
    <row r="5519" spans="1:8" x14ac:dyDescent="0.25">
      <c r="A5519">
        <v>11026</v>
      </c>
      <c r="B5519">
        <v>2</v>
      </c>
      <c r="C5519">
        <v>-9</v>
      </c>
      <c r="D5519">
        <v>0</v>
      </c>
      <c r="E5519">
        <v>4</v>
      </c>
      <c r="F5519">
        <v>-2</v>
      </c>
      <c r="G5519">
        <v>1</v>
      </c>
      <c r="H5519" s="3">
        <f>H5518+$H$2*(Table1[[#This Row],[debug'[0']]]-H5518)</f>
        <v>5.7286077366420738</v>
      </c>
    </row>
    <row r="5520" spans="1:8" x14ac:dyDescent="0.25">
      <c r="A5520">
        <v>11028</v>
      </c>
      <c r="B5520">
        <v>0</v>
      </c>
      <c r="C5520">
        <v>-7</v>
      </c>
      <c r="D5520">
        <v>-3</v>
      </c>
      <c r="E5520">
        <v>4</v>
      </c>
      <c r="F5520">
        <v>-2</v>
      </c>
      <c r="G5520">
        <v>1</v>
      </c>
      <c r="H5520" s="3">
        <f>H5519+$H$2*(Table1[[#This Row],[debug'[0']]]-H5519)</f>
        <v>5.1886991772201023</v>
      </c>
    </row>
    <row r="5521" spans="1:8" x14ac:dyDescent="0.25">
      <c r="A5521">
        <v>11030</v>
      </c>
      <c r="B5521">
        <v>-1</v>
      </c>
      <c r="C5521">
        <v>-5</v>
      </c>
      <c r="D5521">
        <v>-4</v>
      </c>
      <c r="E5521">
        <v>4</v>
      </c>
      <c r="F5521">
        <v>-2</v>
      </c>
      <c r="G5521">
        <v>1</v>
      </c>
      <c r="H5521" s="3">
        <f>H5520+$H$2*(Table1[[#This Row],[debug'[0']]]-H5520)</f>
        <v>4.6054280211071461</v>
      </c>
    </row>
    <row r="5522" spans="1:8" x14ac:dyDescent="0.25">
      <c r="A5522">
        <v>11032</v>
      </c>
      <c r="B5522">
        <v>-1</v>
      </c>
      <c r="C5522">
        <v>-3</v>
      </c>
      <c r="D5522">
        <v>-4</v>
      </c>
      <c r="E5522">
        <v>4</v>
      </c>
      <c r="F5522">
        <v>-2</v>
      </c>
      <c r="G5522">
        <v>1</v>
      </c>
      <c r="H5522" s="3">
        <f>H5521+$H$2*(Table1[[#This Row],[debug'[0']]]-H5521)</f>
        <v>4.0771288763670483</v>
      </c>
    </row>
    <row r="5523" spans="1:8" x14ac:dyDescent="0.25">
      <c r="A5523">
        <v>11034</v>
      </c>
      <c r="B5523">
        <v>0</v>
      </c>
      <c r="C5523">
        <v>2</v>
      </c>
      <c r="D5523">
        <v>-4</v>
      </c>
      <c r="E5523">
        <v>5</v>
      </c>
      <c r="F5523">
        <v>-2</v>
      </c>
      <c r="G5523">
        <v>1</v>
      </c>
      <c r="H5523" s="3">
        <f>H5522+$H$2*(Table1[[#This Row],[debug'[0']]]-H5522)</f>
        <v>3.6928685325950426</v>
      </c>
    </row>
    <row r="5524" spans="1:8" x14ac:dyDescent="0.25">
      <c r="A5524">
        <v>11036</v>
      </c>
      <c r="B5524">
        <v>3</v>
      </c>
      <c r="C5524">
        <v>8</v>
      </c>
      <c r="D5524">
        <v>-4</v>
      </c>
      <c r="E5524">
        <v>5</v>
      </c>
      <c r="F5524">
        <v>-2</v>
      </c>
      <c r="G5524">
        <v>1</v>
      </c>
      <c r="H5524" s="3">
        <f>H5523+$H$2*(Table1[[#This Row],[debug'[0']]]-H5523)</f>
        <v>3.6275672118379187</v>
      </c>
    </row>
    <row r="5525" spans="1:8" x14ac:dyDescent="0.25">
      <c r="A5525">
        <v>11038</v>
      </c>
      <c r="B5525">
        <v>2</v>
      </c>
      <c r="C5525">
        <v>9</v>
      </c>
      <c r="D5525">
        <v>-4</v>
      </c>
      <c r="E5525">
        <v>5</v>
      </c>
      <c r="F5525">
        <v>-2</v>
      </c>
      <c r="G5525">
        <v>1</v>
      </c>
      <c r="H5525" s="3">
        <f>H5524+$H$2*(Table1[[#This Row],[debug'[0']]]-H5524)</f>
        <v>3.47417261595991</v>
      </c>
    </row>
    <row r="5526" spans="1:8" x14ac:dyDescent="0.25">
      <c r="A5526">
        <v>11040</v>
      </c>
      <c r="B5526">
        <v>2</v>
      </c>
      <c r="C5526">
        <v>9</v>
      </c>
      <c r="D5526">
        <v>-5</v>
      </c>
      <c r="E5526">
        <v>5</v>
      </c>
      <c r="F5526">
        <v>-2</v>
      </c>
      <c r="G5526">
        <v>1</v>
      </c>
      <c r="H5526" s="3">
        <f>H5525+$H$2*(Table1[[#This Row],[debug'[0']]]-H5525)</f>
        <v>3.3352351201472228</v>
      </c>
    </row>
    <row r="5527" spans="1:8" x14ac:dyDescent="0.25">
      <c r="A5527">
        <v>11042</v>
      </c>
      <c r="B5527">
        <v>1</v>
      </c>
      <c r="C5527">
        <v>8</v>
      </c>
      <c r="D5527">
        <v>-7</v>
      </c>
      <c r="E5527">
        <v>4</v>
      </c>
      <c r="F5527">
        <v>-2</v>
      </c>
      <c r="G5527">
        <v>0</v>
      </c>
      <c r="H5527" s="3">
        <f>H5526+$H$2*(Table1[[#This Row],[debug'[0']]]-H5526)</f>
        <v>3.1151443952114408</v>
      </c>
    </row>
    <row r="5528" spans="1:8" x14ac:dyDescent="0.25">
      <c r="A5528">
        <v>11044</v>
      </c>
      <c r="B5528">
        <v>1</v>
      </c>
      <c r="C5528">
        <v>8</v>
      </c>
      <c r="D5528">
        <v>-5</v>
      </c>
      <c r="E5528">
        <v>4</v>
      </c>
      <c r="F5528">
        <v>-2</v>
      </c>
      <c r="G5528">
        <v>0</v>
      </c>
      <c r="H5528" s="3">
        <f>H5527+$H$2*(Table1[[#This Row],[debug'[0']]]-H5527)</f>
        <v>2.9157967324131042</v>
      </c>
    </row>
    <row r="5529" spans="1:8" x14ac:dyDescent="0.25">
      <c r="A5529">
        <v>11046</v>
      </c>
      <c r="B5529">
        <v>3</v>
      </c>
      <c r="C5529">
        <v>7</v>
      </c>
      <c r="D5529">
        <v>-1</v>
      </c>
      <c r="E5529">
        <v>4</v>
      </c>
      <c r="F5529">
        <v>-2</v>
      </c>
      <c r="G5529">
        <v>1</v>
      </c>
      <c r="H5529" s="3">
        <f>H5528+$H$2*(Table1[[#This Row],[debug'[0']]]-H5528)</f>
        <v>2.9237327034188816</v>
      </c>
    </row>
    <row r="5530" spans="1:8" x14ac:dyDescent="0.25">
      <c r="A5530">
        <v>11048</v>
      </c>
      <c r="B5530">
        <v>4</v>
      </c>
      <c r="C5530">
        <v>5</v>
      </c>
      <c r="D5530">
        <v>1</v>
      </c>
      <c r="E5530">
        <v>4</v>
      </c>
      <c r="F5530">
        <v>-1</v>
      </c>
      <c r="G5530">
        <v>1</v>
      </c>
      <c r="H5530" s="3">
        <f>H5529+$H$2*(Table1[[#This Row],[debug'[0']]]-H5529)</f>
        <v>3.0251685063860272</v>
      </c>
    </row>
    <row r="5531" spans="1:8" x14ac:dyDescent="0.25">
      <c r="A5531">
        <v>11050</v>
      </c>
      <c r="B5531">
        <v>6</v>
      </c>
      <c r="C5531">
        <v>4</v>
      </c>
      <c r="D5531">
        <v>3</v>
      </c>
      <c r="E5531">
        <v>4</v>
      </c>
      <c r="F5531">
        <v>-1</v>
      </c>
      <c r="G5531">
        <v>1</v>
      </c>
      <c r="H5531" s="3">
        <f>H5530+$H$2*(Table1[[#This Row],[debug'[0']]]-H5530)</f>
        <v>3.3055397693661837</v>
      </c>
    </row>
    <row r="5532" spans="1:8" x14ac:dyDescent="0.25">
      <c r="A5532">
        <v>11052</v>
      </c>
      <c r="B5532">
        <v>6</v>
      </c>
      <c r="C5532">
        <v>3</v>
      </c>
      <c r="D5532">
        <v>4</v>
      </c>
      <c r="E5532">
        <v>4</v>
      </c>
      <c r="F5532">
        <v>-1</v>
      </c>
      <c r="G5532">
        <v>1</v>
      </c>
      <c r="H5532" s="3">
        <f>H5531+$H$2*(Table1[[#This Row],[debug'[0']]]-H5531)</f>
        <v>3.5594866633446554</v>
      </c>
    </row>
    <row r="5533" spans="1:8" x14ac:dyDescent="0.25">
      <c r="A5533">
        <v>11054</v>
      </c>
      <c r="B5533">
        <v>6</v>
      </c>
      <c r="C5533">
        <v>-3</v>
      </c>
      <c r="D5533">
        <v>5</v>
      </c>
      <c r="E5533">
        <v>4</v>
      </c>
      <c r="F5533">
        <v>-1</v>
      </c>
      <c r="G5533">
        <v>1</v>
      </c>
      <c r="H5533" s="3">
        <f>H5532+$H$2*(Table1[[#This Row],[debug'[0']]]-H5532)</f>
        <v>3.7894996264273857</v>
      </c>
    </row>
    <row r="5534" spans="1:8" x14ac:dyDescent="0.25">
      <c r="A5534">
        <v>11056</v>
      </c>
      <c r="B5534">
        <v>6</v>
      </c>
      <c r="C5534">
        <v>-7</v>
      </c>
      <c r="D5534">
        <v>5</v>
      </c>
      <c r="E5534">
        <v>4</v>
      </c>
      <c r="F5534">
        <v>-1</v>
      </c>
      <c r="G5534">
        <v>1</v>
      </c>
      <c r="H5534" s="3">
        <f>H5533+$H$2*(Table1[[#This Row],[debug'[0']]]-H5533)</f>
        <v>3.9978343784585824</v>
      </c>
    </row>
    <row r="5535" spans="1:8" x14ac:dyDescent="0.25">
      <c r="A5535">
        <v>11058</v>
      </c>
      <c r="B5535">
        <v>5</v>
      </c>
      <c r="C5535">
        <v>-9</v>
      </c>
      <c r="D5535">
        <v>5</v>
      </c>
      <c r="E5535">
        <v>4</v>
      </c>
      <c r="F5535">
        <v>-2</v>
      </c>
      <c r="G5535">
        <v>1</v>
      </c>
      <c r="H5535" s="3">
        <f>H5534+$H$2*(Table1[[#This Row],[debug'[0']]]-H5534)</f>
        <v>4.0922862630880257</v>
      </c>
    </row>
    <row r="5536" spans="1:8" x14ac:dyDescent="0.25">
      <c r="A5536">
        <v>11060</v>
      </c>
      <c r="B5536">
        <v>5</v>
      </c>
      <c r="C5536">
        <v>-10</v>
      </c>
      <c r="D5536">
        <v>5</v>
      </c>
      <c r="E5536">
        <v>4</v>
      </c>
      <c r="F5536">
        <v>-1</v>
      </c>
      <c r="G5536">
        <v>1</v>
      </c>
      <c r="H5536" s="3">
        <f>H5535+$H$2*(Table1[[#This Row],[debug'[0']]]-H5535)</f>
        <v>4.1778362673113811</v>
      </c>
    </row>
    <row r="5537" spans="1:8" x14ac:dyDescent="0.25">
      <c r="A5537">
        <v>11062</v>
      </c>
      <c r="B5537">
        <v>3</v>
      </c>
      <c r="C5537">
        <v>-10</v>
      </c>
      <c r="D5537">
        <v>6</v>
      </c>
      <c r="E5537">
        <v>4</v>
      </c>
      <c r="F5537">
        <v>-1</v>
      </c>
      <c r="G5537">
        <v>1</v>
      </c>
      <c r="H5537" s="3">
        <f>H5536+$H$2*(Table1[[#This Row],[debug'[0']]]-H5536)</f>
        <v>4.0668278143758698</v>
      </c>
    </row>
    <row r="5538" spans="1:8" x14ac:dyDescent="0.25">
      <c r="A5538">
        <v>11064</v>
      </c>
      <c r="B5538">
        <v>3</v>
      </c>
      <c r="C5538">
        <v>-8</v>
      </c>
      <c r="D5538">
        <v>6</v>
      </c>
      <c r="E5538">
        <v>4</v>
      </c>
      <c r="F5538">
        <v>-1</v>
      </c>
      <c r="G5538">
        <v>1</v>
      </c>
      <c r="H5538" s="3">
        <f>H5537+$H$2*(Table1[[#This Row],[debug'[0']]]-H5537)</f>
        <v>3.9662816616472152</v>
      </c>
    </row>
    <row r="5539" spans="1:8" x14ac:dyDescent="0.25">
      <c r="A5539">
        <v>11066</v>
      </c>
      <c r="B5539">
        <v>2</v>
      </c>
      <c r="C5539">
        <v>-7</v>
      </c>
      <c r="D5539">
        <v>6</v>
      </c>
      <c r="E5539">
        <v>4</v>
      </c>
      <c r="F5539">
        <v>-1</v>
      </c>
      <c r="G5539">
        <v>1</v>
      </c>
      <c r="H5539" s="3">
        <f>H5538+$H$2*(Table1[[#This Row],[debug'[0']]]-H5538)</f>
        <v>3.7809639809536386</v>
      </c>
    </row>
    <row r="5540" spans="1:8" x14ac:dyDescent="0.25">
      <c r="A5540">
        <v>11068</v>
      </c>
      <c r="B5540">
        <v>1</v>
      </c>
      <c r="C5540">
        <v>-5</v>
      </c>
      <c r="D5540">
        <v>4</v>
      </c>
      <c r="E5540">
        <v>4</v>
      </c>
      <c r="F5540">
        <v>-1</v>
      </c>
      <c r="G5540">
        <v>1</v>
      </c>
      <c r="H5540" s="3">
        <f>H5539+$H$2*(Table1[[#This Row],[debug'[0']]]-H5539)</f>
        <v>3.5188643005797853</v>
      </c>
    </row>
    <row r="5541" spans="1:8" x14ac:dyDescent="0.25">
      <c r="A5541">
        <v>11070</v>
      </c>
      <c r="B5541">
        <v>-1</v>
      </c>
      <c r="C5541">
        <v>-4</v>
      </c>
      <c r="D5541">
        <v>1</v>
      </c>
      <c r="E5541">
        <v>3</v>
      </c>
      <c r="F5541">
        <v>-1</v>
      </c>
      <c r="G5541">
        <v>1</v>
      </c>
      <c r="H5541" s="3">
        <f>H5540+$H$2*(Table1[[#This Row],[debug'[0']]]-H5540)</f>
        <v>3.0929713739016664</v>
      </c>
    </row>
    <row r="5542" spans="1:8" x14ac:dyDescent="0.25">
      <c r="A5542">
        <v>11072</v>
      </c>
      <c r="B5542">
        <v>-3</v>
      </c>
      <c r="C5542">
        <v>0</v>
      </c>
      <c r="D5542">
        <v>-4</v>
      </c>
      <c r="E5542">
        <v>3</v>
      </c>
      <c r="F5542">
        <v>-1</v>
      </c>
      <c r="G5542">
        <v>0</v>
      </c>
      <c r="H5542" s="3">
        <f>H5541+$H$2*(Table1[[#This Row],[debug'[0']]]-H5541)</f>
        <v>2.5187223506981948</v>
      </c>
    </row>
    <row r="5543" spans="1:8" x14ac:dyDescent="0.25">
      <c r="A5543">
        <v>11074</v>
      </c>
      <c r="B5543">
        <v>-4</v>
      </c>
      <c r="C5543">
        <v>1</v>
      </c>
      <c r="D5543">
        <v>-4</v>
      </c>
      <c r="E5543">
        <v>3</v>
      </c>
      <c r="F5543">
        <v>-1</v>
      </c>
      <c r="G5543">
        <v>0</v>
      </c>
      <c r="H5543" s="3">
        <f>H5542+$H$2*(Table1[[#This Row],[debug'[0']]]-H5542)</f>
        <v>1.9043472432658439</v>
      </c>
    </row>
    <row r="5544" spans="1:8" x14ac:dyDescent="0.25">
      <c r="A5544">
        <v>11076</v>
      </c>
      <c r="B5544">
        <v>-3</v>
      </c>
      <c r="C5544">
        <v>6</v>
      </c>
      <c r="D5544">
        <v>-6</v>
      </c>
      <c r="E5544">
        <v>3</v>
      </c>
      <c r="F5544">
        <v>-1</v>
      </c>
      <c r="G5544">
        <v>0</v>
      </c>
      <c r="H5544" s="3">
        <f>H5543+$H$2*(Table1[[#This Row],[debug'[0']]]-H5543)</f>
        <v>1.4421234051629241</v>
      </c>
    </row>
    <row r="5545" spans="1:8" x14ac:dyDescent="0.25">
      <c r="A5545">
        <v>11078</v>
      </c>
      <c r="B5545">
        <v>-1</v>
      </c>
      <c r="C5545">
        <v>10</v>
      </c>
      <c r="D5545">
        <v>-6</v>
      </c>
      <c r="E5545">
        <v>3</v>
      </c>
      <c r="F5545">
        <v>0</v>
      </c>
      <c r="G5545">
        <v>1</v>
      </c>
      <c r="H5545" s="3">
        <f>H5544+$H$2*(Table1[[#This Row],[debug'[0']]]-H5544)</f>
        <v>1.2119586966983382</v>
      </c>
    </row>
    <row r="5546" spans="1:8" x14ac:dyDescent="0.25">
      <c r="A5546">
        <v>11080</v>
      </c>
      <c r="B5546">
        <v>-1</v>
      </c>
      <c r="C5546">
        <v>10</v>
      </c>
      <c r="D5546">
        <v>-6</v>
      </c>
      <c r="E5546">
        <v>3</v>
      </c>
      <c r="F5546">
        <v>0</v>
      </c>
      <c r="G5546">
        <v>1</v>
      </c>
      <c r="H5546" s="3">
        <f>H5545+$H$2*(Table1[[#This Row],[debug'[0']]]-H5545)</f>
        <v>1.0034865009505918</v>
      </c>
    </row>
    <row r="5547" spans="1:8" x14ac:dyDescent="0.25">
      <c r="A5547">
        <v>11082</v>
      </c>
      <c r="B5547">
        <v>-1</v>
      </c>
      <c r="C5547">
        <v>11</v>
      </c>
      <c r="D5547">
        <v>-6</v>
      </c>
      <c r="E5547">
        <v>3</v>
      </c>
      <c r="F5547">
        <v>0</v>
      </c>
      <c r="G5547">
        <v>1</v>
      </c>
      <c r="H5547" s="3">
        <f>H5546+$H$2*(Table1[[#This Row],[debug'[0']]]-H5546)</f>
        <v>0.81466234676201077</v>
      </c>
    </row>
    <row r="5548" spans="1:8" x14ac:dyDescent="0.25">
      <c r="A5548">
        <v>11084</v>
      </c>
      <c r="B5548">
        <v>0</v>
      </c>
      <c r="C5548">
        <v>9</v>
      </c>
      <c r="D5548">
        <v>-5</v>
      </c>
      <c r="E5548">
        <v>3</v>
      </c>
      <c r="F5548">
        <v>0</v>
      </c>
      <c r="G5548">
        <v>0</v>
      </c>
      <c r="H5548" s="3">
        <f>H5547+$H$2*(Table1[[#This Row],[debug'[0']]]-H5547)</f>
        <v>0.73788222944969817</v>
      </c>
    </row>
    <row r="5549" spans="1:8" x14ac:dyDescent="0.25">
      <c r="A5549">
        <v>11086</v>
      </c>
      <c r="B5549">
        <v>0</v>
      </c>
      <c r="C5549">
        <v>7</v>
      </c>
      <c r="D5549">
        <v>-4</v>
      </c>
      <c r="E5549">
        <v>2</v>
      </c>
      <c r="F5549">
        <v>0</v>
      </c>
      <c r="G5549">
        <v>0</v>
      </c>
      <c r="H5549" s="3">
        <f>H5548+$H$2*(Table1[[#This Row],[debug'[0']]]-H5548)</f>
        <v>0.66833846771208927</v>
      </c>
    </row>
    <row r="5550" spans="1:8" x14ac:dyDescent="0.25">
      <c r="A5550">
        <v>11088</v>
      </c>
      <c r="B5550">
        <v>1</v>
      </c>
      <c r="C5550">
        <v>5</v>
      </c>
      <c r="D5550">
        <v>-3</v>
      </c>
      <c r="E5550">
        <v>2</v>
      </c>
      <c r="F5550">
        <v>0</v>
      </c>
      <c r="G5550">
        <v>0</v>
      </c>
      <c r="H5550" s="3">
        <f>H5549+$H$2*(Table1[[#This Row],[debug'[0']]]-H5549)</f>
        <v>0.69959683071151035</v>
      </c>
    </row>
    <row r="5551" spans="1:8" x14ac:dyDescent="0.25">
      <c r="A5551">
        <v>11090</v>
      </c>
      <c r="B5551">
        <v>2</v>
      </c>
      <c r="C5551">
        <v>4</v>
      </c>
      <c r="D5551">
        <v>0</v>
      </c>
      <c r="E5551">
        <v>2</v>
      </c>
      <c r="F5551">
        <v>0</v>
      </c>
      <c r="G5551">
        <v>0</v>
      </c>
      <c r="H5551" s="3">
        <f>H5550+$H$2*(Table1[[#This Row],[debug'[0']]]-H5550)</f>
        <v>0.82215694201175848</v>
      </c>
    </row>
    <row r="5552" spans="1:8" x14ac:dyDescent="0.25">
      <c r="A5552">
        <v>11092</v>
      </c>
      <c r="B5552">
        <v>2</v>
      </c>
      <c r="C5552">
        <v>2</v>
      </c>
      <c r="D5552">
        <v>3</v>
      </c>
      <c r="E5552">
        <v>2</v>
      </c>
      <c r="F5552">
        <v>0</v>
      </c>
      <c r="G5552">
        <v>0</v>
      </c>
      <c r="H5552" s="3">
        <f>H5551+$H$2*(Table1[[#This Row],[debug'[0']]]-H5551)</f>
        <v>0.93316603495348638</v>
      </c>
    </row>
    <row r="5553" spans="1:8" x14ac:dyDescent="0.25">
      <c r="A5553">
        <v>11094</v>
      </c>
      <c r="B5553">
        <v>3</v>
      </c>
      <c r="C5553">
        <v>1</v>
      </c>
      <c r="D5553">
        <v>4</v>
      </c>
      <c r="E5553">
        <v>2</v>
      </c>
      <c r="F5553">
        <v>0</v>
      </c>
      <c r="G5553">
        <v>0</v>
      </c>
      <c r="H5553" s="3">
        <f>H5552+$H$2*(Table1[[#This Row],[debug'[0']]]-H5552)</f>
        <v>1.1279605469768861</v>
      </c>
    </row>
    <row r="5554" spans="1:8" x14ac:dyDescent="0.25">
      <c r="A5554">
        <v>11096</v>
      </c>
      <c r="B5554">
        <v>2</v>
      </c>
      <c r="C5554">
        <v>-2</v>
      </c>
      <c r="D5554">
        <v>5</v>
      </c>
      <c r="E5554">
        <v>2</v>
      </c>
      <c r="F5554">
        <v>0</v>
      </c>
      <c r="G5554">
        <v>0</v>
      </c>
      <c r="H5554" s="3">
        <f>H5553+$H$2*(Table1[[#This Row],[debug'[0']]]-H5553)</f>
        <v>1.2101483291546224</v>
      </c>
    </row>
    <row r="5555" spans="1:8" x14ac:dyDescent="0.25">
      <c r="A5555">
        <v>11098</v>
      </c>
      <c r="B5555">
        <v>3</v>
      </c>
      <c r="C5555">
        <v>-5</v>
      </c>
      <c r="D5555">
        <v>5</v>
      </c>
      <c r="E5555">
        <v>2</v>
      </c>
      <c r="F5555">
        <v>0</v>
      </c>
      <c r="G5555">
        <v>0</v>
      </c>
      <c r="H5555" s="3">
        <f>H5554+$H$2*(Table1[[#This Row],[debug'[0']]]-H5554)</f>
        <v>1.3788378749589201</v>
      </c>
    </row>
    <row r="5556" spans="1:8" x14ac:dyDescent="0.25">
      <c r="A5556">
        <v>11100</v>
      </c>
      <c r="B5556">
        <v>3</v>
      </c>
      <c r="C5556">
        <v>-8</v>
      </c>
      <c r="D5556">
        <v>5</v>
      </c>
      <c r="E5556">
        <v>2</v>
      </c>
      <c r="F5556">
        <v>0</v>
      </c>
      <c r="G5556">
        <v>0</v>
      </c>
      <c r="H5556" s="3">
        <f>H5555+$H$2*(Table1[[#This Row],[debug'[0']]]-H5555)</f>
        <v>1.5316288056281322</v>
      </c>
    </row>
    <row r="5557" spans="1:8" x14ac:dyDescent="0.25">
      <c r="A5557">
        <v>11102</v>
      </c>
      <c r="B5557">
        <v>4</v>
      </c>
      <c r="C5557">
        <v>-9</v>
      </c>
      <c r="D5557">
        <v>5</v>
      </c>
      <c r="E5557">
        <v>2</v>
      </c>
      <c r="F5557">
        <v>0</v>
      </c>
      <c r="G5557">
        <v>0</v>
      </c>
      <c r="H5557" s="3">
        <f>H5556+$H$2*(Table1[[#This Row],[debug'[0']]]-H5556)</f>
        <v>1.7642673099452719</v>
      </c>
    </row>
    <row r="5558" spans="1:8" x14ac:dyDescent="0.25">
      <c r="A5558">
        <v>11104</v>
      </c>
      <c r="B5558">
        <v>3</v>
      </c>
      <c r="C5558">
        <v>-8</v>
      </c>
      <c r="D5558">
        <v>4</v>
      </c>
      <c r="E5558">
        <v>2</v>
      </c>
      <c r="F5558">
        <v>0</v>
      </c>
      <c r="G5558">
        <v>0</v>
      </c>
      <c r="H5558" s="3">
        <f>H5557+$H$2*(Table1[[#This Row],[debug'[0']]]-H5557)</f>
        <v>1.8807323721715725</v>
      </c>
    </row>
    <row r="5559" spans="1:8" x14ac:dyDescent="0.25">
      <c r="A5559">
        <v>11106</v>
      </c>
      <c r="B5559">
        <v>3</v>
      </c>
      <c r="C5559">
        <v>-7</v>
      </c>
      <c r="D5559">
        <v>4</v>
      </c>
      <c r="E5559">
        <v>2</v>
      </c>
      <c r="F5559">
        <v>0</v>
      </c>
      <c r="G5559">
        <v>0</v>
      </c>
      <c r="H5559" s="3">
        <f>H5558+$H$2*(Table1[[#This Row],[debug'[0']]]-H5558)</f>
        <v>1.9862208608811724</v>
      </c>
    </row>
    <row r="5560" spans="1:8" x14ac:dyDescent="0.25">
      <c r="A5560">
        <v>11108</v>
      </c>
      <c r="B5560">
        <v>-1</v>
      </c>
      <c r="C5560">
        <v>-3</v>
      </c>
      <c r="D5560">
        <v>4</v>
      </c>
      <c r="E5560">
        <v>1</v>
      </c>
      <c r="F5560">
        <v>1</v>
      </c>
      <c r="G5560">
        <v>0</v>
      </c>
      <c r="H5560" s="3">
        <f>H5559+$H$2*(Table1[[#This Row],[debug'[0']]]-H5559)</f>
        <v>1.704776175324946</v>
      </c>
    </row>
    <row r="5561" spans="1:8" x14ac:dyDescent="0.25">
      <c r="A5561">
        <v>11110</v>
      </c>
      <c r="B5561">
        <v>-1</v>
      </c>
      <c r="C5561">
        <v>-1</v>
      </c>
      <c r="D5561">
        <v>3</v>
      </c>
      <c r="E5561">
        <v>1</v>
      </c>
      <c r="F5561">
        <v>1</v>
      </c>
      <c r="G5561">
        <v>0</v>
      </c>
      <c r="H5561" s="3">
        <f>H5560+$H$2*(Table1[[#This Row],[debug'[0']]]-H5560)</f>
        <v>1.4498570264647794</v>
      </c>
    </row>
    <row r="5562" spans="1:8" x14ac:dyDescent="0.25">
      <c r="A5562">
        <v>11112</v>
      </c>
      <c r="B5562">
        <v>-4</v>
      </c>
      <c r="C5562">
        <v>2</v>
      </c>
      <c r="D5562">
        <v>0</v>
      </c>
      <c r="E5562">
        <v>1</v>
      </c>
      <c r="F5562">
        <v>1</v>
      </c>
      <c r="G5562">
        <v>0</v>
      </c>
      <c r="H5562" s="3">
        <f>H5561+$H$2*(Table1[[#This Row],[debug'[0']]]-H5561)</f>
        <v>0.93622010254108545</v>
      </c>
    </row>
    <row r="5563" spans="1:8" x14ac:dyDescent="0.25">
      <c r="A5563">
        <v>11114</v>
      </c>
      <c r="B5563">
        <v>-6</v>
      </c>
      <c r="C5563">
        <v>7</v>
      </c>
      <c r="D5563">
        <v>-4</v>
      </c>
      <c r="E5563">
        <v>1</v>
      </c>
      <c r="F5563">
        <v>1</v>
      </c>
      <c r="G5563">
        <v>0</v>
      </c>
      <c r="H5563" s="3">
        <f>H5562+$H$2*(Table1[[#This Row],[debug'[0']]]-H5562)</f>
        <v>0.28249675900633797</v>
      </c>
    </row>
    <row r="5564" spans="1:8" x14ac:dyDescent="0.25">
      <c r="A5564">
        <v>11116</v>
      </c>
      <c r="B5564">
        <v>-5</v>
      </c>
      <c r="C5564">
        <v>7</v>
      </c>
      <c r="D5564">
        <v>-4</v>
      </c>
      <c r="E5564">
        <v>1</v>
      </c>
      <c r="F5564">
        <v>1</v>
      </c>
      <c r="G5564">
        <v>0</v>
      </c>
      <c r="H5564" s="3">
        <f>H5563+$H$2*(Table1[[#This Row],[debug'[0']]]-H5563)</f>
        <v>-0.21536683131484807</v>
      </c>
    </row>
    <row r="5565" spans="1:8" x14ac:dyDescent="0.25">
      <c r="A5565">
        <v>11118</v>
      </c>
      <c r="B5565">
        <v>-3</v>
      </c>
      <c r="C5565">
        <v>8</v>
      </c>
      <c r="D5565">
        <v>-5</v>
      </c>
      <c r="E5565">
        <v>1</v>
      </c>
      <c r="F5565">
        <v>1</v>
      </c>
      <c r="G5565">
        <v>0</v>
      </c>
      <c r="H5565" s="3">
        <f>H5564+$H$2*(Table1[[#This Row],[debug'[0']]]-H5564)</f>
        <v>-0.47781232448536026</v>
      </c>
    </row>
    <row r="5566" spans="1:8" x14ac:dyDescent="0.25">
      <c r="A5566">
        <v>11120</v>
      </c>
      <c r="B5566">
        <v>-3</v>
      </c>
      <c r="C5566">
        <v>9</v>
      </c>
      <c r="D5566">
        <v>-5</v>
      </c>
      <c r="E5566">
        <v>1</v>
      </c>
      <c r="F5566">
        <v>1</v>
      </c>
      <c r="G5566">
        <v>0</v>
      </c>
      <c r="H5566" s="3">
        <f>H5565+$H$2*(Table1[[#This Row],[debug'[0']]]-H5565)</f>
        <v>-0.71552291265650547</v>
      </c>
    </row>
    <row r="5567" spans="1:8" x14ac:dyDescent="0.25">
      <c r="A5567">
        <v>11122</v>
      </c>
      <c r="B5567">
        <v>-3</v>
      </c>
      <c r="C5567">
        <v>10</v>
      </c>
      <c r="D5567">
        <v>-4</v>
      </c>
      <c r="E5567">
        <v>1</v>
      </c>
      <c r="F5567">
        <v>1</v>
      </c>
      <c r="G5567">
        <v>0</v>
      </c>
      <c r="H5567" s="3">
        <f>H5566+$H$2*(Table1[[#This Row],[debug'[0']]]-H5566)</f>
        <v>-0.93082980570328133</v>
      </c>
    </row>
    <row r="5568" spans="1:8" x14ac:dyDescent="0.25">
      <c r="A5568">
        <v>11124</v>
      </c>
      <c r="B5568">
        <v>-3</v>
      </c>
      <c r="C5568">
        <v>9</v>
      </c>
      <c r="D5568">
        <v>-4</v>
      </c>
      <c r="E5568">
        <v>0</v>
      </c>
      <c r="F5568">
        <v>1</v>
      </c>
      <c r="G5568">
        <v>0</v>
      </c>
      <c r="H5568" s="3">
        <f>H5567+$H$2*(Table1[[#This Row],[debug'[0']]]-H5567)</f>
        <v>-1.1258445021461674</v>
      </c>
    </row>
    <row r="5569" spans="1:8" x14ac:dyDescent="0.25">
      <c r="A5569">
        <v>11126</v>
      </c>
      <c r="B5569">
        <v>-2</v>
      </c>
      <c r="C5569">
        <v>6</v>
      </c>
      <c r="D5569">
        <v>-5</v>
      </c>
      <c r="E5569">
        <v>0</v>
      </c>
      <c r="F5569">
        <v>1</v>
      </c>
      <c r="G5569">
        <v>0</v>
      </c>
      <c r="H5569" s="3">
        <f>H5568+$H$2*(Table1[[#This Row],[debug'[0']]]-H5568)</f>
        <v>-1.2082317168507493</v>
      </c>
    </row>
    <row r="5570" spans="1:8" x14ac:dyDescent="0.25">
      <c r="A5570">
        <v>11128</v>
      </c>
      <c r="B5570">
        <v>-1</v>
      </c>
      <c r="C5570">
        <v>4</v>
      </c>
      <c r="D5570">
        <v>-5</v>
      </c>
      <c r="E5570">
        <v>0</v>
      </c>
      <c r="F5570">
        <v>1</v>
      </c>
      <c r="G5570">
        <v>0</v>
      </c>
      <c r="H5570" s="3">
        <f>H5569+$H$2*(Table1[[#This Row],[debug'[0']]]-H5569)</f>
        <v>-1.1886063398936682</v>
      </c>
    </row>
    <row r="5571" spans="1:8" x14ac:dyDescent="0.25">
      <c r="A5571">
        <v>11130</v>
      </c>
      <c r="B5571">
        <v>1</v>
      </c>
      <c r="C5571">
        <v>2</v>
      </c>
      <c r="D5571">
        <v>-4</v>
      </c>
      <c r="E5571">
        <v>0</v>
      </c>
      <c r="F5571">
        <v>1</v>
      </c>
      <c r="G5571">
        <v>0</v>
      </c>
      <c r="H5571" s="3">
        <f>H5570+$H$2*(Table1[[#This Row],[debug'[0']]]-H5570)</f>
        <v>-0.98233505192336834</v>
      </c>
    </row>
    <row r="5572" spans="1:8" x14ac:dyDescent="0.25">
      <c r="A5572">
        <v>11132</v>
      </c>
      <c r="B5572">
        <v>3</v>
      </c>
      <c r="C5572">
        <v>0</v>
      </c>
      <c r="D5572">
        <v>-3</v>
      </c>
      <c r="E5572">
        <v>0</v>
      </c>
      <c r="F5572">
        <v>1</v>
      </c>
      <c r="G5572">
        <v>0</v>
      </c>
      <c r="H5572" s="3">
        <f>H5571+$H$2*(Table1[[#This Row],[debug'[0']]]-H5571)</f>
        <v>-0.60700881562570097</v>
      </c>
    </row>
    <row r="5573" spans="1:8" x14ac:dyDescent="0.25">
      <c r="A5573">
        <v>11134</v>
      </c>
      <c r="B5573">
        <v>4</v>
      </c>
      <c r="C5573">
        <v>0</v>
      </c>
      <c r="D5573">
        <v>-1</v>
      </c>
      <c r="E5573">
        <v>0</v>
      </c>
      <c r="F5573">
        <v>1</v>
      </c>
      <c r="G5573">
        <v>0</v>
      </c>
      <c r="H5573" s="3">
        <f>H5572+$H$2*(Table1[[#This Row],[debug'[0']]]-H5572)</f>
        <v>-0.17280846411990752</v>
      </c>
    </row>
    <row r="5574" spans="1:8" x14ac:dyDescent="0.25">
      <c r="A5574">
        <v>11136</v>
      </c>
      <c r="B5574">
        <v>5</v>
      </c>
      <c r="C5574">
        <v>-2</v>
      </c>
      <c r="D5574">
        <v>1</v>
      </c>
      <c r="E5574">
        <v>0</v>
      </c>
      <c r="F5574">
        <v>1</v>
      </c>
      <c r="G5574">
        <v>0</v>
      </c>
      <c r="H5574" s="3">
        <f>H5573+$H$2*(Table1[[#This Row],[debug'[0']]]-H5573)</f>
        <v>0.31471724795927852</v>
      </c>
    </row>
    <row r="5575" spans="1:8" x14ac:dyDescent="0.25">
      <c r="A5575">
        <v>11138</v>
      </c>
      <c r="B5575">
        <v>5</v>
      </c>
      <c r="C5575">
        <v>-3</v>
      </c>
      <c r="D5575">
        <v>3</v>
      </c>
      <c r="E5575">
        <v>0</v>
      </c>
      <c r="F5575">
        <v>1</v>
      </c>
      <c r="G5575">
        <v>0</v>
      </c>
      <c r="H5575" s="3">
        <f>H5574+$H$2*(Table1[[#This Row],[debug'[0']]]-H5574)</f>
        <v>0.75629474417334142</v>
      </c>
    </row>
    <row r="5576" spans="1:8" x14ac:dyDescent="0.25">
      <c r="A5576">
        <v>11140</v>
      </c>
      <c r="B5576">
        <v>5</v>
      </c>
      <c r="C5576">
        <v>-5</v>
      </c>
      <c r="D5576">
        <v>4</v>
      </c>
      <c r="E5576">
        <v>0</v>
      </c>
      <c r="F5576">
        <v>1</v>
      </c>
      <c r="G5576">
        <v>0</v>
      </c>
      <c r="H5576" s="3">
        <f>H5575+$H$2*(Table1[[#This Row],[debug'[0']]]-H5575)</f>
        <v>1.156254541844504</v>
      </c>
    </row>
    <row r="5577" spans="1:8" x14ac:dyDescent="0.25">
      <c r="A5577">
        <v>11142</v>
      </c>
      <c r="B5577">
        <v>4</v>
      </c>
      <c r="C5577">
        <v>-6</v>
      </c>
      <c r="D5577">
        <v>6</v>
      </c>
      <c r="E5577">
        <v>0</v>
      </c>
      <c r="F5577">
        <v>1</v>
      </c>
      <c r="G5577">
        <v>0</v>
      </c>
      <c r="H5577" s="3">
        <f>H5576+$H$2*(Table1[[#This Row],[debug'[0']]]-H5576)</f>
        <v>1.4242712370451234</v>
      </c>
    </row>
    <row r="5578" spans="1:8" x14ac:dyDescent="0.25">
      <c r="A5578">
        <v>11144</v>
      </c>
      <c r="B5578">
        <v>3</v>
      </c>
      <c r="C5578">
        <v>-5</v>
      </c>
      <c r="D5578">
        <v>6</v>
      </c>
      <c r="E5578">
        <v>0</v>
      </c>
      <c r="F5578">
        <v>1</v>
      </c>
      <c r="G5578">
        <v>0</v>
      </c>
      <c r="H5578" s="3">
        <f>H5577+$H$2*(Table1[[#This Row],[debug'[0']]]-H5577)</f>
        <v>1.5727801742175986</v>
      </c>
    </row>
    <row r="5579" spans="1:8" x14ac:dyDescent="0.25">
      <c r="A5579">
        <v>11146</v>
      </c>
      <c r="B5579">
        <v>3</v>
      </c>
      <c r="C5579">
        <v>-3</v>
      </c>
      <c r="D5579">
        <v>6</v>
      </c>
      <c r="E5579">
        <v>0</v>
      </c>
      <c r="F5579">
        <v>1</v>
      </c>
      <c r="G5579">
        <v>0</v>
      </c>
      <c r="H5579" s="3">
        <f>H5578+$H$2*(Table1[[#This Row],[debug'[0']]]-H5578)</f>
        <v>1.7072924738096695</v>
      </c>
    </row>
    <row r="5580" spans="1:8" x14ac:dyDescent="0.25">
      <c r="A5580">
        <v>11148</v>
      </c>
      <c r="B5580">
        <v>3</v>
      </c>
      <c r="C5580">
        <v>-1</v>
      </c>
      <c r="D5580">
        <v>5</v>
      </c>
      <c r="E5580">
        <v>0</v>
      </c>
      <c r="F5580">
        <v>2</v>
      </c>
      <c r="G5580">
        <v>0</v>
      </c>
      <c r="H5580" s="3">
        <f>H5579+$H$2*(Table1[[#This Row],[debug'[0']]]-H5579)</f>
        <v>1.8291272878352629</v>
      </c>
    </row>
    <row r="5581" spans="1:8" x14ac:dyDescent="0.25">
      <c r="A5581">
        <v>11150</v>
      </c>
      <c r="B5581">
        <v>0</v>
      </c>
      <c r="C5581">
        <v>4</v>
      </c>
      <c r="D5581">
        <v>2</v>
      </c>
      <c r="E5581">
        <v>0</v>
      </c>
      <c r="F5581">
        <v>2</v>
      </c>
      <c r="G5581">
        <v>-1</v>
      </c>
      <c r="H5581" s="3">
        <f>H5580+$H$2*(Table1[[#This Row],[debug'[0']]]-H5580)</f>
        <v>1.6567361023369465</v>
      </c>
    </row>
    <row r="5582" spans="1:8" x14ac:dyDescent="0.25">
      <c r="A5582">
        <v>11152</v>
      </c>
      <c r="B5582">
        <v>-2</v>
      </c>
      <c r="C5582">
        <v>6</v>
      </c>
      <c r="D5582">
        <v>-1</v>
      </c>
      <c r="E5582">
        <v>0</v>
      </c>
      <c r="F5582">
        <v>2</v>
      </c>
      <c r="G5582">
        <v>-1</v>
      </c>
      <c r="H5582" s="3">
        <f>H5581+$H$2*(Table1[[#This Row],[debug'[0']]]-H5581)</f>
        <v>1.3120968440803966</v>
      </c>
    </row>
    <row r="5583" spans="1:8" x14ac:dyDescent="0.25">
      <c r="A5583">
        <v>11154</v>
      </c>
      <c r="B5583">
        <v>-4</v>
      </c>
      <c r="C5583">
        <v>7</v>
      </c>
      <c r="D5583">
        <v>-3</v>
      </c>
      <c r="E5583">
        <v>0</v>
      </c>
      <c r="F5583">
        <v>2</v>
      </c>
      <c r="G5583">
        <v>-1</v>
      </c>
      <c r="H5583" s="3">
        <f>H5582+$H$2*(Table1[[#This Row],[debug'[0']]]-H5582)</f>
        <v>0.81144351146478166</v>
      </c>
    </row>
    <row r="5584" spans="1:8" x14ac:dyDescent="0.25">
      <c r="A5584">
        <v>11156</v>
      </c>
      <c r="B5584">
        <v>-5</v>
      </c>
      <c r="C5584">
        <v>7</v>
      </c>
      <c r="D5584">
        <v>-4</v>
      </c>
      <c r="E5584">
        <v>0</v>
      </c>
      <c r="F5584">
        <v>2</v>
      </c>
      <c r="G5584">
        <v>-1</v>
      </c>
      <c r="H5584" s="3">
        <f>H5583+$H$2*(Table1[[#This Row],[debug'[0']]]-H5583)</f>
        <v>0.26372786419368688</v>
      </c>
    </row>
    <row r="5585" spans="1:8" x14ac:dyDescent="0.25">
      <c r="A5585">
        <v>11158</v>
      </c>
      <c r="B5585">
        <v>-6</v>
      </c>
      <c r="C5585">
        <v>7</v>
      </c>
      <c r="D5585">
        <v>-4</v>
      </c>
      <c r="E5585">
        <v>0</v>
      </c>
      <c r="F5585">
        <v>2</v>
      </c>
      <c r="G5585">
        <v>0</v>
      </c>
      <c r="H5585" s="3">
        <f>H5584+$H$2*(Table1[[#This Row],[debug'[0']]]-H5584)</f>
        <v>-0.32661457907341018</v>
      </c>
    </row>
    <row r="5586" spans="1:8" x14ac:dyDescent="0.25">
      <c r="A5586">
        <v>11160</v>
      </c>
      <c r="B5586">
        <v>-4</v>
      </c>
      <c r="C5586">
        <v>8</v>
      </c>
      <c r="D5586">
        <v>-4</v>
      </c>
      <c r="E5586">
        <v>0</v>
      </c>
      <c r="F5586">
        <v>2</v>
      </c>
      <c r="G5586">
        <v>0</v>
      </c>
      <c r="H5586" s="3">
        <f>H5585+$H$2*(Table1[[#This Row],[debug'[0']]]-H5585)</f>
        <v>-0.67282299863901485</v>
      </c>
    </row>
    <row r="5587" spans="1:8" x14ac:dyDescent="0.25">
      <c r="A5587">
        <v>11162</v>
      </c>
      <c r="B5587">
        <v>-3</v>
      </c>
      <c r="C5587">
        <v>9</v>
      </c>
      <c r="D5587">
        <v>-4</v>
      </c>
      <c r="E5587">
        <v>0</v>
      </c>
      <c r="F5587">
        <v>2</v>
      </c>
      <c r="G5587">
        <v>0</v>
      </c>
      <c r="H5587" s="3">
        <f>H5586+$H$2*(Table1[[#This Row],[debug'[0']]]-H5586)</f>
        <v>-0.89215426377137863</v>
      </c>
    </row>
    <row r="5588" spans="1:8" x14ac:dyDescent="0.25">
      <c r="A5588">
        <v>11164</v>
      </c>
      <c r="B5588">
        <v>-2</v>
      </c>
      <c r="C5588">
        <v>9</v>
      </c>
      <c r="D5588">
        <v>-4</v>
      </c>
      <c r="E5588">
        <v>0</v>
      </c>
      <c r="F5588">
        <v>2</v>
      </c>
      <c r="G5588">
        <v>0</v>
      </c>
      <c r="H5588" s="3">
        <f>H5587+$H$2*(Table1[[#This Row],[debug'[0']]]-H5587)</f>
        <v>-0.99656626455877695</v>
      </c>
    </row>
    <row r="5589" spans="1:8" x14ac:dyDescent="0.25">
      <c r="A5589">
        <v>11166</v>
      </c>
      <c r="B5589">
        <v>-1</v>
      </c>
      <c r="C5589">
        <v>7</v>
      </c>
      <c r="D5589">
        <v>-4</v>
      </c>
      <c r="E5589">
        <v>0</v>
      </c>
      <c r="F5589">
        <v>2</v>
      </c>
      <c r="G5589">
        <v>0</v>
      </c>
      <c r="H5589" s="3">
        <f>H5588+$H$2*(Table1[[#This Row],[debug'[0']]]-H5588)</f>
        <v>-0.99688988649987242</v>
      </c>
    </row>
    <row r="5590" spans="1:8" x14ac:dyDescent="0.25">
      <c r="A5590">
        <v>11168</v>
      </c>
      <c r="B5590">
        <v>-1</v>
      </c>
      <c r="C5590">
        <v>5</v>
      </c>
      <c r="D5590">
        <v>-5</v>
      </c>
      <c r="E5590">
        <v>0</v>
      </c>
      <c r="F5590">
        <v>2</v>
      </c>
      <c r="G5590">
        <v>-1</v>
      </c>
      <c r="H5590" s="3">
        <f>H5589+$H$2*(Table1[[#This Row],[debug'[0']]]-H5589)</f>
        <v>-0.99718300779158731</v>
      </c>
    </row>
    <row r="5591" spans="1:8" x14ac:dyDescent="0.25">
      <c r="A5591">
        <v>11170</v>
      </c>
      <c r="B5591">
        <v>0</v>
      </c>
      <c r="C5591">
        <v>3</v>
      </c>
      <c r="D5591">
        <v>-5</v>
      </c>
      <c r="E5591">
        <v>0</v>
      </c>
      <c r="F5591">
        <v>2</v>
      </c>
      <c r="G5591">
        <v>-1</v>
      </c>
      <c r="H5591" s="3">
        <f>H5590+$H$2*(Table1[[#This Row],[debug'[0']]]-H5590)</f>
        <v>-0.90320072344470859</v>
      </c>
    </row>
    <row r="5592" spans="1:8" x14ac:dyDescent="0.25">
      <c r="A5592">
        <v>11172</v>
      </c>
      <c r="B5592">
        <v>1</v>
      </c>
      <c r="C5592">
        <v>2</v>
      </c>
      <c r="D5592">
        <v>-4</v>
      </c>
      <c r="E5592">
        <v>0</v>
      </c>
      <c r="F5592">
        <v>2</v>
      </c>
      <c r="G5592">
        <v>-1</v>
      </c>
      <c r="H5592" s="3">
        <f>H5591+$H$2*(Table1[[#This Row],[debug'[0']]]-H5591)</f>
        <v>-0.72382828111228825</v>
      </c>
    </row>
    <row r="5593" spans="1:8" x14ac:dyDescent="0.25">
      <c r="A5593">
        <v>11174</v>
      </c>
      <c r="B5593">
        <v>2</v>
      </c>
      <c r="C5593">
        <v>0</v>
      </c>
      <c r="D5593">
        <v>-2</v>
      </c>
      <c r="E5593">
        <v>0</v>
      </c>
      <c r="F5593">
        <v>2</v>
      </c>
      <c r="G5593">
        <v>-1</v>
      </c>
      <c r="H5593" s="3">
        <f>H5592+$H$2*(Table1[[#This Row],[debug'[0']]]-H5592)</f>
        <v>-0.4671135135848139</v>
      </c>
    </row>
    <row r="5594" spans="1:8" x14ac:dyDescent="0.25">
      <c r="A5594">
        <v>11176</v>
      </c>
      <c r="B5594">
        <v>4</v>
      </c>
      <c r="C5594">
        <v>-2</v>
      </c>
      <c r="D5594">
        <v>1</v>
      </c>
      <c r="E5594">
        <v>0</v>
      </c>
      <c r="F5594">
        <v>2</v>
      </c>
      <c r="G5594">
        <v>0</v>
      </c>
      <c r="H5594" s="3">
        <f>H5593+$H$2*(Table1[[#This Row],[debug'[0']]]-H5593)</f>
        <v>-4.6097983673921705E-2</v>
      </c>
    </row>
    <row r="5595" spans="1:8" x14ac:dyDescent="0.25">
      <c r="A5595">
        <v>11178</v>
      </c>
      <c r="B5595">
        <v>6</v>
      </c>
      <c r="C5595">
        <v>-2</v>
      </c>
      <c r="D5595">
        <v>4</v>
      </c>
      <c r="E5595">
        <v>0</v>
      </c>
      <c r="F5595">
        <v>2</v>
      </c>
      <c r="G5595">
        <v>0</v>
      </c>
      <c r="H5595" s="3">
        <f>H5594+$H$2*(Table1[[#This Row],[debug'[0']]]-H5594)</f>
        <v>0.52373332657789984</v>
      </c>
    </row>
    <row r="5596" spans="1:8" x14ac:dyDescent="0.25">
      <c r="A5596">
        <v>11180</v>
      </c>
      <c r="B5596">
        <v>7</v>
      </c>
      <c r="C5596">
        <v>-2</v>
      </c>
      <c r="D5596">
        <v>5</v>
      </c>
      <c r="E5596">
        <v>1</v>
      </c>
      <c r="F5596">
        <v>2</v>
      </c>
      <c r="G5596">
        <v>0</v>
      </c>
      <c r="H5596" s="3">
        <f>H5595+$H$2*(Table1[[#This Row],[debug'[0']]]-H5595)</f>
        <v>1.1341070806952382</v>
      </c>
    </row>
    <row r="5597" spans="1:8" x14ac:dyDescent="0.25">
      <c r="A5597">
        <v>11182</v>
      </c>
      <c r="B5597">
        <v>6</v>
      </c>
      <c r="C5597">
        <v>-3</v>
      </c>
      <c r="D5597">
        <v>5</v>
      </c>
      <c r="E5597">
        <v>0</v>
      </c>
      <c r="F5597">
        <v>2</v>
      </c>
      <c r="G5597">
        <v>0</v>
      </c>
      <c r="H5597" s="3">
        <f>H5596+$H$2*(Table1[[#This Row],[debug'[0']]]-H5596)</f>
        <v>1.5927066841485111</v>
      </c>
    </row>
    <row r="5598" spans="1:8" x14ac:dyDescent="0.25">
      <c r="A5598">
        <v>11184</v>
      </c>
      <c r="B5598">
        <v>5</v>
      </c>
      <c r="C5598">
        <v>-3</v>
      </c>
      <c r="D5598">
        <v>4</v>
      </c>
      <c r="E5598">
        <v>0</v>
      </c>
      <c r="F5598">
        <v>2</v>
      </c>
      <c r="G5598">
        <v>-1</v>
      </c>
      <c r="H5598" s="3">
        <f>H5597+$H$2*(Table1[[#This Row],[debug'[0']]]-H5597)</f>
        <v>1.9138365136396505</v>
      </c>
    </row>
    <row r="5599" spans="1:8" x14ac:dyDescent="0.25">
      <c r="A5599">
        <v>11186</v>
      </c>
      <c r="B5599">
        <v>4</v>
      </c>
      <c r="C5599">
        <v>-2</v>
      </c>
      <c r="D5599">
        <v>2</v>
      </c>
      <c r="E5599">
        <v>0</v>
      </c>
      <c r="F5599">
        <v>2</v>
      </c>
      <c r="G5599">
        <v>-1</v>
      </c>
      <c r="H5599" s="3">
        <f>H5598+$H$2*(Table1[[#This Row],[debug'[0']]]-H5598)</f>
        <v>2.1104527901277588</v>
      </c>
    </row>
    <row r="5600" spans="1:8" x14ac:dyDescent="0.25">
      <c r="A5600">
        <v>11188</v>
      </c>
      <c r="B5600">
        <v>3</v>
      </c>
      <c r="C5600">
        <v>-1</v>
      </c>
      <c r="D5600">
        <v>2</v>
      </c>
      <c r="E5600">
        <v>0</v>
      </c>
      <c r="F5600">
        <v>2</v>
      </c>
      <c r="G5600">
        <v>-1</v>
      </c>
      <c r="H5600" s="3">
        <f>H5599+$H$2*(Table1[[#This Row],[debug'[0']]]-H5599)</f>
        <v>2.1942906395144366</v>
      </c>
    </row>
    <row r="5601" spans="1:8" x14ac:dyDescent="0.25">
      <c r="A5601">
        <v>11190</v>
      </c>
      <c r="B5601">
        <v>2</v>
      </c>
      <c r="C5601">
        <v>2</v>
      </c>
      <c r="D5601">
        <v>2</v>
      </c>
      <c r="E5601">
        <v>1</v>
      </c>
      <c r="F5601">
        <v>3</v>
      </c>
      <c r="G5601">
        <v>-1</v>
      </c>
      <c r="H5601" s="3">
        <f>H5600+$H$2*(Table1[[#This Row],[debug'[0']]]-H5600)</f>
        <v>2.1759791781416422</v>
      </c>
    </row>
    <row r="5602" spans="1:8" x14ac:dyDescent="0.25">
      <c r="A5602">
        <v>11192</v>
      </c>
      <c r="B5602">
        <v>1</v>
      </c>
      <c r="C5602">
        <v>3</v>
      </c>
      <c r="D5602">
        <v>2</v>
      </c>
      <c r="E5602">
        <v>1</v>
      </c>
      <c r="F5602">
        <v>3</v>
      </c>
      <c r="G5602">
        <v>0</v>
      </c>
      <c r="H5602" s="3">
        <f>H5601+$H$2*(Table1[[#This Row],[debug'[0']]]-H5601)</f>
        <v>2.0651457517369121</v>
      </c>
    </row>
    <row r="5603" spans="1:8" x14ac:dyDescent="0.25">
      <c r="A5603">
        <v>11194</v>
      </c>
      <c r="B5603">
        <v>-2</v>
      </c>
      <c r="C5603">
        <v>6</v>
      </c>
      <c r="D5603">
        <v>3</v>
      </c>
      <c r="E5603">
        <v>1</v>
      </c>
      <c r="F5603">
        <v>3</v>
      </c>
      <c r="G5603">
        <v>0</v>
      </c>
      <c r="H5603" s="3">
        <f>H5602+$H$2*(Table1[[#This Row],[debug'[0']]]-H5602)</f>
        <v>1.6820147908540588</v>
      </c>
    </row>
    <row r="5604" spans="1:8" x14ac:dyDescent="0.25">
      <c r="A5604">
        <v>11196</v>
      </c>
      <c r="B5604">
        <v>-4</v>
      </c>
      <c r="C5604">
        <v>7</v>
      </c>
      <c r="D5604">
        <v>2</v>
      </c>
      <c r="E5604">
        <v>1</v>
      </c>
      <c r="F5604">
        <v>3</v>
      </c>
      <c r="G5604">
        <v>0</v>
      </c>
      <c r="H5604" s="3">
        <f>H5603+$H$2*(Table1[[#This Row],[debug'[0']]]-H5603)</f>
        <v>1.1464975131179891</v>
      </c>
    </row>
    <row r="5605" spans="1:8" x14ac:dyDescent="0.25">
      <c r="A5605">
        <v>11198</v>
      </c>
      <c r="B5605">
        <v>-6</v>
      </c>
      <c r="C5605">
        <v>7</v>
      </c>
      <c r="D5605">
        <v>0</v>
      </c>
      <c r="E5605">
        <v>0</v>
      </c>
      <c r="F5605">
        <v>2</v>
      </c>
      <c r="G5605">
        <v>0</v>
      </c>
      <c r="H5605" s="3">
        <f>H5604+$H$2*(Table1[[#This Row],[debug'[0']]]-H5604)</f>
        <v>0.47295599053471316</v>
      </c>
    </row>
    <row r="5606" spans="1:8" x14ac:dyDescent="0.25">
      <c r="A5606">
        <v>11200</v>
      </c>
      <c r="B5606">
        <v>-5</v>
      </c>
      <c r="C5606">
        <v>7</v>
      </c>
      <c r="D5606">
        <v>-1</v>
      </c>
      <c r="E5606">
        <v>1</v>
      </c>
      <c r="F5606">
        <v>2</v>
      </c>
      <c r="G5606">
        <v>0</v>
      </c>
      <c r="H5606" s="3">
        <f>H5605+$H$2*(Table1[[#This Row],[debug'[0']]]-H5605)</f>
        <v>-4.285795946380988E-2</v>
      </c>
    </row>
    <row r="5607" spans="1:8" x14ac:dyDescent="0.25">
      <c r="A5607">
        <v>11202</v>
      </c>
      <c r="B5607">
        <v>-5</v>
      </c>
      <c r="C5607">
        <v>7</v>
      </c>
      <c r="D5607">
        <v>-2</v>
      </c>
      <c r="E5607">
        <v>1</v>
      </c>
      <c r="F5607">
        <v>2</v>
      </c>
      <c r="G5607">
        <v>0</v>
      </c>
      <c r="H5607" s="3">
        <f>H5606+$H$2*(Table1[[#This Row],[debug'[0']]]-H5606)</f>
        <v>-0.51005758998429829</v>
      </c>
    </row>
    <row r="5608" spans="1:8" x14ac:dyDescent="0.25">
      <c r="A5608">
        <v>11204</v>
      </c>
      <c r="B5608">
        <v>-3</v>
      </c>
      <c r="C5608">
        <v>6</v>
      </c>
      <c r="D5608">
        <v>-3</v>
      </c>
      <c r="E5608">
        <v>1</v>
      </c>
      <c r="F5608">
        <v>2</v>
      </c>
      <c r="G5608">
        <v>0</v>
      </c>
      <c r="H5608" s="3">
        <f>H5607+$H$2*(Table1[[#This Row],[debug'[0']]]-H5607)</f>
        <v>-0.74472913347930803</v>
      </c>
    </row>
    <row r="5609" spans="1:8" x14ac:dyDescent="0.25">
      <c r="A5609">
        <v>11206</v>
      </c>
      <c r="B5609">
        <v>-1</v>
      </c>
      <c r="C5609">
        <v>6</v>
      </c>
      <c r="D5609">
        <v>-3</v>
      </c>
      <c r="E5609">
        <v>1</v>
      </c>
      <c r="F5609">
        <v>2</v>
      </c>
      <c r="G5609">
        <v>0</v>
      </c>
      <c r="H5609" s="3">
        <f>H5608+$H$2*(Table1[[#This Row],[debug'[0']]]-H5608)</f>
        <v>-0.76878784584741522</v>
      </c>
    </row>
    <row r="5610" spans="1:8" x14ac:dyDescent="0.25">
      <c r="A5610">
        <v>11208</v>
      </c>
      <c r="B5610">
        <v>-1</v>
      </c>
      <c r="C5610">
        <v>5</v>
      </c>
      <c r="D5610">
        <v>-3</v>
      </c>
      <c r="E5610">
        <v>1</v>
      </c>
      <c r="F5610">
        <v>2</v>
      </c>
      <c r="G5610">
        <v>0</v>
      </c>
      <c r="H5610" s="3">
        <f>H5609+$H$2*(Table1[[#This Row],[debug'[0']]]-H5609)</f>
        <v>-0.79057907799460814</v>
      </c>
    </row>
    <row r="5611" spans="1:8" x14ac:dyDescent="0.25">
      <c r="A5611">
        <v>11210</v>
      </c>
      <c r="B5611">
        <v>-1</v>
      </c>
      <c r="C5611">
        <v>4</v>
      </c>
      <c r="D5611">
        <v>-4</v>
      </c>
      <c r="E5611">
        <v>1</v>
      </c>
      <c r="F5611">
        <v>2</v>
      </c>
      <c r="G5611">
        <v>0</v>
      </c>
      <c r="H5611" s="3">
        <f>H5610+$H$2*(Table1[[#This Row],[debug'[0']]]-H5610)</f>
        <v>-0.81031653489701239</v>
      </c>
    </row>
    <row r="5612" spans="1:8" x14ac:dyDescent="0.25">
      <c r="A5612">
        <v>11212</v>
      </c>
      <c r="B5612">
        <v>0</v>
      </c>
      <c r="C5612">
        <v>2</v>
      </c>
      <c r="D5612">
        <v>-4</v>
      </c>
      <c r="E5612">
        <v>0</v>
      </c>
      <c r="F5612">
        <v>2</v>
      </c>
      <c r="G5612">
        <v>0</v>
      </c>
      <c r="H5612" s="3">
        <f>H5611+$H$2*(Table1[[#This Row],[debug'[0']]]-H5611)</f>
        <v>-0.73394600070356864</v>
      </c>
    </row>
    <row r="5613" spans="1:8" x14ac:dyDescent="0.25">
      <c r="A5613">
        <v>11214</v>
      </c>
      <c r="B5613">
        <v>1</v>
      </c>
      <c r="C5613">
        <v>1</v>
      </c>
      <c r="D5613">
        <v>-4</v>
      </c>
      <c r="E5613">
        <v>0</v>
      </c>
      <c r="F5613">
        <v>2</v>
      </c>
      <c r="G5613">
        <v>0</v>
      </c>
      <c r="H5613" s="3">
        <f>H5612+$H$2*(Table1[[#This Row],[debug'[0']]]-H5612)</f>
        <v>-0.57052544017761664</v>
      </c>
    </row>
    <row r="5614" spans="1:8" x14ac:dyDescent="0.25">
      <c r="A5614">
        <v>11216</v>
      </c>
      <c r="B5614">
        <v>4</v>
      </c>
      <c r="C5614">
        <v>-2</v>
      </c>
      <c r="D5614">
        <v>-1</v>
      </c>
      <c r="E5614">
        <v>1</v>
      </c>
      <c r="F5614">
        <v>2</v>
      </c>
      <c r="G5614">
        <v>0</v>
      </c>
      <c r="H5614" s="3">
        <f>H5613+$H$2*(Table1[[#This Row],[debug'[0']]]-H5613)</f>
        <v>-0.13976356580039895</v>
      </c>
    </row>
    <row r="5615" spans="1:8" x14ac:dyDescent="0.25">
      <c r="A5615">
        <v>11218</v>
      </c>
      <c r="B5615">
        <v>7</v>
      </c>
      <c r="C5615">
        <v>-2</v>
      </c>
      <c r="D5615">
        <v>2</v>
      </c>
      <c r="E5615">
        <v>1</v>
      </c>
      <c r="F5615">
        <v>2</v>
      </c>
      <c r="G5615">
        <v>0</v>
      </c>
      <c r="H5615" s="3">
        <f>H5614+$H$2*(Table1[[#This Row],[debug'[0']]]-H5614)</f>
        <v>0.53314329720019893</v>
      </c>
    </row>
    <row r="5616" spans="1:8" x14ac:dyDescent="0.25">
      <c r="A5616">
        <v>11220</v>
      </c>
      <c r="B5616">
        <v>8</v>
      </c>
      <c r="C5616">
        <v>-3</v>
      </c>
      <c r="D5616">
        <v>3</v>
      </c>
      <c r="E5616">
        <v>1</v>
      </c>
      <c r="F5616">
        <v>2</v>
      </c>
      <c r="G5616">
        <v>0</v>
      </c>
      <c r="H5616" s="3">
        <f>H5615+$H$2*(Table1[[#This Row],[debug'[0']]]-H5615)</f>
        <v>1.2368779620879056</v>
      </c>
    </row>
    <row r="5617" spans="1:8" x14ac:dyDescent="0.25">
      <c r="A5617">
        <v>11222</v>
      </c>
      <c r="B5617">
        <v>6</v>
      </c>
      <c r="C5617">
        <v>-4</v>
      </c>
      <c r="D5617">
        <v>3</v>
      </c>
      <c r="E5617">
        <v>1</v>
      </c>
      <c r="F5617">
        <v>2</v>
      </c>
      <c r="G5617">
        <v>0</v>
      </c>
      <c r="H5617" s="3">
        <f>H5616+$H$2*(Table1[[#This Row],[debug'[0']]]-H5616)</f>
        <v>1.6857916381615938</v>
      </c>
    </row>
    <row r="5618" spans="1:8" x14ac:dyDescent="0.25">
      <c r="A5618">
        <v>11224</v>
      </c>
      <c r="B5618">
        <v>5</v>
      </c>
      <c r="C5618">
        <v>-4</v>
      </c>
      <c r="D5618">
        <v>2</v>
      </c>
      <c r="E5618">
        <v>0</v>
      </c>
      <c r="F5618">
        <v>2</v>
      </c>
      <c r="G5618">
        <v>0</v>
      </c>
      <c r="H5618" s="3">
        <f>H5617+$H$2*(Table1[[#This Row],[debug'[0']]]-H5617)</f>
        <v>1.9981484174221158</v>
      </c>
    </row>
    <row r="5619" spans="1:8" x14ac:dyDescent="0.25">
      <c r="A5619">
        <v>11226</v>
      </c>
      <c r="B5619">
        <v>5</v>
      </c>
      <c r="C5619">
        <v>-3</v>
      </c>
      <c r="D5619">
        <v>3</v>
      </c>
      <c r="E5619">
        <v>1</v>
      </c>
      <c r="F5619">
        <v>2</v>
      </c>
      <c r="G5619">
        <v>0</v>
      </c>
      <c r="H5619" s="3">
        <f>H5618+$H$2*(Table1[[#This Row],[debug'[0']]]-H5618)</f>
        <v>2.281066263791923</v>
      </c>
    </row>
    <row r="5620" spans="1:8" x14ac:dyDescent="0.25">
      <c r="A5620">
        <v>11228</v>
      </c>
      <c r="B5620">
        <v>4</v>
      </c>
      <c r="C5620">
        <v>-2</v>
      </c>
      <c r="D5620">
        <v>5</v>
      </c>
      <c r="E5620">
        <v>1</v>
      </c>
      <c r="F5620">
        <v>2</v>
      </c>
      <c r="G5620">
        <v>0</v>
      </c>
      <c r="H5620" s="3">
        <f>H5619+$H$2*(Table1[[#This Row],[debug'[0']]]-H5619)</f>
        <v>2.4430719517222914</v>
      </c>
    </row>
    <row r="5621" spans="1:8" x14ac:dyDescent="0.25">
      <c r="A5621">
        <v>11230</v>
      </c>
      <c r="B5621">
        <v>3</v>
      </c>
      <c r="C5621">
        <v>-1</v>
      </c>
      <c r="D5621">
        <v>7</v>
      </c>
      <c r="E5621">
        <v>1</v>
      </c>
      <c r="F5621">
        <v>2</v>
      </c>
      <c r="G5621">
        <v>0</v>
      </c>
      <c r="H5621" s="3">
        <f>H5620+$H$2*(Table1[[#This Row],[debug'[0']]]-H5620)</f>
        <v>2.4955611836737122</v>
      </c>
    </row>
    <row r="5622" spans="1:8" x14ac:dyDescent="0.25">
      <c r="A5622">
        <v>11232</v>
      </c>
      <c r="B5622">
        <v>1</v>
      </c>
      <c r="C5622">
        <v>0</v>
      </c>
      <c r="D5622">
        <v>8</v>
      </c>
      <c r="E5622">
        <v>1</v>
      </c>
      <c r="F5622">
        <v>2</v>
      </c>
      <c r="G5622">
        <v>1</v>
      </c>
      <c r="H5622" s="3">
        <f>H5621+$H$2*(Table1[[#This Row],[debug'[0']]]-H5621)</f>
        <v>2.3546078628450107</v>
      </c>
    </row>
    <row r="5623" spans="1:8" x14ac:dyDescent="0.25">
      <c r="A5623">
        <v>11234</v>
      </c>
      <c r="B5623">
        <v>-1</v>
      </c>
      <c r="C5623">
        <v>2</v>
      </c>
      <c r="D5623">
        <v>8</v>
      </c>
      <c r="E5623">
        <v>1</v>
      </c>
      <c r="F5623">
        <v>2</v>
      </c>
      <c r="G5623">
        <v>1</v>
      </c>
      <c r="H5623" s="3">
        <f>H5622+$H$2*(Table1[[#This Row],[debug'[0']]]-H5622)</f>
        <v>2.0384435203173572</v>
      </c>
    </row>
    <row r="5624" spans="1:8" x14ac:dyDescent="0.25">
      <c r="A5624">
        <v>11236</v>
      </c>
      <c r="B5624">
        <v>-4</v>
      </c>
      <c r="C5624">
        <v>3</v>
      </c>
      <c r="D5624">
        <v>6</v>
      </c>
      <c r="E5624">
        <v>1</v>
      </c>
      <c r="F5624">
        <v>2</v>
      </c>
      <c r="G5624">
        <v>1</v>
      </c>
      <c r="H5624" s="3">
        <f>H5623+$H$2*(Table1[[#This Row],[debug'[0']]]-H5623)</f>
        <v>1.4693336262409802</v>
      </c>
    </row>
    <row r="5625" spans="1:8" x14ac:dyDescent="0.25">
      <c r="A5625">
        <v>11238</v>
      </c>
      <c r="B5625">
        <v>-4</v>
      </c>
      <c r="C5625">
        <v>4</v>
      </c>
      <c r="D5625">
        <v>3</v>
      </c>
      <c r="E5625">
        <v>1</v>
      </c>
      <c r="F5625">
        <v>2</v>
      </c>
      <c r="G5625">
        <v>0</v>
      </c>
      <c r="H5625" s="3">
        <f>H5624+$H$2*(Table1[[#This Row],[debug'[0']]]-H5624)</f>
        <v>0.95386107603407166</v>
      </c>
    </row>
    <row r="5626" spans="1:8" x14ac:dyDescent="0.25">
      <c r="A5626">
        <v>11240</v>
      </c>
      <c r="B5626">
        <v>-5</v>
      </c>
      <c r="C5626">
        <v>5</v>
      </c>
      <c r="D5626">
        <v>0</v>
      </c>
      <c r="E5626">
        <v>1</v>
      </c>
      <c r="F5626">
        <v>2</v>
      </c>
      <c r="G5626">
        <v>0</v>
      </c>
      <c r="H5626" s="3">
        <f>H5625+$H$2*(Table1[[#This Row],[debug'[0']]]-H5625)</f>
        <v>0.39272288952518597</v>
      </c>
    </row>
    <row r="5627" spans="1:8" x14ac:dyDescent="0.25">
      <c r="A5627">
        <v>11242</v>
      </c>
      <c r="B5627">
        <v>-3</v>
      </c>
      <c r="C5627">
        <v>5</v>
      </c>
      <c r="D5627">
        <v>-3</v>
      </c>
      <c r="E5627">
        <v>1</v>
      </c>
      <c r="F5627">
        <v>2</v>
      </c>
      <c r="G5627">
        <v>0</v>
      </c>
      <c r="H5627" s="3">
        <f>H5626+$H$2*(Table1[[#This Row],[debug'[0']]]-H5626)</f>
        <v>7.2966290363238206E-2</v>
      </c>
    </row>
    <row r="5628" spans="1:8" x14ac:dyDescent="0.25">
      <c r="A5628">
        <v>11244</v>
      </c>
      <c r="B5628">
        <v>-1</v>
      </c>
      <c r="C5628">
        <v>4</v>
      </c>
      <c r="D5628">
        <v>-4</v>
      </c>
      <c r="E5628">
        <v>1</v>
      </c>
      <c r="F5628">
        <v>1</v>
      </c>
      <c r="G5628">
        <v>1</v>
      </c>
      <c r="H5628" s="3">
        <f>H5627+$H$2*(Table1[[#This Row],[debug'[0']]]-H5627)</f>
        <v>-2.8158400097401046E-2</v>
      </c>
    </row>
    <row r="5629" spans="1:8" x14ac:dyDescent="0.25">
      <c r="A5629">
        <v>11246</v>
      </c>
      <c r="B5629">
        <v>1</v>
      </c>
      <c r="C5629">
        <v>3</v>
      </c>
      <c r="D5629">
        <v>-4</v>
      </c>
      <c r="E5629">
        <v>1</v>
      </c>
      <c r="F5629">
        <v>1</v>
      </c>
      <c r="G5629">
        <v>1</v>
      </c>
      <c r="H5629" s="3">
        <f>H5628+$H$2*(Table1[[#This Row],[debug'[0']]]-H5628)</f>
        <v>6.8743246196777866E-2</v>
      </c>
    </row>
    <row r="5630" spans="1:8" x14ac:dyDescent="0.25">
      <c r="A5630">
        <v>11248</v>
      </c>
      <c r="B5630">
        <v>1</v>
      </c>
      <c r="C5630">
        <v>3</v>
      </c>
      <c r="D5630">
        <v>-5</v>
      </c>
      <c r="E5630">
        <v>1</v>
      </c>
      <c r="F5630">
        <v>1</v>
      </c>
      <c r="G5630">
        <v>1</v>
      </c>
      <c r="H5630" s="3">
        <f>H5629+$H$2*(Table1[[#This Row],[debug'[0']]]-H5629)</f>
        <v>0.15651212748740029</v>
      </c>
    </row>
    <row r="5631" spans="1:8" x14ac:dyDescent="0.25">
      <c r="A5631">
        <v>11250</v>
      </c>
      <c r="B5631">
        <v>2</v>
      </c>
      <c r="C5631">
        <v>2</v>
      </c>
      <c r="D5631">
        <v>-5</v>
      </c>
      <c r="E5631">
        <v>1</v>
      </c>
      <c r="F5631">
        <v>1</v>
      </c>
      <c r="G5631">
        <v>1</v>
      </c>
      <c r="H5631" s="3">
        <f>H5630+$H$2*(Table1[[#This Row],[debug'[0']]]-H5630)</f>
        <v>0.3302567662054241</v>
      </c>
    </row>
    <row r="5632" spans="1:8" x14ac:dyDescent="0.25">
      <c r="A5632">
        <v>11252</v>
      </c>
      <c r="B5632">
        <v>1</v>
      </c>
      <c r="C5632">
        <v>1</v>
      </c>
      <c r="D5632">
        <v>-5</v>
      </c>
      <c r="E5632">
        <v>1</v>
      </c>
      <c r="F5632">
        <v>1</v>
      </c>
      <c r="G5632">
        <v>1</v>
      </c>
      <c r="H5632" s="3">
        <f>H5631+$H$2*(Table1[[#This Row],[debug'[0']]]-H5631)</f>
        <v>0.39337857889783945</v>
      </c>
    </row>
    <row r="5633" spans="1:8" x14ac:dyDescent="0.25">
      <c r="A5633">
        <v>11254</v>
      </c>
      <c r="B5633">
        <v>2</v>
      </c>
      <c r="C5633">
        <v>0</v>
      </c>
      <c r="D5633">
        <v>-5</v>
      </c>
      <c r="E5633">
        <v>1</v>
      </c>
      <c r="F5633">
        <v>1</v>
      </c>
      <c r="G5633">
        <v>1</v>
      </c>
      <c r="H5633" s="3">
        <f>H5632+$H$2*(Table1[[#This Row],[debug'[0']]]-H5632)</f>
        <v>0.54479908050687564</v>
      </c>
    </row>
    <row r="5634" spans="1:8" x14ac:dyDescent="0.25">
      <c r="A5634">
        <v>11256</v>
      </c>
      <c r="B5634">
        <v>5</v>
      </c>
      <c r="C5634">
        <v>-1</v>
      </c>
      <c r="D5634">
        <v>-3</v>
      </c>
      <c r="E5634">
        <v>1</v>
      </c>
      <c r="F5634">
        <v>1</v>
      </c>
      <c r="G5634">
        <v>1</v>
      </c>
      <c r="H5634" s="3">
        <f>H5633+$H$2*(Table1[[#This Row],[debug'[0']]]-H5633)</f>
        <v>0.96469187487525843</v>
      </c>
    </row>
    <row r="5635" spans="1:8" x14ac:dyDescent="0.25">
      <c r="A5635">
        <v>11258</v>
      </c>
      <c r="B5635">
        <v>6</v>
      </c>
      <c r="C5635">
        <v>-1</v>
      </c>
      <c r="D5635">
        <v>0</v>
      </c>
      <c r="E5635">
        <v>1</v>
      </c>
      <c r="F5635">
        <v>1</v>
      </c>
      <c r="G5635">
        <v>1</v>
      </c>
      <c r="H5635" s="3">
        <f>H5634+$H$2*(Table1[[#This Row],[debug'[0']]]-H5634)</f>
        <v>1.4392584853088448</v>
      </c>
    </row>
    <row r="5636" spans="1:8" x14ac:dyDescent="0.25">
      <c r="A5636">
        <v>11260</v>
      </c>
      <c r="B5636">
        <v>8</v>
      </c>
      <c r="C5636">
        <v>-2</v>
      </c>
      <c r="D5636">
        <v>4</v>
      </c>
      <c r="E5636">
        <v>2</v>
      </c>
      <c r="F5636">
        <v>1</v>
      </c>
      <c r="G5636">
        <v>1</v>
      </c>
      <c r="H5636" s="3">
        <f>H5635+$H$2*(Table1[[#This Row],[debug'[0']]]-H5635)</f>
        <v>2.0575938056485041</v>
      </c>
    </row>
    <row r="5637" spans="1:8" x14ac:dyDescent="0.25">
      <c r="A5637">
        <v>11262</v>
      </c>
      <c r="B5637">
        <v>8</v>
      </c>
      <c r="C5637">
        <v>-3</v>
      </c>
      <c r="D5637">
        <v>5</v>
      </c>
      <c r="E5637">
        <v>2</v>
      </c>
      <c r="F5637">
        <v>1</v>
      </c>
      <c r="G5637">
        <v>1</v>
      </c>
      <c r="H5637" s="3">
        <f>H5636+$H$2*(Table1[[#This Row],[debug'[0']]]-H5636)</f>
        <v>2.6176523949931383</v>
      </c>
    </row>
    <row r="5638" spans="1:8" x14ac:dyDescent="0.25">
      <c r="A5638">
        <v>11264</v>
      </c>
      <c r="B5638">
        <v>7</v>
      </c>
      <c r="C5638">
        <v>-3</v>
      </c>
      <c r="D5638">
        <v>5</v>
      </c>
      <c r="E5638">
        <v>1</v>
      </c>
      <c r="F5638">
        <v>1</v>
      </c>
      <c r="G5638">
        <v>1</v>
      </c>
      <c r="H5638" s="3">
        <f>H5637+$H$2*(Table1[[#This Row],[debug'[0']]]-H5637)</f>
        <v>3.0306789262341298</v>
      </c>
    </row>
    <row r="5639" spans="1:8" x14ac:dyDescent="0.25">
      <c r="A5639">
        <v>11266</v>
      </c>
      <c r="B5639">
        <v>6</v>
      </c>
      <c r="C5639">
        <v>-2</v>
      </c>
      <c r="D5639">
        <v>5</v>
      </c>
      <c r="E5639">
        <v>1</v>
      </c>
      <c r="F5639">
        <v>1</v>
      </c>
      <c r="G5639">
        <v>1</v>
      </c>
      <c r="H5639" s="3">
        <f>H5638+$H$2*(Table1[[#This Row],[debug'[0']]]-H5638)</f>
        <v>3.3105308443788961</v>
      </c>
    </row>
    <row r="5640" spans="1:8" x14ac:dyDescent="0.25">
      <c r="A5640">
        <v>11268</v>
      </c>
      <c r="B5640">
        <v>4</v>
      </c>
      <c r="C5640">
        <v>0</v>
      </c>
      <c r="D5640">
        <v>6</v>
      </c>
      <c r="E5640">
        <v>2</v>
      </c>
      <c r="F5640">
        <v>1</v>
      </c>
      <c r="G5640">
        <v>1</v>
      </c>
      <c r="H5640" s="3">
        <f>H5639+$H$2*(Table1[[#This Row],[debug'[0']]]-H5639)</f>
        <v>3.3755117814041768</v>
      </c>
    </row>
    <row r="5641" spans="1:8" x14ac:dyDescent="0.25">
      <c r="A5641">
        <v>11270</v>
      </c>
      <c r="B5641">
        <v>4</v>
      </c>
      <c r="C5641">
        <v>0</v>
      </c>
      <c r="D5641">
        <v>9</v>
      </c>
      <c r="E5641">
        <v>2</v>
      </c>
      <c r="F5641">
        <v>1</v>
      </c>
      <c r="G5641">
        <v>1</v>
      </c>
      <c r="H5641" s="3">
        <f>H5640+$H$2*(Table1[[#This Row],[debug'[0']]]-H5640)</f>
        <v>3.4343684093979974</v>
      </c>
    </row>
    <row r="5642" spans="1:8" x14ac:dyDescent="0.25">
      <c r="A5642">
        <v>11272</v>
      </c>
      <c r="B5642">
        <v>3</v>
      </c>
      <c r="C5642">
        <v>0</v>
      </c>
      <c r="D5642">
        <v>10</v>
      </c>
      <c r="E5642">
        <v>2</v>
      </c>
      <c r="F5642">
        <v>1</v>
      </c>
      <c r="G5642">
        <v>1</v>
      </c>
      <c r="H5642" s="3">
        <f>H5641+$H$2*(Table1[[#This Row],[debug'[0']]]-H5641)</f>
        <v>3.3934301512805103</v>
      </c>
    </row>
    <row r="5643" spans="1:8" x14ac:dyDescent="0.25">
      <c r="A5643">
        <v>11274</v>
      </c>
      <c r="B5643">
        <v>1</v>
      </c>
      <c r="C5643">
        <v>1</v>
      </c>
      <c r="D5643">
        <v>9</v>
      </c>
      <c r="E5643">
        <v>2</v>
      </c>
      <c r="F5643">
        <v>1</v>
      </c>
      <c r="G5643">
        <v>1</v>
      </c>
      <c r="H5643" s="3">
        <f>H5642+$H$2*(Table1[[#This Row],[debug'[0']]]-H5642)</f>
        <v>3.1678546738762154</v>
      </c>
    </row>
    <row r="5644" spans="1:8" x14ac:dyDescent="0.25">
      <c r="A5644">
        <v>11276</v>
      </c>
      <c r="B5644">
        <v>-1</v>
      </c>
      <c r="C5644">
        <v>1</v>
      </c>
      <c r="D5644">
        <v>7</v>
      </c>
      <c r="E5644">
        <v>2</v>
      </c>
      <c r="F5644">
        <v>1</v>
      </c>
      <c r="G5644">
        <v>1</v>
      </c>
      <c r="H5644" s="3">
        <f>H5643+$H$2*(Table1[[#This Row],[debug'[0']]]-H5643)</f>
        <v>2.7750436251358335</v>
      </c>
    </row>
    <row r="5645" spans="1:8" x14ac:dyDescent="0.25">
      <c r="A5645">
        <v>11278</v>
      </c>
      <c r="B5645">
        <v>-2</v>
      </c>
      <c r="C5645">
        <v>2</v>
      </c>
      <c r="D5645">
        <v>4</v>
      </c>
      <c r="E5645">
        <v>2</v>
      </c>
      <c r="F5645">
        <v>1</v>
      </c>
      <c r="G5645">
        <v>1</v>
      </c>
      <c r="H5645" s="3">
        <f>H5644+$H$2*(Table1[[#This Row],[debug'[0']]]-H5644)</f>
        <v>2.3250063659369085</v>
      </c>
    </row>
    <row r="5646" spans="1:8" x14ac:dyDescent="0.25">
      <c r="A5646">
        <v>11280</v>
      </c>
      <c r="B5646">
        <v>-2</v>
      </c>
      <c r="C5646">
        <v>3</v>
      </c>
      <c r="D5646">
        <v>1</v>
      </c>
      <c r="E5646">
        <v>2</v>
      </c>
      <c r="F5646">
        <v>1</v>
      </c>
      <c r="G5646">
        <v>1</v>
      </c>
      <c r="H5646" s="3">
        <f>H5645+$H$2*(Table1[[#This Row],[debug'[0']]]-H5645)</f>
        <v>1.9173841191582142</v>
      </c>
    </row>
    <row r="5647" spans="1:8" x14ac:dyDescent="0.25">
      <c r="A5647">
        <v>11282</v>
      </c>
      <c r="B5647">
        <v>-2</v>
      </c>
      <c r="C5647">
        <v>4</v>
      </c>
      <c r="D5647">
        <v>-2</v>
      </c>
      <c r="E5647">
        <v>2</v>
      </c>
      <c r="F5647">
        <v>1</v>
      </c>
      <c r="G5647">
        <v>1</v>
      </c>
      <c r="H5647" s="3">
        <f>H5646+$H$2*(Table1[[#This Row],[debug'[0']]]-H5646)</f>
        <v>1.5481793640571111</v>
      </c>
    </row>
    <row r="5648" spans="1:8" x14ac:dyDescent="0.25">
      <c r="A5648">
        <v>11284</v>
      </c>
      <c r="B5648">
        <v>-1</v>
      </c>
      <c r="C5648">
        <v>4</v>
      </c>
      <c r="D5648">
        <v>-5</v>
      </c>
      <c r="E5648">
        <v>2</v>
      </c>
      <c r="F5648">
        <v>1</v>
      </c>
      <c r="G5648">
        <v>1</v>
      </c>
      <c r="H5648" s="3">
        <f>H5647+$H$2*(Table1[[#This Row],[debug'[0']]]-H5647)</f>
        <v>1.3080191169525832</v>
      </c>
    </row>
    <row r="5649" spans="1:8" x14ac:dyDescent="0.25">
      <c r="A5649">
        <v>11286</v>
      </c>
      <c r="B5649">
        <v>0</v>
      </c>
      <c r="C5649">
        <v>4</v>
      </c>
      <c r="D5649">
        <v>-6</v>
      </c>
      <c r="E5649">
        <v>2</v>
      </c>
      <c r="F5649">
        <v>1</v>
      </c>
      <c r="G5649">
        <v>1</v>
      </c>
      <c r="H5649" s="3">
        <f>H5648+$H$2*(Table1[[#This Row],[debug'[0']]]-H5648)</f>
        <v>1.1847412194953859</v>
      </c>
    </row>
    <row r="5650" spans="1:8" x14ac:dyDescent="0.25">
      <c r="A5650">
        <v>11288</v>
      </c>
      <c r="B5650">
        <v>1</v>
      </c>
      <c r="C5650">
        <v>3</v>
      </c>
      <c r="D5650">
        <v>-7</v>
      </c>
      <c r="E5650">
        <v>2</v>
      </c>
      <c r="F5650">
        <v>1</v>
      </c>
      <c r="G5650">
        <v>1</v>
      </c>
      <c r="H5650" s="3">
        <f>H5649+$H$2*(Table1[[#This Row],[debug'[0']]]-H5649)</f>
        <v>1.1673297697559282</v>
      </c>
    </row>
    <row r="5651" spans="1:8" x14ac:dyDescent="0.25">
      <c r="A5651">
        <v>11290</v>
      </c>
      <c r="B5651">
        <v>1</v>
      </c>
      <c r="C5651">
        <v>2</v>
      </c>
      <c r="D5651">
        <v>-7</v>
      </c>
      <c r="E5651">
        <v>2</v>
      </c>
      <c r="F5651">
        <v>1</v>
      </c>
      <c r="G5651">
        <v>1</v>
      </c>
      <c r="H5651" s="3">
        <f>H5650+$H$2*(Table1[[#This Row],[debug'[0']]]-H5650)</f>
        <v>1.1515593104941653</v>
      </c>
    </row>
    <row r="5652" spans="1:8" x14ac:dyDescent="0.25">
      <c r="A5652">
        <v>11292</v>
      </c>
      <c r="B5652">
        <v>2</v>
      </c>
      <c r="C5652">
        <v>2</v>
      </c>
      <c r="D5652">
        <v>-6</v>
      </c>
      <c r="E5652">
        <v>2</v>
      </c>
      <c r="F5652">
        <v>1</v>
      </c>
      <c r="G5652">
        <v>1</v>
      </c>
      <c r="H5652" s="3">
        <f>H5651+$H$2*(Table1[[#This Row],[debug'[0']]]-H5651)</f>
        <v>1.2315229616089109</v>
      </c>
    </row>
    <row r="5653" spans="1:8" x14ac:dyDescent="0.25">
      <c r="A5653">
        <v>11294</v>
      </c>
      <c r="B5653">
        <v>4</v>
      </c>
      <c r="C5653">
        <v>2</v>
      </c>
      <c r="D5653">
        <v>-5</v>
      </c>
      <c r="E5653">
        <v>2</v>
      </c>
      <c r="F5653">
        <v>1</v>
      </c>
      <c r="G5653">
        <v>1</v>
      </c>
      <c r="H5653" s="3">
        <f>H5652+$H$2*(Table1[[#This Row],[debug'[0']]]-H5652)</f>
        <v>1.4924457753721552</v>
      </c>
    </row>
    <row r="5654" spans="1:8" x14ac:dyDescent="0.25">
      <c r="A5654">
        <v>11296</v>
      </c>
      <c r="B5654">
        <v>6</v>
      </c>
      <c r="C5654">
        <v>2</v>
      </c>
      <c r="D5654">
        <v>-3</v>
      </c>
      <c r="E5654">
        <v>2</v>
      </c>
      <c r="F5654">
        <v>1</v>
      </c>
      <c r="G5654">
        <v>1</v>
      </c>
      <c r="H5654" s="3">
        <f>H5653+$H$2*(Table1[[#This Row],[debug'[0']]]-H5653)</f>
        <v>1.9172727525046094</v>
      </c>
    </row>
    <row r="5655" spans="1:8" x14ac:dyDescent="0.25">
      <c r="A5655">
        <v>11298</v>
      </c>
      <c r="B5655">
        <v>8</v>
      </c>
      <c r="C5655">
        <v>2</v>
      </c>
      <c r="D5655">
        <v>1</v>
      </c>
      <c r="E5655">
        <v>3</v>
      </c>
      <c r="F5655">
        <v>1</v>
      </c>
      <c r="G5655">
        <v>1</v>
      </c>
      <c r="H5655" s="3">
        <f>H5654+$H$2*(Table1[[#This Row],[debug'[0']]]-H5654)</f>
        <v>2.4905562895402689</v>
      </c>
    </row>
    <row r="5656" spans="1:8" x14ac:dyDescent="0.25">
      <c r="A5656">
        <v>11300</v>
      </c>
      <c r="B5656">
        <v>7</v>
      </c>
      <c r="C5656">
        <v>1</v>
      </c>
      <c r="D5656">
        <v>3</v>
      </c>
      <c r="E5656">
        <v>2</v>
      </c>
      <c r="F5656">
        <v>1</v>
      </c>
      <c r="G5656">
        <v>1</v>
      </c>
      <c r="H5656" s="3">
        <f>H5655+$H$2*(Table1[[#This Row],[debug'[0']]]-H5655)</f>
        <v>2.9155613465169785</v>
      </c>
    </row>
    <row r="5657" spans="1:8" x14ac:dyDescent="0.25">
      <c r="A5657">
        <v>11302</v>
      </c>
      <c r="B5657">
        <v>8</v>
      </c>
      <c r="C5657">
        <v>-1</v>
      </c>
      <c r="D5657">
        <v>4</v>
      </c>
      <c r="E5657">
        <v>3</v>
      </c>
      <c r="F5657">
        <v>1</v>
      </c>
      <c r="G5657">
        <v>1</v>
      </c>
      <c r="H5657" s="3">
        <f>H5656+$H$2*(Table1[[#This Row],[debug'[0']]]-H5656)</f>
        <v>3.3947584001592856</v>
      </c>
    </row>
    <row r="5658" spans="1:8" x14ac:dyDescent="0.25">
      <c r="A5658">
        <v>11304</v>
      </c>
      <c r="B5658">
        <v>6</v>
      </c>
      <c r="C5658">
        <v>-2</v>
      </c>
      <c r="D5658">
        <v>5</v>
      </c>
      <c r="E5658">
        <v>2</v>
      </c>
      <c r="F5658">
        <v>1</v>
      </c>
      <c r="G5658">
        <v>1</v>
      </c>
      <c r="H5658" s="3">
        <f>H5657+$H$2*(Table1[[#This Row],[debug'[0']]]-H5657)</f>
        <v>3.6402966362858686</v>
      </c>
    </row>
    <row r="5659" spans="1:8" x14ac:dyDescent="0.25">
      <c r="A5659">
        <v>11306</v>
      </c>
      <c r="B5659">
        <v>7</v>
      </c>
      <c r="C5659">
        <v>-1</v>
      </c>
      <c r="D5659">
        <v>5</v>
      </c>
      <c r="E5659">
        <v>3</v>
      </c>
      <c r="F5659">
        <v>1</v>
      </c>
      <c r="G5659">
        <v>1</v>
      </c>
      <c r="H5659" s="3">
        <f>H5658+$H$2*(Table1[[#This Row],[debug'[0']]]-H5658)</f>
        <v>3.9569412184564254</v>
      </c>
    </row>
    <row r="5660" spans="1:8" x14ac:dyDescent="0.25">
      <c r="A5660">
        <v>11308</v>
      </c>
      <c r="B5660">
        <v>6</v>
      </c>
      <c r="C5660">
        <v>-1</v>
      </c>
      <c r="D5660">
        <v>6</v>
      </c>
      <c r="E5660">
        <v>3</v>
      </c>
      <c r="F5660">
        <v>1</v>
      </c>
      <c r="G5660">
        <v>1</v>
      </c>
      <c r="H5660" s="3">
        <f>H5659+$H$2*(Table1[[#This Row],[debug'[0']]]-H5659)</f>
        <v>4.1494949722249075</v>
      </c>
    </row>
    <row r="5661" spans="1:8" x14ac:dyDescent="0.25">
      <c r="A5661">
        <v>11310</v>
      </c>
      <c r="B5661">
        <v>7</v>
      </c>
      <c r="C5661">
        <v>-2</v>
      </c>
      <c r="D5661">
        <v>6</v>
      </c>
      <c r="E5661">
        <v>3</v>
      </c>
      <c r="F5661">
        <v>1</v>
      </c>
      <c r="G5661">
        <v>1</v>
      </c>
      <c r="H5661" s="3">
        <f>H5660+$H$2*(Table1[[#This Row],[debug'[0']]]-H5660)</f>
        <v>4.4181487418532779</v>
      </c>
    </row>
    <row r="5662" spans="1:8" x14ac:dyDescent="0.25">
      <c r="A5662">
        <v>11312</v>
      </c>
      <c r="B5662">
        <v>5</v>
      </c>
      <c r="C5662">
        <v>-1</v>
      </c>
      <c r="D5662">
        <v>8</v>
      </c>
      <c r="E5662">
        <v>3</v>
      </c>
      <c r="F5662">
        <v>1</v>
      </c>
      <c r="G5662">
        <v>1</v>
      </c>
      <c r="H5662" s="3">
        <f>H5661+$H$2*(Table1[[#This Row],[debug'[0']]]-H5661)</f>
        <v>4.4729869309955497</v>
      </c>
    </row>
    <row r="5663" spans="1:8" x14ac:dyDescent="0.25">
      <c r="A5663">
        <v>11314</v>
      </c>
      <c r="B5663">
        <v>4</v>
      </c>
      <c r="C5663">
        <v>-2</v>
      </c>
      <c r="D5663">
        <v>7</v>
      </c>
      <c r="E5663">
        <v>3</v>
      </c>
      <c r="F5663">
        <v>1</v>
      </c>
      <c r="G5663">
        <v>1</v>
      </c>
      <c r="H5663" s="3">
        <f>H5662+$H$2*(Table1[[#This Row],[debug'[0']]]-H5662)</f>
        <v>4.4284089629657615</v>
      </c>
    </row>
    <row r="5664" spans="1:8" x14ac:dyDescent="0.25">
      <c r="A5664">
        <v>11316</v>
      </c>
      <c r="B5664">
        <v>2</v>
      </c>
      <c r="C5664">
        <v>-3</v>
      </c>
      <c r="D5664">
        <v>6</v>
      </c>
      <c r="E5664">
        <v>3</v>
      </c>
      <c r="F5664">
        <v>1</v>
      </c>
      <c r="G5664">
        <v>1</v>
      </c>
      <c r="H5664" s="3">
        <f>H5663+$H$2*(Table1[[#This Row],[debug'[0']]]-H5663)</f>
        <v>4.1995368102268165</v>
      </c>
    </row>
    <row r="5665" spans="1:8" x14ac:dyDescent="0.25">
      <c r="A5665">
        <v>11318</v>
      </c>
      <c r="B5665">
        <v>0</v>
      </c>
      <c r="C5665">
        <v>-4</v>
      </c>
      <c r="D5665">
        <v>4</v>
      </c>
      <c r="E5665">
        <v>3</v>
      </c>
      <c r="F5665">
        <v>1</v>
      </c>
      <c r="G5665">
        <v>1</v>
      </c>
      <c r="H5665" s="3">
        <f>H5664+$H$2*(Table1[[#This Row],[debug'[0']]]-H5664)</f>
        <v>3.8037397904821622</v>
      </c>
    </row>
    <row r="5666" spans="1:8" x14ac:dyDescent="0.25">
      <c r="A5666">
        <v>11320</v>
      </c>
      <c r="B5666">
        <v>0</v>
      </c>
      <c r="C5666">
        <v>-2</v>
      </c>
      <c r="D5666">
        <v>1</v>
      </c>
      <c r="E5666">
        <v>3</v>
      </c>
      <c r="F5666">
        <v>1</v>
      </c>
      <c r="G5666">
        <v>1</v>
      </c>
      <c r="H5666" s="3">
        <f>H5665+$H$2*(Table1[[#This Row],[debug'[0']]]-H5665)</f>
        <v>3.4452457610237839</v>
      </c>
    </row>
    <row r="5667" spans="1:8" x14ac:dyDescent="0.25">
      <c r="A5667">
        <v>11322</v>
      </c>
      <c r="B5667">
        <v>1</v>
      </c>
      <c r="C5667">
        <v>-2</v>
      </c>
      <c r="D5667">
        <v>-1</v>
      </c>
      <c r="E5667">
        <v>3</v>
      </c>
      <c r="F5667">
        <v>1</v>
      </c>
      <c r="G5667">
        <v>1</v>
      </c>
      <c r="H5667" s="3">
        <f>H5666+$H$2*(Table1[[#This Row],[debug'[0']]]-H5666)</f>
        <v>3.2147867774521668</v>
      </c>
    </row>
    <row r="5668" spans="1:8" x14ac:dyDescent="0.25">
      <c r="A5668">
        <v>11324</v>
      </c>
      <c r="B5668">
        <v>2</v>
      </c>
      <c r="C5668">
        <v>0</v>
      </c>
      <c r="D5668">
        <v>-3</v>
      </c>
      <c r="E5668">
        <v>3</v>
      </c>
      <c r="F5668">
        <v>1</v>
      </c>
      <c r="G5668">
        <v>1</v>
      </c>
      <c r="H5668" s="3">
        <f>H5667+$H$2*(Table1[[#This Row],[debug'[0']]]-H5667)</f>
        <v>3.1002958209805143</v>
      </c>
    </row>
    <row r="5669" spans="1:8" x14ac:dyDescent="0.25">
      <c r="A5669">
        <v>11326</v>
      </c>
      <c r="B5669">
        <v>4</v>
      </c>
      <c r="C5669">
        <v>1</v>
      </c>
      <c r="D5669">
        <v>-5</v>
      </c>
      <c r="E5669">
        <v>4</v>
      </c>
      <c r="F5669">
        <v>1</v>
      </c>
      <c r="G5669">
        <v>1</v>
      </c>
      <c r="H5669" s="3">
        <f>H5668+$H$2*(Table1[[#This Row],[debug'[0']]]-H5668)</f>
        <v>3.1850909421568638</v>
      </c>
    </row>
    <row r="5670" spans="1:8" x14ac:dyDescent="0.25">
      <c r="A5670">
        <v>11328</v>
      </c>
      <c r="B5670">
        <v>5</v>
      </c>
      <c r="C5670">
        <v>2</v>
      </c>
      <c r="D5670">
        <v>-5</v>
      </c>
      <c r="E5670">
        <v>4</v>
      </c>
      <c r="F5670">
        <v>1</v>
      </c>
      <c r="G5670">
        <v>1</v>
      </c>
      <c r="H5670" s="3">
        <f>H5669+$H$2*(Table1[[#This Row],[debug'[0']]]-H5669)</f>
        <v>3.3561420910484707</v>
      </c>
    </row>
    <row r="5671" spans="1:8" x14ac:dyDescent="0.25">
      <c r="A5671">
        <v>11330</v>
      </c>
      <c r="B5671">
        <v>5</v>
      </c>
      <c r="C5671">
        <v>1</v>
      </c>
      <c r="D5671">
        <v>-5</v>
      </c>
      <c r="E5671">
        <v>4</v>
      </c>
      <c r="F5671">
        <v>0</v>
      </c>
      <c r="G5671">
        <v>1</v>
      </c>
      <c r="H5671" s="3">
        <f>H5670+$H$2*(Table1[[#This Row],[debug'[0']]]-H5670)</f>
        <v>3.5110720489576988</v>
      </c>
    </row>
    <row r="5672" spans="1:8" x14ac:dyDescent="0.25">
      <c r="A5672">
        <v>11332</v>
      </c>
      <c r="B5672">
        <v>5</v>
      </c>
      <c r="C5672">
        <v>1</v>
      </c>
      <c r="D5672">
        <v>-4</v>
      </c>
      <c r="E5672">
        <v>4</v>
      </c>
      <c r="F5672">
        <v>0</v>
      </c>
      <c r="G5672">
        <v>1</v>
      </c>
      <c r="H5672" s="3">
        <f>H5671+$H$2*(Table1[[#This Row],[debug'[0']]]-H5671)</f>
        <v>3.6514002023392687</v>
      </c>
    </row>
    <row r="5673" spans="1:8" x14ac:dyDescent="0.25">
      <c r="A5673">
        <v>11334</v>
      </c>
      <c r="B5673">
        <v>7</v>
      </c>
      <c r="C5673">
        <v>3</v>
      </c>
      <c r="D5673">
        <v>-4</v>
      </c>
      <c r="E5673">
        <v>4</v>
      </c>
      <c r="F5673">
        <v>0</v>
      </c>
      <c r="G5673">
        <v>1</v>
      </c>
      <c r="H5673" s="3">
        <f>H5672+$H$2*(Table1[[#This Row],[debug'[0']]]-H5672)</f>
        <v>3.9669982980635652</v>
      </c>
    </row>
    <row r="5674" spans="1:8" x14ac:dyDescent="0.25">
      <c r="A5674">
        <v>11336</v>
      </c>
      <c r="B5674">
        <v>10</v>
      </c>
      <c r="C5674">
        <v>2</v>
      </c>
      <c r="D5674">
        <v>-2</v>
      </c>
      <c r="E5674">
        <v>4</v>
      </c>
      <c r="F5674">
        <v>0</v>
      </c>
      <c r="G5674">
        <v>1</v>
      </c>
      <c r="H5674" s="3">
        <f>H5673+$H$2*(Table1[[#This Row],[debug'[0']]]-H5673)</f>
        <v>4.5355953128405115</v>
      </c>
    </row>
    <row r="5675" spans="1:8" x14ac:dyDescent="0.25">
      <c r="A5675">
        <v>11338</v>
      </c>
      <c r="B5675">
        <v>10</v>
      </c>
      <c r="C5675">
        <v>2</v>
      </c>
      <c r="D5675">
        <v>-1</v>
      </c>
      <c r="E5675">
        <v>4</v>
      </c>
      <c r="F5675">
        <v>0</v>
      </c>
      <c r="G5675">
        <v>1</v>
      </c>
      <c r="H5675" s="3">
        <f>H5674+$H$2*(Table1[[#This Row],[debug'[0']]]-H5674)</f>
        <v>5.0506033214831678</v>
      </c>
    </row>
    <row r="5676" spans="1:8" x14ac:dyDescent="0.25">
      <c r="A5676">
        <v>11340</v>
      </c>
      <c r="B5676">
        <v>12</v>
      </c>
      <c r="C5676">
        <v>1</v>
      </c>
      <c r="D5676">
        <v>3</v>
      </c>
      <c r="E5676">
        <v>5</v>
      </c>
      <c r="F5676">
        <v>0</v>
      </c>
      <c r="G5676">
        <v>1</v>
      </c>
      <c r="H5676" s="3">
        <f>H5675+$H$2*(Table1[[#This Row],[debug'[0']]]-H5675)</f>
        <v>5.7055685280464612</v>
      </c>
    </row>
    <row r="5677" spans="1:8" x14ac:dyDescent="0.25">
      <c r="A5677">
        <v>11342</v>
      </c>
      <c r="B5677">
        <v>11</v>
      </c>
      <c r="C5677">
        <v>-1</v>
      </c>
      <c r="D5677">
        <v>4</v>
      </c>
      <c r="E5677">
        <v>5</v>
      </c>
      <c r="F5677">
        <v>0</v>
      </c>
      <c r="G5677">
        <v>1</v>
      </c>
      <c r="H5677" s="3">
        <f>H5676+$H$2*(Table1[[#This Row],[debug'[0']]]-H5676)</f>
        <v>6.2045569385631758</v>
      </c>
    </row>
    <row r="5678" spans="1:8" x14ac:dyDescent="0.25">
      <c r="A5678">
        <v>11344</v>
      </c>
      <c r="B5678">
        <v>10</v>
      </c>
      <c r="C5678">
        <v>-2</v>
      </c>
      <c r="D5678">
        <v>6</v>
      </c>
      <c r="E5678">
        <v>5</v>
      </c>
      <c r="F5678">
        <v>0</v>
      </c>
      <c r="G5678">
        <v>1</v>
      </c>
      <c r="H5678" s="3">
        <f>H5677+$H$2*(Table1[[#This Row],[debug'[0']]]-H5677)</f>
        <v>6.5622690197310245</v>
      </c>
    </row>
    <row r="5679" spans="1:8" x14ac:dyDescent="0.25">
      <c r="A5679">
        <v>11346</v>
      </c>
      <c r="B5679">
        <v>7</v>
      </c>
      <c r="C5679">
        <v>-3</v>
      </c>
      <c r="D5679">
        <v>7</v>
      </c>
      <c r="E5679">
        <v>5</v>
      </c>
      <c r="F5679">
        <v>0</v>
      </c>
      <c r="G5679">
        <v>1</v>
      </c>
      <c r="H5679" s="3">
        <f>H5678+$H$2*(Table1[[#This Row],[debug'[0']]]-H5678)</f>
        <v>6.6035241926868746</v>
      </c>
    </row>
    <row r="5680" spans="1:8" x14ac:dyDescent="0.25">
      <c r="A5680">
        <v>11348</v>
      </c>
      <c r="B5680">
        <v>6</v>
      </c>
      <c r="C5680">
        <v>-5</v>
      </c>
      <c r="D5680">
        <v>8</v>
      </c>
      <c r="E5680">
        <v>5</v>
      </c>
      <c r="F5680">
        <v>0</v>
      </c>
      <c r="G5680">
        <v>1</v>
      </c>
      <c r="H5680" s="3">
        <f>H5679+$H$2*(Table1[[#This Row],[debug'[0']]]-H5679)</f>
        <v>6.5466433775866104</v>
      </c>
    </row>
    <row r="5681" spans="1:8" x14ac:dyDescent="0.25">
      <c r="A5681">
        <v>11350</v>
      </c>
      <c r="B5681">
        <v>5</v>
      </c>
      <c r="C5681">
        <v>-6</v>
      </c>
      <c r="D5681">
        <v>9</v>
      </c>
      <c r="E5681">
        <v>5</v>
      </c>
      <c r="F5681">
        <v>-1</v>
      </c>
      <c r="G5681">
        <v>1</v>
      </c>
      <c r="H5681" s="3">
        <f>H5680+$H$2*(Table1[[#This Row],[debug'[0']]]-H5680)</f>
        <v>6.4008756734041281</v>
      </c>
    </row>
    <row r="5682" spans="1:8" x14ac:dyDescent="0.25">
      <c r="A5682">
        <v>11352</v>
      </c>
      <c r="B5682">
        <v>6</v>
      </c>
      <c r="C5682">
        <v>-7</v>
      </c>
      <c r="D5682">
        <v>10</v>
      </c>
      <c r="E5682">
        <v>5</v>
      </c>
      <c r="F5682">
        <v>-1</v>
      </c>
      <c r="G5682">
        <v>1</v>
      </c>
      <c r="H5682" s="3">
        <f>H5681+$H$2*(Table1[[#This Row],[debug'[0']]]-H5681)</f>
        <v>6.3630940312870496</v>
      </c>
    </row>
    <row r="5683" spans="1:8" x14ac:dyDescent="0.25">
      <c r="A5683">
        <v>11354</v>
      </c>
      <c r="B5683">
        <v>6</v>
      </c>
      <c r="C5683">
        <v>-8</v>
      </c>
      <c r="D5683">
        <v>9</v>
      </c>
      <c r="E5683">
        <v>6</v>
      </c>
      <c r="F5683">
        <v>-1</v>
      </c>
      <c r="G5683">
        <v>2</v>
      </c>
      <c r="H5683" s="3">
        <f>H5682+$H$2*(Table1[[#This Row],[debug'[0']]]-H5682)</f>
        <v>6.3288732250494384</v>
      </c>
    </row>
    <row r="5684" spans="1:8" x14ac:dyDescent="0.25">
      <c r="A5684">
        <v>11356</v>
      </c>
      <c r="B5684">
        <v>5</v>
      </c>
      <c r="C5684">
        <v>-9</v>
      </c>
      <c r="D5684">
        <v>8</v>
      </c>
      <c r="E5684">
        <v>6</v>
      </c>
      <c r="F5684">
        <v>-1</v>
      </c>
      <c r="G5684">
        <v>2</v>
      </c>
      <c r="H5684" s="3">
        <f>H5683+$H$2*(Table1[[#This Row],[debug'[0']]]-H5683)</f>
        <v>6.2036298742084135</v>
      </c>
    </row>
    <row r="5685" spans="1:8" x14ac:dyDescent="0.25">
      <c r="A5685">
        <v>11358</v>
      </c>
      <c r="B5685">
        <v>4</v>
      </c>
      <c r="C5685">
        <v>-10</v>
      </c>
      <c r="D5685">
        <v>5</v>
      </c>
      <c r="E5685">
        <v>6</v>
      </c>
      <c r="F5685">
        <v>-1</v>
      </c>
      <c r="G5685">
        <v>2</v>
      </c>
      <c r="H5685" s="3">
        <f>H5684+$H$2*(Table1[[#This Row],[debug'[0']]]-H5684)</f>
        <v>5.9959426514870886</v>
      </c>
    </row>
    <row r="5686" spans="1:8" x14ac:dyDescent="0.25">
      <c r="A5686">
        <v>11360</v>
      </c>
      <c r="B5686">
        <v>2</v>
      </c>
      <c r="C5686">
        <v>-9</v>
      </c>
      <c r="D5686">
        <v>2</v>
      </c>
      <c r="E5686">
        <v>5</v>
      </c>
      <c r="F5686">
        <v>-1</v>
      </c>
      <c r="G5686">
        <v>2</v>
      </c>
      <c r="H5686" s="3">
        <f>H5685+$H$2*(Table1[[#This Row],[debug'[0']]]-H5685)</f>
        <v>5.6193339291447497</v>
      </c>
    </row>
    <row r="5687" spans="1:8" x14ac:dyDescent="0.25">
      <c r="A5687">
        <v>11362</v>
      </c>
      <c r="B5687">
        <v>1</v>
      </c>
      <c r="C5687">
        <v>-8</v>
      </c>
      <c r="D5687">
        <v>-1</v>
      </c>
      <c r="E5687">
        <v>5</v>
      </c>
      <c r="F5687">
        <v>-2</v>
      </c>
      <c r="G5687">
        <v>2</v>
      </c>
      <c r="H5687" s="3">
        <f>H5686+$H$2*(Table1[[#This Row],[debug'[0']]]-H5686)</f>
        <v>5.183971963056373</v>
      </c>
    </row>
    <row r="5688" spans="1:8" x14ac:dyDescent="0.25">
      <c r="A5688">
        <v>11364</v>
      </c>
      <c r="B5688">
        <v>2</v>
      </c>
      <c r="C5688">
        <v>-6</v>
      </c>
      <c r="D5688">
        <v>-3</v>
      </c>
      <c r="E5688">
        <v>6</v>
      </c>
      <c r="F5688">
        <v>-2</v>
      </c>
      <c r="G5688">
        <v>2</v>
      </c>
      <c r="H5688" s="3">
        <f>H5687+$H$2*(Table1[[#This Row],[debug'[0']]]-H5687)</f>
        <v>4.8838896752051602</v>
      </c>
    </row>
    <row r="5689" spans="1:8" x14ac:dyDescent="0.25">
      <c r="A5689">
        <v>11366</v>
      </c>
      <c r="B5689">
        <v>3</v>
      </c>
      <c r="C5689">
        <v>-5</v>
      </c>
      <c r="D5689">
        <v>-4</v>
      </c>
      <c r="E5689">
        <v>6</v>
      </c>
      <c r="F5689">
        <v>-2</v>
      </c>
      <c r="G5689">
        <v>2</v>
      </c>
      <c r="H5689" s="3">
        <f>H5688+$H$2*(Table1[[#This Row],[debug'[0']]]-H5688)</f>
        <v>4.7063372562912145</v>
      </c>
    </row>
    <row r="5690" spans="1:8" x14ac:dyDescent="0.25">
      <c r="A5690">
        <v>11368</v>
      </c>
      <c r="B5690">
        <v>6</v>
      </c>
      <c r="C5690">
        <v>-3</v>
      </c>
      <c r="D5690">
        <v>-5</v>
      </c>
      <c r="E5690">
        <v>6</v>
      </c>
      <c r="F5690">
        <v>-2</v>
      </c>
      <c r="G5690">
        <v>2</v>
      </c>
      <c r="H5690" s="3">
        <f>H5689+$H$2*(Table1[[#This Row],[debug'[0']]]-H5689)</f>
        <v>4.8282620974469648</v>
      </c>
    </row>
    <row r="5691" spans="1:8" x14ac:dyDescent="0.25">
      <c r="A5691">
        <v>11370</v>
      </c>
      <c r="B5691">
        <v>7</v>
      </c>
      <c r="C5691">
        <v>-1</v>
      </c>
      <c r="D5691">
        <v>-5</v>
      </c>
      <c r="E5691">
        <v>6</v>
      </c>
      <c r="F5691">
        <v>-2</v>
      </c>
      <c r="G5691">
        <v>2</v>
      </c>
      <c r="H5691" s="3">
        <f>H5690+$H$2*(Table1[[#This Row],[debug'[0']]]-H5690)</f>
        <v>5.0329435726524583</v>
      </c>
    </row>
    <row r="5692" spans="1:8" x14ac:dyDescent="0.25">
      <c r="A5692">
        <v>11372</v>
      </c>
      <c r="B5692">
        <v>8</v>
      </c>
      <c r="C5692">
        <v>2</v>
      </c>
      <c r="D5692">
        <v>-4</v>
      </c>
      <c r="E5692">
        <v>6</v>
      </c>
      <c r="F5692">
        <v>-2</v>
      </c>
      <c r="G5692">
        <v>2</v>
      </c>
      <c r="H5692" s="3">
        <f>H5691+$H$2*(Table1[[#This Row],[debug'[0']]]-H5691)</f>
        <v>5.3125820529007006</v>
      </c>
    </row>
    <row r="5693" spans="1:8" x14ac:dyDescent="0.25">
      <c r="A5693">
        <v>11374</v>
      </c>
      <c r="B5693">
        <v>7</v>
      </c>
      <c r="C5693">
        <v>3</v>
      </c>
      <c r="D5693">
        <v>-5</v>
      </c>
      <c r="E5693">
        <v>6</v>
      </c>
      <c r="F5693">
        <v>-3</v>
      </c>
      <c r="G5693">
        <v>2</v>
      </c>
      <c r="H5693" s="3">
        <f>H5692+$H$2*(Table1[[#This Row],[debug'[0']]]-H5692)</f>
        <v>5.4716174476849826</v>
      </c>
    </row>
    <row r="5694" spans="1:8" x14ac:dyDescent="0.25">
      <c r="A5694">
        <v>11376</v>
      </c>
      <c r="B5694">
        <v>6</v>
      </c>
      <c r="C5694">
        <v>4</v>
      </c>
      <c r="D5694">
        <v>-5</v>
      </c>
      <c r="E5694">
        <v>6</v>
      </c>
      <c r="F5694">
        <v>-3</v>
      </c>
      <c r="G5694">
        <v>2</v>
      </c>
      <c r="H5694" s="3">
        <f>H5693+$H$2*(Table1[[#This Row],[debug'[0']]]-H5693)</f>
        <v>5.5214163300241195</v>
      </c>
    </row>
    <row r="5695" spans="1:8" x14ac:dyDescent="0.25">
      <c r="A5695">
        <v>11378</v>
      </c>
      <c r="B5695">
        <v>7</v>
      </c>
      <c r="C5695">
        <v>5</v>
      </c>
      <c r="D5695">
        <v>-4</v>
      </c>
      <c r="E5695">
        <v>6</v>
      </c>
      <c r="F5695">
        <v>-3</v>
      </c>
      <c r="G5695">
        <v>2</v>
      </c>
      <c r="H5695" s="3">
        <f>H5694+$H$2*(Table1[[#This Row],[debug'[0']]]-H5694)</f>
        <v>5.6607695578835413</v>
      </c>
    </row>
    <row r="5696" spans="1:8" x14ac:dyDescent="0.25">
      <c r="A5696">
        <v>11380</v>
      </c>
      <c r="B5696">
        <v>7</v>
      </c>
      <c r="C5696">
        <v>4</v>
      </c>
      <c r="D5696">
        <v>-2</v>
      </c>
      <c r="E5696">
        <v>6</v>
      </c>
      <c r="F5696">
        <v>-3</v>
      </c>
      <c r="G5696">
        <v>2</v>
      </c>
      <c r="H5696" s="3">
        <f>H5695+$H$2*(Table1[[#This Row],[debug'[0']]]-H5695)</f>
        <v>5.7869890534360477</v>
      </c>
    </row>
    <row r="5697" spans="1:8" x14ac:dyDescent="0.25">
      <c r="A5697">
        <v>11382</v>
      </c>
      <c r="B5697">
        <v>9</v>
      </c>
      <c r="C5697">
        <v>1</v>
      </c>
      <c r="D5697">
        <v>2</v>
      </c>
      <c r="E5697">
        <v>6</v>
      </c>
      <c r="F5697">
        <v>-3</v>
      </c>
      <c r="G5697">
        <v>2</v>
      </c>
      <c r="H5697" s="3">
        <f>H5696+$H$2*(Table1[[#This Row],[debug'[0']]]-H5696)</f>
        <v>6.0898082010049146</v>
      </c>
    </row>
    <row r="5698" spans="1:8" x14ac:dyDescent="0.25">
      <c r="A5698">
        <v>11384</v>
      </c>
      <c r="B5698">
        <v>6</v>
      </c>
      <c r="C5698">
        <v>-1</v>
      </c>
      <c r="D5698">
        <v>4</v>
      </c>
      <c r="E5698">
        <v>6</v>
      </c>
      <c r="F5698">
        <v>-3</v>
      </c>
      <c r="G5698">
        <v>2</v>
      </c>
      <c r="H5698" s="3">
        <f>H5697+$H$2*(Table1[[#This Row],[debug'[0']]]-H5697)</f>
        <v>6.0813439774696398</v>
      </c>
    </row>
    <row r="5699" spans="1:8" x14ac:dyDescent="0.25">
      <c r="A5699">
        <v>11386</v>
      </c>
      <c r="B5699">
        <v>6</v>
      </c>
      <c r="C5699">
        <v>-4</v>
      </c>
      <c r="D5699">
        <v>7</v>
      </c>
      <c r="E5699">
        <v>6</v>
      </c>
      <c r="F5699">
        <v>-3</v>
      </c>
      <c r="G5699">
        <v>2</v>
      </c>
      <c r="H5699" s="3">
        <f>H5698+$H$2*(Table1[[#This Row],[debug'[0']]]-H5698)</f>
        <v>6.0736774882086682</v>
      </c>
    </row>
    <row r="5700" spans="1:8" x14ac:dyDescent="0.25">
      <c r="A5700">
        <v>11388</v>
      </c>
      <c r="B5700">
        <v>3</v>
      </c>
      <c r="C5700">
        <v>-7</v>
      </c>
      <c r="D5700">
        <v>8</v>
      </c>
      <c r="E5700">
        <v>6</v>
      </c>
      <c r="F5700">
        <v>-3</v>
      </c>
      <c r="G5700">
        <v>2</v>
      </c>
      <c r="H5700" s="3">
        <f>H5699+$H$2*(Table1[[#This Row],[debug'[0']]]-H5699)</f>
        <v>5.7839902097148475</v>
      </c>
    </row>
    <row r="5701" spans="1:8" x14ac:dyDescent="0.25">
      <c r="A5701">
        <v>11390</v>
      </c>
      <c r="B5701">
        <v>1</v>
      </c>
      <c r="C5701">
        <v>-8</v>
      </c>
      <c r="D5701">
        <v>9</v>
      </c>
      <c r="E5701">
        <v>5</v>
      </c>
      <c r="F5701">
        <v>-3</v>
      </c>
      <c r="G5701">
        <v>2</v>
      </c>
      <c r="H5701" s="3">
        <f>H5700+$H$2*(Table1[[#This Row],[debug'[0']]]-H5700)</f>
        <v>5.3331097547842781</v>
      </c>
    </row>
    <row r="5702" spans="1:8" x14ac:dyDescent="0.25">
      <c r="A5702">
        <v>11392</v>
      </c>
      <c r="B5702">
        <v>2</v>
      </c>
      <c r="C5702">
        <v>-10</v>
      </c>
      <c r="D5702">
        <v>10</v>
      </c>
      <c r="E5702">
        <v>5</v>
      </c>
      <c r="F5702">
        <v>-3</v>
      </c>
      <c r="G5702">
        <v>2</v>
      </c>
      <c r="H5702" s="3">
        <f>H5701+$H$2*(Table1[[#This Row],[debug'[0']]]-H5701)</f>
        <v>5.0189715612071151</v>
      </c>
    </row>
    <row r="5703" spans="1:8" x14ac:dyDescent="0.25">
      <c r="A5703">
        <v>11394</v>
      </c>
      <c r="B5703">
        <v>2</v>
      </c>
      <c r="C5703">
        <v>-11</v>
      </c>
      <c r="D5703">
        <v>10</v>
      </c>
      <c r="E5703">
        <v>5</v>
      </c>
      <c r="F5703">
        <v>-3</v>
      </c>
      <c r="G5703">
        <v>2</v>
      </c>
      <c r="H5703" s="3">
        <f>H5702+$H$2*(Table1[[#This Row],[debug'[0']]]-H5702)</f>
        <v>4.7344401948645718</v>
      </c>
    </row>
    <row r="5704" spans="1:8" x14ac:dyDescent="0.25">
      <c r="A5704">
        <v>11396</v>
      </c>
      <c r="B5704">
        <v>3</v>
      </c>
      <c r="C5704">
        <v>-11</v>
      </c>
      <c r="D5704">
        <v>8</v>
      </c>
      <c r="E5704">
        <v>5</v>
      </c>
      <c r="F5704">
        <v>-3</v>
      </c>
      <c r="G5704">
        <v>1</v>
      </c>
      <c r="H5704" s="3">
        <f>H5703+$H$2*(Table1[[#This Row],[debug'[0']]]-H5703)</f>
        <v>4.5709730576362499</v>
      </c>
    </row>
    <row r="5705" spans="1:8" x14ac:dyDescent="0.25">
      <c r="A5705">
        <v>11398</v>
      </c>
      <c r="B5705">
        <v>4</v>
      </c>
      <c r="C5705">
        <v>-10</v>
      </c>
      <c r="D5705">
        <v>6</v>
      </c>
      <c r="E5705">
        <v>5</v>
      </c>
      <c r="F5705">
        <v>-3</v>
      </c>
      <c r="G5705">
        <v>1</v>
      </c>
      <c r="H5705" s="3">
        <f>H5704+$H$2*(Table1[[#This Row],[debug'[0']]]-H5704)</f>
        <v>4.5171601147382177</v>
      </c>
    </row>
    <row r="5706" spans="1:8" x14ac:dyDescent="0.25">
      <c r="A5706">
        <v>11400</v>
      </c>
      <c r="B5706">
        <v>3</v>
      </c>
      <c r="C5706">
        <v>-10</v>
      </c>
      <c r="D5706">
        <v>3</v>
      </c>
      <c r="E5706">
        <v>5</v>
      </c>
      <c r="F5706">
        <v>-3</v>
      </c>
      <c r="G5706">
        <v>1</v>
      </c>
      <c r="H5706" s="3">
        <f>H5705+$H$2*(Table1[[#This Row],[debug'[0']]]-H5705)</f>
        <v>4.3741711426147871</v>
      </c>
    </row>
    <row r="5707" spans="1:8" x14ac:dyDescent="0.25">
      <c r="A5707">
        <v>11402</v>
      </c>
      <c r="B5707">
        <v>1</v>
      </c>
      <c r="C5707">
        <v>-8</v>
      </c>
      <c r="D5707">
        <v>-1</v>
      </c>
      <c r="E5707">
        <v>5</v>
      </c>
      <c r="F5707">
        <v>-3</v>
      </c>
      <c r="G5707">
        <v>1</v>
      </c>
      <c r="H5707" s="3">
        <f>H5706+$H$2*(Table1[[#This Row],[debug'[0']]]-H5706)</f>
        <v>4.0561630044069883</v>
      </c>
    </row>
    <row r="5708" spans="1:8" x14ac:dyDescent="0.25">
      <c r="A5708">
        <v>11404</v>
      </c>
      <c r="B5708">
        <v>1</v>
      </c>
      <c r="C5708">
        <v>-6</v>
      </c>
      <c r="D5708">
        <v>-3</v>
      </c>
      <c r="E5708">
        <v>5</v>
      </c>
      <c r="F5708">
        <v>-3</v>
      </c>
      <c r="G5708">
        <v>1</v>
      </c>
      <c r="H5708" s="3">
        <f>H5707+$H$2*(Table1[[#This Row],[debug'[0']]]-H5707)</f>
        <v>3.7681264271224513</v>
      </c>
    </row>
    <row r="5709" spans="1:8" x14ac:dyDescent="0.25">
      <c r="A5709">
        <v>11406</v>
      </c>
      <c r="B5709">
        <v>1</v>
      </c>
      <c r="C5709">
        <v>-3</v>
      </c>
      <c r="D5709">
        <v>-6</v>
      </c>
      <c r="E5709">
        <v>5</v>
      </c>
      <c r="F5709">
        <v>-3</v>
      </c>
      <c r="G5709">
        <v>1</v>
      </c>
      <c r="H5709" s="3">
        <f>H5708+$H$2*(Table1[[#This Row],[debug'[0']]]-H5708)</f>
        <v>3.5072366576927818</v>
      </c>
    </row>
    <row r="5710" spans="1:8" x14ac:dyDescent="0.25">
      <c r="A5710">
        <v>11408</v>
      </c>
      <c r="B5710">
        <v>4</v>
      </c>
      <c r="C5710">
        <v>2</v>
      </c>
      <c r="D5710">
        <v>-7</v>
      </c>
      <c r="E5710">
        <v>5</v>
      </c>
      <c r="F5710">
        <v>-3</v>
      </c>
      <c r="G5710">
        <v>1</v>
      </c>
      <c r="H5710" s="3">
        <f>H5709+$H$2*(Table1[[#This Row],[debug'[0']]]-H5709)</f>
        <v>3.5536785085773031</v>
      </c>
    </row>
    <row r="5711" spans="1:8" x14ac:dyDescent="0.25">
      <c r="A5711">
        <v>11410</v>
      </c>
      <c r="B5711">
        <v>5</v>
      </c>
      <c r="C5711">
        <v>5</v>
      </c>
      <c r="D5711">
        <v>-9</v>
      </c>
      <c r="E5711">
        <v>5</v>
      </c>
      <c r="F5711">
        <v>-3</v>
      </c>
      <c r="G5711">
        <v>1</v>
      </c>
      <c r="H5711" s="3">
        <f>H5710+$H$2*(Table1[[#This Row],[debug'[0']]]-H5710)</f>
        <v>3.6899910977427806</v>
      </c>
    </row>
    <row r="5712" spans="1:8" x14ac:dyDescent="0.25">
      <c r="A5712">
        <v>11412</v>
      </c>
      <c r="B5712">
        <v>6</v>
      </c>
      <c r="C5712">
        <v>6</v>
      </c>
      <c r="D5712">
        <v>-9</v>
      </c>
      <c r="E5712">
        <v>5</v>
      </c>
      <c r="F5712">
        <v>-3</v>
      </c>
      <c r="G5712">
        <v>1</v>
      </c>
      <c r="H5712" s="3">
        <f>H5711+$H$2*(Table1[[#This Row],[debug'[0']]]-H5711)</f>
        <v>3.9077043076545297</v>
      </c>
    </row>
    <row r="5713" spans="1:8" x14ac:dyDescent="0.25">
      <c r="A5713">
        <v>11414</v>
      </c>
      <c r="B5713">
        <v>5</v>
      </c>
      <c r="C5713">
        <v>7</v>
      </c>
      <c r="D5713">
        <v>-8</v>
      </c>
      <c r="E5713">
        <v>4</v>
      </c>
      <c r="F5713">
        <v>-3</v>
      </c>
      <c r="G5713">
        <v>1</v>
      </c>
      <c r="H5713" s="3">
        <f>H5712+$H$2*(Table1[[#This Row],[debug'[0']]]-H5712)</f>
        <v>4.0106507513331389</v>
      </c>
    </row>
    <row r="5714" spans="1:8" x14ac:dyDescent="0.25">
      <c r="A5714">
        <v>11416</v>
      </c>
      <c r="B5714">
        <v>5</v>
      </c>
      <c r="C5714">
        <v>8</v>
      </c>
      <c r="D5714">
        <v>-5</v>
      </c>
      <c r="E5714">
        <v>4</v>
      </c>
      <c r="F5714">
        <v>-3</v>
      </c>
      <c r="G5714">
        <v>1</v>
      </c>
      <c r="H5714" s="3">
        <f>H5713+$H$2*(Table1[[#This Row],[debug'[0']]]-H5713)</f>
        <v>4.1038947212765304</v>
      </c>
    </row>
    <row r="5715" spans="1:8" x14ac:dyDescent="0.25">
      <c r="A5715">
        <v>11418</v>
      </c>
      <c r="B5715">
        <v>3</v>
      </c>
      <c r="C5715">
        <v>8</v>
      </c>
      <c r="D5715">
        <v>-2</v>
      </c>
      <c r="E5715">
        <v>4</v>
      </c>
      <c r="F5715">
        <v>-3</v>
      </c>
      <c r="G5715">
        <v>1</v>
      </c>
      <c r="H5715" s="3">
        <f>H5714+$H$2*(Table1[[#This Row],[debug'[0']]]-H5714)</f>
        <v>3.9998550948755636</v>
      </c>
    </row>
    <row r="5716" spans="1:8" x14ac:dyDescent="0.25">
      <c r="A5716">
        <v>11420</v>
      </c>
      <c r="B5716">
        <v>4</v>
      </c>
      <c r="C5716">
        <v>6</v>
      </c>
      <c r="D5716">
        <v>1</v>
      </c>
      <c r="E5716">
        <v>4</v>
      </c>
      <c r="F5716">
        <v>-3</v>
      </c>
      <c r="G5716">
        <v>1</v>
      </c>
      <c r="H5716" s="3">
        <f>H5715+$H$2*(Table1[[#This Row],[debug'[0']]]-H5715)</f>
        <v>3.9998687518617957</v>
      </c>
    </row>
    <row r="5717" spans="1:8" x14ac:dyDescent="0.25">
      <c r="A5717">
        <v>11422</v>
      </c>
      <c r="B5717">
        <v>3</v>
      </c>
      <c r="C5717">
        <v>3</v>
      </c>
      <c r="D5717">
        <v>4</v>
      </c>
      <c r="E5717">
        <v>4</v>
      </c>
      <c r="F5717">
        <v>-3</v>
      </c>
      <c r="G5717">
        <v>1</v>
      </c>
      <c r="H5717" s="3">
        <f>H5716+$H$2*(Table1[[#This Row],[debug'[0']]]-H5716)</f>
        <v>3.9056333420997054</v>
      </c>
    </row>
    <row r="5718" spans="1:8" x14ac:dyDescent="0.25">
      <c r="A5718">
        <v>11424</v>
      </c>
      <c r="B5718">
        <v>2</v>
      </c>
      <c r="C5718">
        <v>0</v>
      </c>
      <c r="D5718">
        <v>7</v>
      </c>
      <c r="E5718">
        <v>4</v>
      </c>
      <c r="F5718">
        <v>-3</v>
      </c>
      <c r="G5718">
        <v>1</v>
      </c>
      <c r="H5718" s="3">
        <f>H5717+$H$2*(Table1[[#This Row],[debug'[0']]]-H5717)</f>
        <v>3.7260316308604193</v>
      </c>
    </row>
    <row r="5719" spans="1:8" x14ac:dyDescent="0.25">
      <c r="A5719">
        <v>11426</v>
      </c>
      <c r="B5719">
        <v>3</v>
      </c>
      <c r="C5719">
        <v>-4</v>
      </c>
      <c r="D5719">
        <v>10</v>
      </c>
      <c r="E5719">
        <v>4</v>
      </c>
      <c r="F5719">
        <v>-3</v>
      </c>
      <c r="G5719">
        <v>1</v>
      </c>
      <c r="H5719" s="3">
        <f>H5718+$H$2*(Table1[[#This Row],[debug'[0']]]-H5718)</f>
        <v>3.6576047617268719</v>
      </c>
    </row>
    <row r="5720" spans="1:8" x14ac:dyDescent="0.25">
      <c r="A5720">
        <v>11428</v>
      </c>
      <c r="B5720">
        <v>2</v>
      </c>
      <c r="C5720">
        <v>-7</v>
      </c>
      <c r="D5720">
        <v>10</v>
      </c>
      <c r="E5720">
        <v>4</v>
      </c>
      <c r="F5720">
        <v>-3</v>
      </c>
      <c r="G5720">
        <v>1</v>
      </c>
      <c r="H5720" s="3">
        <f>H5719+$H$2*(Table1[[#This Row],[debug'[0']]]-H5719)</f>
        <v>3.501379193466974</v>
      </c>
    </row>
    <row r="5721" spans="1:8" x14ac:dyDescent="0.25">
      <c r="A5721">
        <v>11430</v>
      </c>
      <c r="B5721">
        <v>2</v>
      </c>
      <c r="C5721">
        <v>-9</v>
      </c>
      <c r="D5721">
        <v>10</v>
      </c>
      <c r="E5721">
        <v>4</v>
      </c>
      <c r="F5721">
        <v>-3</v>
      </c>
      <c r="G5721">
        <v>1</v>
      </c>
      <c r="H5721" s="3">
        <f>H5720+$H$2*(Table1[[#This Row],[debug'[0']]]-H5720)</f>
        <v>3.3598775381335217</v>
      </c>
    </row>
    <row r="5722" spans="1:8" x14ac:dyDescent="0.25">
      <c r="A5722">
        <v>11432</v>
      </c>
      <c r="B5722">
        <v>0</v>
      </c>
      <c r="C5722">
        <v>-10</v>
      </c>
      <c r="D5722">
        <v>9</v>
      </c>
      <c r="E5722">
        <v>3</v>
      </c>
      <c r="F5722">
        <v>-3</v>
      </c>
      <c r="G5722">
        <v>1</v>
      </c>
      <c r="H5722" s="3">
        <f>H5721+$H$2*(Table1[[#This Row],[debug'[0']]]-H5721)</f>
        <v>3.0432165404106728</v>
      </c>
    </row>
    <row r="5723" spans="1:8" x14ac:dyDescent="0.25">
      <c r="A5723">
        <v>11434</v>
      </c>
      <c r="B5723">
        <v>0</v>
      </c>
      <c r="C5723">
        <v>-10</v>
      </c>
      <c r="D5723">
        <v>8</v>
      </c>
      <c r="E5723">
        <v>3</v>
      </c>
      <c r="F5723">
        <v>-2</v>
      </c>
      <c r="G5723">
        <v>1</v>
      </c>
      <c r="H5723" s="3">
        <f>H5722+$H$2*(Table1[[#This Row],[debug'[0']]]-H5722)</f>
        <v>2.7564001386115593</v>
      </c>
    </row>
    <row r="5724" spans="1:8" x14ac:dyDescent="0.25">
      <c r="A5724">
        <v>11436</v>
      </c>
      <c r="B5724">
        <v>-1</v>
      </c>
      <c r="C5724">
        <v>-10</v>
      </c>
      <c r="D5724">
        <v>7</v>
      </c>
      <c r="E5724">
        <v>3</v>
      </c>
      <c r="F5724">
        <v>-2</v>
      </c>
      <c r="G5724">
        <v>1</v>
      </c>
      <c r="H5724" s="3">
        <f>H5723+$H$2*(Table1[[#This Row],[debug'[0']]]-H5723)</f>
        <v>2.4023677662293865</v>
      </c>
    </row>
    <row r="5725" spans="1:8" x14ac:dyDescent="0.25">
      <c r="A5725">
        <v>11438</v>
      </c>
      <c r="B5725">
        <v>-1</v>
      </c>
      <c r="C5725">
        <v>-9</v>
      </c>
      <c r="D5725">
        <v>5</v>
      </c>
      <c r="E5725">
        <v>3</v>
      </c>
      <c r="F5725">
        <v>-2</v>
      </c>
      <c r="G5725">
        <v>1</v>
      </c>
      <c r="H5725" s="3">
        <f>H5724+$H$2*(Table1[[#This Row],[debug'[0']]]-H5724)</f>
        <v>2.0817021588534779</v>
      </c>
    </row>
    <row r="5726" spans="1:8" x14ac:dyDescent="0.25">
      <c r="A5726">
        <v>11440</v>
      </c>
      <c r="B5726">
        <v>-1</v>
      </c>
      <c r="C5726">
        <v>-7</v>
      </c>
      <c r="D5726">
        <v>3</v>
      </c>
      <c r="E5726">
        <v>3</v>
      </c>
      <c r="F5726">
        <v>-2</v>
      </c>
      <c r="G5726">
        <v>1</v>
      </c>
      <c r="H5726" s="3">
        <f>H5725+$H$2*(Table1[[#This Row],[debug'[0']]]-H5725)</f>
        <v>1.7912585729693011</v>
      </c>
    </row>
    <row r="5727" spans="1:8" x14ac:dyDescent="0.25">
      <c r="A5727">
        <v>11442</v>
      </c>
      <c r="B5727">
        <v>-1</v>
      </c>
      <c r="C5727">
        <v>-6</v>
      </c>
      <c r="D5727">
        <v>0</v>
      </c>
      <c r="E5727">
        <v>3</v>
      </c>
      <c r="F5727">
        <v>-2</v>
      </c>
      <c r="G5727">
        <v>1</v>
      </c>
      <c r="H5727" s="3">
        <f>H5726+$H$2*(Table1[[#This Row],[debug'[0']]]-H5726)</f>
        <v>1.5281886501560045</v>
      </c>
    </row>
    <row r="5728" spans="1:8" x14ac:dyDescent="0.25">
      <c r="A5728">
        <v>11444</v>
      </c>
      <c r="B5728">
        <v>1</v>
      </c>
      <c r="C5728">
        <v>-1</v>
      </c>
      <c r="D5728">
        <v>-4</v>
      </c>
      <c r="E5728">
        <v>3</v>
      </c>
      <c r="F5728">
        <v>-2</v>
      </c>
      <c r="G5728">
        <v>1</v>
      </c>
      <c r="H5728" s="3">
        <f>H5727+$H$2*(Table1[[#This Row],[debug'[0']]]-H5727)</f>
        <v>1.4784080426648161</v>
      </c>
    </row>
    <row r="5729" spans="1:8" x14ac:dyDescent="0.25">
      <c r="A5729">
        <v>11446</v>
      </c>
      <c r="B5729">
        <v>2</v>
      </c>
      <c r="C5729">
        <v>2</v>
      </c>
      <c r="D5729">
        <v>-6</v>
      </c>
      <c r="E5729">
        <v>3</v>
      </c>
      <c r="F5729">
        <v>-2</v>
      </c>
      <c r="G5729">
        <v>1</v>
      </c>
      <c r="H5729" s="3">
        <f>H5728+$H$2*(Table1[[#This Row],[debug'[0']]]-H5728)</f>
        <v>1.5275669265048881</v>
      </c>
    </row>
    <row r="5730" spans="1:8" x14ac:dyDescent="0.25">
      <c r="A5730">
        <v>11448</v>
      </c>
      <c r="B5730">
        <v>2</v>
      </c>
      <c r="C5730">
        <v>5</v>
      </c>
      <c r="D5730">
        <v>-7</v>
      </c>
      <c r="E5730">
        <v>3</v>
      </c>
      <c r="F5730">
        <v>-2</v>
      </c>
      <c r="G5730">
        <v>1</v>
      </c>
      <c r="H5730" s="3">
        <f>H5729+$H$2*(Table1[[#This Row],[debug'[0']]]-H5729)</f>
        <v>1.5720926946950409</v>
      </c>
    </row>
    <row r="5731" spans="1:8" x14ac:dyDescent="0.25">
      <c r="A5731">
        <v>11450</v>
      </c>
      <c r="B5731">
        <v>2</v>
      </c>
      <c r="C5731">
        <v>7</v>
      </c>
      <c r="D5731">
        <v>-10</v>
      </c>
      <c r="E5731">
        <v>2</v>
      </c>
      <c r="F5731">
        <v>-2</v>
      </c>
      <c r="G5731">
        <v>1</v>
      </c>
      <c r="H5731" s="3">
        <f>H5730+$H$2*(Table1[[#This Row],[debug'[0']]]-H5730)</f>
        <v>1.6124220080979448</v>
      </c>
    </row>
    <row r="5732" spans="1:8" x14ac:dyDescent="0.25">
      <c r="A5732">
        <v>11452</v>
      </c>
      <c r="B5732">
        <v>2</v>
      </c>
      <c r="C5732">
        <v>9</v>
      </c>
      <c r="D5732">
        <v>-11</v>
      </c>
      <c r="E5732">
        <v>2</v>
      </c>
      <c r="F5732">
        <v>-2</v>
      </c>
      <c r="G5732">
        <v>1</v>
      </c>
      <c r="H5732" s="3">
        <f>H5731+$H$2*(Table1[[#This Row],[debug'[0']]]-H5731)</f>
        <v>1.6489503732595221</v>
      </c>
    </row>
    <row r="5733" spans="1:8" x14ac:dyDescent="0.25">
      <c r="A5733">
        <v>11454</v>
      </c>
      <c r="B5733">
        <v>1</v>
      </c>
      <c r="C5733">
        <v>9</v>
      </c>
      <c r="D5733">
        <v>-10</v>
      </c>
      <c r="E5733">
        <v>2</v>
      </c>
      <c r="F5733">
        <v>-2</v>
      </c>
      <c r="G5733">
        <v>1</v>
      </c>
      <c r="H5733" s="3">
        <f>H5732+$H$2*(Table1[[#This Row],[debug'[0']]]-H5732)</f>
        <v>1.5877882415042279</v>
      </c>
    </row>
    <row r="5734" spans="1:8" x14ac:dyDescent="0.25">
      <c r="A5734">
        <v>11456</v>
      </c>
      <c r="B5734">
        <v>-1</v>
      </c>
      <c r="C5734">
        <v>9</v>
      </c>
      <c r="D5734">
        <v>-6</v>
      </c>
      <c r="E5734">
        <v>2</v>
      </c>
      <c r="F5734">
        <v>-1</v>
      </c>
      <c r="G5734">
        <v>1</v>
      </c>
      <c r="H5734" s="3">
        <f>H5733+$H$2*(Table1[[#This Row],[debug'[0']]]-H5733)</f>
        <v>1.343894945647556</v>
      </c>
    </row>
    <row r="5735" spans="1:8" x14ac:dyDescent="0.25">
      <c r="A5735">
        <v>11458</v>
      </c>
      <c r="B5735">
        <v>-2</v>
      </c>
      <c r="C5735">
        <v>7</v>
      </c>
      <c r="D5735">
        <v>-2</v>
      </c>
      <c r="E5735">
        <v>2</v>
      </c>
      <c r="F5735">
        <v>-1</v>
      </c>
      <c r="G5735">
        <v>1</v>
      </c>
      <c r="H5735" s="3">
        <f>H5734+$H$2*(Table1[[#This Row],[debug'[0']]]-H5734)</f>
        <v>1.0287402717788838</v>
      </c>
    </row>
    <row r="5736" spans="1:8" x14ac:dyDescent="0.25">
      <c r="A5736">
        <v>11460</v>
      </c>
      <c r="B5736">
        <v>-2</v>
      </c>
      <c r="C5736">
        <v>3</v>
      </c>
      <c r="D5736">
        <v>4</v>
      </c>
      <c r="E5736">
        <v>1</v>
      </c>
      <c r="F5736">
        <v>-1</v>
      </c>
      <c r="G5736">
        <v>1</v>
      </c>
      <c r="H5736" s="3">
        <f>H5735+$H$2*(Table1[[#This Row],[debug'[0']]]-H5735)</f>
        <v>0.74328822615532097</v>
      </c>
    </row>
    <row r="5737" spans="1:8" x14ac:dyDescent="0.25">
      <c r="A5737">
        <v>11462</v>
      </c>
      <c r="B5737">
        <v>-2</v>
      </c>
      <c r="C5737">
        <v>1</v>
      </c>
      <c r="D5737">
        <v>6</v>
      </c>
      <c r="E5737">
        <v>1</v>
      </c>
      <c r="F5737">
        <v>-1</v>
      </c>
      <c r="G5737">
        <v>1</v>
      </c>
      <c r="H5737" s="3">
        <f>H5736+$H$2*(Table1[[#This Row],[debug'[0']]]-H5736)</f>
        <v>0.48473940201625304</v>
      </c>
    </row>
    <row r="5738" spans="1:8" x14ac:dyDescent="0.25">
      <c r="A5738">
        <v>11464</v>
      </c>
      <c r="B5738">
        <v>-2</v>
      </c>
      <c r="C5738">
        <v>-5</v>
      </c>
      <c r="D5738">
        <v>9</v>
      </c>
      <c r="E5738">
        <v>1</v>
      </c>
      <c r="F5738">
        <v>-1</v>
      </c>
      <c r="G5738">
        <v>1</v>
      </c>
      <c r="H5738" s="3">
        <f>H5737+$H$2*(Table1[[#This Row],[debug'[0']]]-H5737)</f>
        <v>0.25055823047247239</v>
      </c>
    </row>
    <row r="5739" spans="1:8" x14ac:dyDescent="0.25">
      <c r="A5739">
        <v>11466</v>
      </c>
      <c r="B5739">
        <v>-2</v>
      </c>
      <c r="C5739">
        <v>-9</v>
      </c>
      <c r="D5739">
        <v>10</v>
      </c>
      <c r="E5739">
        <v>1</v>
      </c>
      <c r="F5739">
        <v>-2</v>
      </c>
      <c r="G5739">
        <v>1</v>
      </c>
      <c r="H5739" s="3">
        <f>H5738+$H$2*(Table1[[#This Row],[debug'[0']]]-H5738)</f>
        <v>3.8448114372621467E-2</v>
      </c>
    </row>
    <row r="5740" spans="1:8" x14ac:dyDescent="0.25">
      <c r="A5740">
        <v>11468</v>
      </c>
      <c r="B5740">
        <v>-2</v>
      </c>
      <c r="C5740">
        <v>-12</v>
      </c>
      <c r="D5740">
        <v>10</v>
      </c>
      <c r="E5740">
        <v>1</v>
      </c>
      <c r="F5740">
        <v>-2</v>
      </c>
      <c r="G5740">
        <v>1</v>
      </c>
      <c r="H5740" s="3">
        <f>H5739+$H$2*(Table1[[#This Row],[debug'[0']]]-H5739)</f>
        <v>-0.15367109425248834</v>
      </c>
    </row>
    <row r="5741" spans="1:8" x14ac:dyDescent="0.25">
      <c r="A5741">
        <v>11470</v>
      </c>
      <c r="B5741">
        <v>-1</v>
      </c>
      <c r="C5741">
        <v>-13</v>
      </c>
      <c r="D5741">
        <v>9</v>
      </c>
      <c r="E5741">
        <v>1</v>
      </c>
      <c r="F5741">
        <v>-2</v>
      </c>
      <c r="G5741">
        <v>1</v>
      </c>
      <c r="H5741" s="3">
        <f>H5740+$H$2*(Table1[[#This Row],[debug'[0']]]-H5740)</f>
        <v>-0.23343571443700045</v>
      </c>
    </row>
    <row r="5742" spans="1:8" x14ac:dyDescent="0.25">
      <c r="A5742">
        <v>11472</v>
      </c>
      <c r="B5742">
        <v>-2</v>
      </c>
      <c r="C5742">
        <v>-13</v>
      </c>
      <c r="D5742">
        <v>7</v>
      </c>
      <c r="E5742">
        <v>0</v>
      </c>
      <c r="F5742">
        <v>-2</v>
      </c>
      <c r="G5742">
        <v>1</v>
      </c>
      <c r="H5742" s="3">
        <f>H5741+$H$2*(Table1[[#This Row],[debug'[0']]]-H5741)</f>
        <v>-0.39993047588556507</v>
      </c>
    </row>
    <row r="5743" spans="1:8" x14ac:dyDescent="0.25">
      <c r="A5743">
        <v>11474</v>
      </c>
      <c r="B5743">
        <v>-2</v>
      </c>
      <c r="C5743">
        <v>-13</v>
      </c>
      <c r="D5743">
        <v>5</v>
      </c>
      <c r="E5743">
        <v>0</v>
      </c>
      <c r="F5743">
        <v>-2</v>
      </c>
      <c r="G5743">
        <v>1</v>
      </c>
      <c r="H5743" s="3">
        <f>H5742+$H$2*(Table1[[#This Row],[debug'[0']]]-H5742)</f>
        <v>-0.55073347575128984</v>
      </c>
    </row>
    <row r="5744" spans="1:8" x14ac:dyDescent="0.25">
      <c r="A5744">
        <v>11476</v>
      </c>
      <c r="B5744">
        <v>-2</v>
      </c>
      <c r="C5744">
        <v>-12</v>
      </c>
      <c r="D5744">
        <v>4</v>
      </c>
      <c r="E5744">
        <v>0</v>
      </c>
      <c r="F5744">
        <v>-2</v>
      </c>
      <c r="G5744">
        <v>1</v>
      </c>
      <c r="H5744" s="3">
        <f>H5743+$H$2*(Table1[[#This Row],[debug'[0']]]-H5743)</f>
        <v>-0.68732362772149069</v>
      </c>
    </row>
    <row r="5745" spans="1:8" x14ac:dyDescent="0.25">
      <c r="A5745">
        <v>11478</v>
      </c>
      <c r="B5745">
        <v>-1</v>
      </c>
      <c r="C5745">
        <v>-11</v>
      </c>
      <c r="D5745">
        <v>1</v>
      </c>
      <c r="E5745">
        <v>0</v>
      </c>
      <c r="F5745">
        <v>-2</v>
      </c>
      <c r="G5745">
        <v>1</v>
      </c>
      <c r="H5745" s="3">
        <f>H5744+$H$2*(Table1[[#This Row],[debug'[0']]]-H5744)</f>
        <v>-0.71679268154452891</v>
      </c>
    </row>
    <row r="5746" spans="1:8" x14ac:dyDescent="0.25">
      <c r="A5746">
        <v>11480</v>
      </c>
      <c r="B5746">
        <v>-2</v>
      </c>
      <c r="C5746">
        <v>-9</v>
      </c>
      <c r="D5746">
        <v>-1</v>
      </c>
      <c r="E5746">
        <v>0</v>
      </c>
      <c r="F5746">
        <v>-2</v>
      </c>
      <c r="G5746">
        <v>1</v>
      </c>
      <c r="H5746" s="3">
        <f>H5745+$H$2*(Table1[[#This Row],[debug'[0']]]-H5745)</f>
        <v>-0.8377321220852999</v>
      </c>
    </row>
    <row r="5747" spans="1:8" x14ac:dyDescent="0.25">
      <c r="A5747">
        <v>11482</v>
      </c>
      <c r="B5747">
        <v>-1</v>
      </c>
      <c r="C5747">
        <v>-3</v>
      </c>
      <c r="D5747">
        <v>-6</v>
      </c>
      <c r="E5747">
        <v>0</v>
      </c>
      <c r="F5747">
        <v>-2</v>
      </c>
      <c r="G5747">
        <v>1</v>
      </c>
      <c r="H5747" s="3">
        <f>H5746+$H$2*(Table1[[#This Row],[debug'[0']]]-H5746)</f>
        <v>-0.85302550928041276</v>
      </c>
    </row>
    <row r="5748" spans="1:8" x14ac:dyDescent="0.25">
      <c r="A5748">
        <v>11484</v>
      </c>
      <c r="B5748">
        <v>-1</v>
      </c>
      <c r="C5748">
        <v>-1</v>
      </c>
      <c r="D5748">
        <v>-7</v>
      </c>
      <c r="E5748">
        <v>0</v>
      </c>
      <c r="F5748">
        <v>-2</v>
      </c>
      <c r="G5748">
        <v>1</v>
      </c>
      <c r="H5748" s="3">
        <f>H5747+$H$2*(Table1[[#This Row],[debug'[0']]]-H5747)</f>
        <v>-0.86687752868970547</v>
      </c>
    </row>
    <row r="5749" spans="1:8" x14ac:dyDescent="0.25">
      <c r="A5749">
        <v>11486</v>
      </c>
      <c r="B5749">
        <v>1</v>
      </c>
      <c r="C5749">
        <v>4</v>
      </c>
      <c r="D5749">
        <v>-9</v>
      </c>
      <c r="E5749">
        <v>0</v>
      </c>
      <c r="F5749">
        <v>-2</v>
      </c>
      <c r="G5749">
        <v>1</v>
      </c>
      <c r="H5749" s="3">
        <f>H5748+$H$2*(Table1[[#This Row],[debug'[0']]]-H5748)</f>
        <v>-0.69092846681120212</v>
      </c>
    </row>
    <row r="5750" spans="1:8" x14ac:dyDescent="0.25">
      <c r="A5750">
        <v>11488</v>
      </c>
      <c r="B5750">
        <v>0</v>
      </c>
      <c r="C5750">
        <v>9</v>
      </c>
      <c r="D5750">
        <v>-9</v>
      </c>
      <c r="E5750">
        <v>0</v>
      </c>
      <c r="F5750">
        <v>-2</v>
      </c>
      <c r="G5750">
        <v>1</v>
      </c>
      <c r="H5750" s="3">
        <f>H5749+$H$2*(Table1[[#This Row],[debug'[0']]]-H5749)</f>
        <v>-0.62580999294649819</v>
      </c>
    </row>
    <row r="5751" spans="1:8" x14ac:dyDescent="0.25">
      <c r="A5751">
        <v>11490</v>
      </c>
      <c r="B5751">
        <v>0</v>
      </c>
      <c r="C5751">
        <v>10</v>
      </c>
      <c r="D5751">
        <v>-9</v>
      </c>
      <c r="E5751">
        <v>-1</v>
      </c>
      <c r="F5751">
        <v>-2</v>
      </c>
      <c r="G5751">
        <v>1</v>
      </c>
      <c r="H5751" s="3">
        <f>H5750+$H$2*(Table1[[#This Row],[debug'[0']]]-H5750)</f>
        <v>-0.56682879065498426</v>
      </c>
    </row>
    <row r="5752" spans="1:8" x14ac:dyDescent="0.25">
      <c r="A5752">
        <v>11492</v>
      </c>
      <c r="B5752">
        <v>-2</v>
      </c>
      <c r="C5752">
        <v>9</v>
      </c>
      <c r="D5752">
        <v>-6</v>
      </c>
      <c r="E5752">
        <v>-1</v>
      </c>
      <c r="F5752">
        <v>-2</v>
      </c>
      <c r="G5752">
        <v>1</v>
      </c>
      <c r="H5752" s="3">
        <f>H5751+$H$2*(Table1[[#This Row],[debug'[0']]]-H5751)</f>
        <v>-0.70190199493342531</v>
      </c>
    </row>
    <row r="5753" spans="1:8" x14ac:dyDescent="0.25">
      <c r="A5753">
        <v>11494</v>
      </c>
      <c r="B5753">
        <v>-2</v>
      </c>
      <c r="C5753">
        <v>10</v>
      </c>
      <c r="D5753">
        <v>-4</v>
      </c>
      <c r="E5753">
        <v>-1</v>
      </c>
      <c r="F5753">
        <v>-2</v>
      </c>
      <c r="G5753">
        <v>1</v>
      </c>
      <c r="H5753" s="3">
        <f>H5752+$H$2*(Table1[[#This Row],[debug'[0']]]-H5752)</f>
        <v>-0.82424484962412681</v>
      </c>
    </row>
    <row r="5754" spans="1:8" x14ac:dyDescent="0.25">
      <c r="A5754">
        <v>11496</v>
      </c>
      <c r="B5754">
        <v>-3</v>
      </c>
      <c r="C5754">
        <v>7</v>
      </c>
      <c r="D5754">
        <v>0</v>
      </c>
      <c r="E5754">
        <v>-1</v>
      </c>
      <c r="F5754">
        <v>-2</v>
      </c>
      <c r="G5754">
        <v>1</v>
      </c>
      <c r="H5754" s="3">
        <f>H5753+$H$2*(Table1[[#This Row],[debug'[0']]]-H5753)</f>
        <v>-1.0293049415170568</v>
      </c>
    </row>
    <row r="5755" spans="1:8" x14ac:dyDescent="0.25">
      <c r="A5755">
        <v>11498</v>
      </c>
      <c r="B5755">
        <v>-3</v>
      </c>
      <c r="C5755">
        <v>6</v>
      </c>
      <c r="D5755">
        <v>1</v>
      </c>
      <c r="E5755">
        <v>-1</v>
      </c>
      <c r="F5755">
        <v>-2</v>
      </c>
      <c r="G5755">
        <v>1</v>
      </c>
      <c r="H5755" s="3">
        <f>H5754+$H$2*(Table1[[#This Row],[debug'[0']]]-H5754)</f>
        <v>-1.2150385750629284</v>
      </c>
    </row>
    <row r="5756" spans="1:8" x14ac:dyDescent="0.25">
      <c r="A5756">
        <v>11500</v>
      </c>
      <c r="B5756">
        <v>-4</v>
      </c>
      <c r="C5756">
        <v>2</v>
      </c>
      <c r="D5756">
        <v>5</v>
      </c>
      <c r="E5756">
        <v>-1</v>
      </c>
      <c r="F5756">
        <v>-2</v>
      </c>
      <c r="G5756">
        <v>1</v>
      </c>
      <c r="H5756" s="3">
        <f>H5755+$H$2*(Table1[[#This Row],[debug'[0']]]-H5755)</f>
        <v>-1.4775150056563264</v>
      </c>
    </row>
    <row r="5757" spans="1:8" x14ac:dyDescent="0.25">
      <c r="A5757">
        <v>11502</v>
      </c>
      <c r="B5757">
        <v>-3</v>
      </c>
      <c r="C5757">
        <v>-2</v>
      </c>
      <c r="D5757">
        <v>7</v>
      </c>
      <c r="E5757">
        <v>-1</v>
      </c>
      <c r="F5757">
        <v>-2</v>
      </c>
      <c r="G5757">
        <v>1</v>
      </c>
      <c r="H5757" s="3">
        <f>H5756+$H$2*(Table1[[#This Row],[debug'[0']]]-H5756)</f>
        <v>-1.6210058358592498</v>
      </c>
    </row>
    <row r="5758" spans="1:8" x14ac:dyDescent="0.25">
      <c r="A5758">
        <v>11504</v>
      </c>
      <c r="B5758">
        <v>-5</v>
      </c>
      <c r="C5758">
        <v>-6</v>
      </c>
      <c r="D5758">
        <v>8</v>
      </c>
      <c r="E5758">
        <v>-1</v>
      </c>
      <c r="F5758">
        <v>-2</v>
      </c>
      <c r="G5758">
        <v>0</v>
      </c>
      <c r="H5758" s="3">
        <f>H5757+$H$2*(Table1[[#This Row],[debug'[0']]]-H5757)</f>
        <v>-1.9394685331368708</v>
      </c>
    </row>
    <row r="5759" spans="1:8" x14ac:dyDescent="0.25">
      <c r="A5759">
        <v>11506</v>
      </c>
      <c r="B5759">
        <v>-3</v>
      </c>
      <c r="C5759">
        <v>-10</v>
      </c>
      <c r="D5759">
        <v>8</v>
      </c>
      <c r="E5759">
        <v>-1</v>
      </c>
      <c r="F5759">
        <v>-2</v>
      </c>
      <c r="G5759">
        <v>0</v>
      </c>
      <c r="H5759" s="3">
        <f>H5758+$H$2*(Table1[[#This Row],[debug'[0']]]-H5758)</f>
        <v>-2.0394212690928111</v>
      </c>
    </row>
    <row r="5760" spans="1:8" x14ac:dyDescent="0.25">
      <c r="A5760">
        <v>11508</v>
      </c>
      <c r="B5760">
        <v>-2</v>
      </c>
      <c r="C5760">
        <v>-13</v>
      </c>
      <c r="D5760">
        <v>8</v>
      </c>
      <c r="E5760">
        <v>-1</v>
      </c>
      <c r="F5760">
        <v>-2</v>
      </c>
      <c r="G5760">
        <v>0</v>
      </c>
      <c r="H5760" s="3">
        <f>H5759+$H$2*(Table1[[#This Row],[debug'[0']]]-H5759)</f>
        <v>-2.0357059020114963</v>
      </c>
    </row>
    <row r="5761" spans="1:8" x14ac:dyDescent="0.25">
      <c r="A5761">
        <v>11510</v>
      </c>
      <c r="B5761">
        <v>-1</v>
      </c>
      <c r="C5761">
        <v>-14</v>
      </c>
      <c r="D5761">
        <v>7</v>
      </c>
      <c r="E5761">
        <v>-1</v>
      </c>
      <c r="F5761">
        <v>-2</v>
      </c>
      <c r="G5761">
        <v>0</v>
      </c>
      <c r="H5761" s="3">
        <f>H5760+$H$2*(Table1[[#This Row],[debug'[0']]]-H5760)</f>
        <v>-1.938092920420329</v>
      </c>
    </row>
    <row r="5762" spans="1:8" x14ac:dyDescent="0.25">
      <c r="A5762">
        <v>11512</v>
      </c>
      <c r="B5762">
        <v>1</v>
      </c>
      <c r="C5762">
        <v>-15</v>
      </c>
      <c r="D5762">
        <v>6</v>
      </c>
      <c r="E5762">
        <v>-1</v>
      </c>
      <c r="F5762">
        <v>-2</v>
      </c>
      <c r="G5762">
        <v>0</v>
      </c>
      <c r="H5762" s="3">
        <f>H5761+$H$2*(Table1[[#This Row],[debug'[0']]]-H5761)</f>
        <v>-1.6611841863896284</v>
      </c>
    </row>
    <row r="5763" spans="1:8" x14ac:dyDescent="0.25">
      <c r="A5763">
        <v>11514</v>
      </c>
      <c r="B5763">
        <v>0</v>
      </c>
      <c r="C5763">
        <v>-14</v>
      </c>
      <c r="D5763">
        <v>4</v>
      </c>
      <c r="E5763">
        <v>-2</v>
      </c>
      <c r="F5763">
        <v>-2</v>
      </c>
      <c r="G5763">
        <v>0</v>
      </c>
      <c r="H5763" s="3">
        <f>H5762+$H$2*(Table1[[#This Row],[debug'[0']]]-H5762)</f>
        <v>-1.5046212653029927</v>
      </c>
    </row>
    <row r="5764" spans="1:8" x14ac:dyDescent="0.25">
      <c r="A5764">
        <v>11516</v>
      </c>
      <c r="B5764">
        <v>0</v>
      </c>
      <c r="C5764">
        <v>-12</v>
      </c>
      <c r="D5764">
        <v>2</v>
      </c>
      <c r="E5764">
        <v>-2</v>
      </c>
      <c r="F5764">
        <v>-2</v>
      </c>
      <c r="G5764">
        <v>1</v>
      </c>
      <c r="H5764" s="3">
        <f>H5763+$H$2*(Table1[[#This Row],[debug'[0']]]-H5763)</f>
        <v>-1.3628140518976668</v>
      </c>
    </row>
    <row r="5765" spans="1:8" x14ac:dyDescent="0.25">
      <c r="A5765">
        <v>11518</v>
      </c>
      <c r="B5765">
        <v>-2</v>
      </c>
      <c r="C5765">
        <v>-9</v>
      </c>
      <c r="D5765">
        <v>-2</v>
      </c>
      <c r="E5765">
        <v>-2</v>
      </c>
      <c r="F5765">
        <v>-2</v>
      </c>
      <c r="G5765">
        <v>0</v>
      </c>
      <c r="H5765" s="3">
        <f>H5764+$H$2*(Table1[[#This Row],[debug'[0']]]-H5764)</f>
        <v>-1.422867412703535</v>
      </c>
    </row>
    <row r="5766" spans="1:8" x14ac:dyDescent="0.25">
      <c r="A5766">
        <v>11520</v>
      </c>
      <c r="B5766">
        <v>-1</v>
      </c>
      <c r="C5766">
        <v>-6</v>
      </c>
      <c r="D5766">
        <v>-4</v>
      </c>
      <c r="E5766">
        <v>-2</v>
      </c>
      <c r="F5766">
        <v>-2</v>
      </c>
      <c r="G5766">
        <v>0</v>
      </c>
      <c r="H5766" s="3">
        <f>H5765+$H$2*(Table1[[#This Row],[debug'[0']]]-H5765)</f>
        <v>-1.3830130979877766</v>
      </c>
    </row>
    <row r="5767" spans="1:8" x14ac:dyDescent="0.25">
      <c r="A5767">
        <v>11522</v>
      </c>
      <c r="B5767">
        <v>-2</v>
      </c>
      <c r="C5767">
        <v>-2</v>
      </c>
      <c r="D5767">
        <v>-5</v>
      </c>
      <c r="E5767">
        <v>-2</v>
      </c>
      <c r="F5767">
        <v>-2</v>
      </c>
      <c r="G5767">
        <v>0</v>
      </c>
      <c r="H5767" s="3">
        <f>H5766+$H$2*(Table1[[#This Row],[debug'[0']]]-H5766)</f>
        <v>-1.4411627435494585</v>
      </c>
    </row>
    <row r="5768" spans="1:8" x14ac:dyDescent="0.25">
      <c r="A5768">
        <v>11524</v>
      </c>
      <c r="B5768">
        <v>-1</v>
      </c>
      <c r="C5768">
        <v>2</v>
      </c>
      <c r="D5768">
        <v>-7</v>
      </c>
      <c r="E5768">
        <v>-2</v>
      </c>
      <c r="F5768">
        <v>-2</v>
      </c>
      <c r="G5768">
        <v>0</v>
      </c>
      <c r="H5768" s="3">
        <f>H5767+$H$2*(Table1[[#This Row],[debug'[0']]]-H5767)</f>
        <v>-1.3995841345242837</v>
      </c>
    </row>
    <row r="5769" spans="1:8" x14ac:dyDescent="0.25">
      <c r="A5769">
        <v>11526</v>
      </c>
      <c r="B5769">
        <v>-1</v>
      </c>
      <c r="C5769">
        <v>7</v>
      </c>
      <c r="D5769">
        <v>-8</v>
      </c>
      <c r="E5769">
        <v>-2</v>
      </c>
      <c r="F5769">
        <v>-2</v>
      </c>
      <c r="G5769">
        <v>0</v>
      </c>
      <c r="H5769" s="3">
        <f>H5768+$H$2*(Table1[[#This Row],[debug'[0']]]-H5768)</f>
        <v>-1.3619242170789079</v>
      </c>
    </row>
    <row r="5770" spans="1:8" x14ac:dyDescent="0.25">
      <c r="A5770">
        <v>11528</v>
      </c>
      <c r="B5770">
        <v>-1</v>
      </c>
      <c r="C5770">
        <v>8</v>
      </c>
      <c r="D5770">
        <v>-8</v>
      </c>
      <c r="E5770">
        <v>-2</v>
      </c>
      <c r="F5770">
        <v>-2</v>
      </c>
      <c r="G5770">
        <v>0</v>
      </c>
      <c r="H5770" s="3">
        <f>H5769+$H$2*(Table1[[#This Row],[debug'[0']]]-H5769)</f>
        <v>-1.3278136632329678</v>
      </c>
    </row>
    <row r="5771" spans="1:8" x14ac:dyDescent="0.25">
      <c r="A5771">
        <v>11530</v>
      </c>
      <c r="B5771">
        <v>-2</v>
      </c>
      <c r="C5771">
        <v>10</v>
      </c>
      <c r="D5771">
        <v>-6</v>
      </c>
      <c r="E5771">
        <v>-2</v>
      </c>
      <c r="F5771">
        <v>-2</v>
      </c>
      <c r="G5771">
        <v>0</v>
      </c>
      <c r="H5771" s="3">
        <f>H5770+$H$2*(Table1[[#This Row],[debug'[0']]]-H5770)</f>
        <v>-1.3911657329558902</v>
      </c>
    </row>
    <row r="5772" spans="1:8" x14ac:dyDescent="0.25">
      <c r="A5772">
        <v>11532</v>
      </c>
      <c r="B5772">
        <v>-4</v>
      </c>
      <c r="C5772">
        <v>10</v>
      </c>
      <c r="D5772">
        <v>-3</v>
      </c>
      <c r="E5772">
        <v>-2</v>
      </c>
      <c r="F5772">
        <v>-2</v>
      </c>
      <c r="G5772">
        <v>1</v>
      </c>
      <c r="H5772" s="3">
        <f>H5771+$H$2*(Table1[[#This Row],[debug'[0']]]-H5771)</f>
        <v>-1.6370425699892628</v>
      </c>
    </row>
    <row r="5773" spans="1:8" x14ac:dyDescent="0.25">
      <c r="A5773">
        <v>11534</v>
      </c>
      <c r="B5773">
        <v>-5</v>
      </c>
      <c r="C5773">
        <v>10</v>
      </c>
      <c r="D5773">
        <v>-1</v>
      </c>
      <c r="E5773">
        <v>-2</v>
      </c>
      <c r="F5773">
        <v>-2</v>
      </c>
      <c r="G5773">
        <v>1</v>
      </c>
      <c r="H5773" s="3">
        <f>H5772+$H$2*(Table1[[#This Row],[debug'[0']]]-H5772)</f>
        <v>-1.9539938406829711</v>
      </c>
    </row>
    <row r="5774" spans="1:8" x14ac:dyDescent="0.25">
      <c r="A5774">
        <v>11536</v>
      </c>
      <c r="B5774">
        <v>-6</v>
      </c>
      <c r="C5774">
        <v>7</v>
      </c>
      <c r="D5774">
        <v>3</v>
      </c>
      <c r="E5774">
        <v>-2</v>
      </c>
      <c r="F5774">
        <v>-2</v>
      </c>
      <c r="G5774">
        <v>1</v>
      </c>
      <c r="H5774" s="3">
        <f>H5773+$H$2*(Table1[[#This Row],[debug'[0']]]-H5773)</f>
        <v>-2.335320937477654</v>
      </c>
    </row>
    <row r="5775" spans="1:8" x14ac:dyDescent="0.25">
      <c r="A5775">
        <v>11538</v>
      </c>
      <c r="B5775">
        <v>-4</v>
      </c>
      <c r="C5775">
        <v>5</v>
      </c>
      <c r="D5775">
        <v>5</v>
      </c>
      <c r="E5775">
        <v>-2</v>
      </c>
      <c r="F5775">
        <v>-2</v>
      </c>
      <c r="G5775">
        <v>1</v>
      </c>
      <c r="H5775" s="3">
        <f>H5774+$H$2*(Table1[[#This Row],[debug'[0']]]-H5774)</f>
        <v>-2.4922132428798025</v>
      </c>
    </row>
    <row r="5776" spans="1:8" x14ac:dyDescent="0.25">
      <c r="A5776">
        <v>11540</v>
      </c>
      <c r="B5776">
        <v>-2</v>
      </c>
      <c r="C5776">
        <v>0</v>
      </c>
      <c r="D5776">
        <v>7</v>
      </c>
      <c r="E5776">
        <v>-2</v>
      </c>
      <c r="F5776">
        <v>-2</v>
      </c>
      <c r="G5776">
        <v>1</v>
      </c>
      <c r="H5776" s="3">
        <f>H5775+$H$2*(Table1[[#This Row],[debug'[0']]]-H5775)</f>
        <v>-2.4458232376448787</v>
      </c>
    </row>
    <row r="5777" spans="1:8" x14ac:dyDescent="0.25">
      <c r="A5777">
        <v>11542</v>
      </c>
      <c r="B5777">
        <v>-2</v>
      </c>
      <c r="C5777">
        <v>-1</v>
      </c>
      <c r="D5777">
        <v>8</v>
      </c>
      <c r="E5777">
        <v>-2</v>
      </c>
      <c r="F5777">
        <v>-2</v>
      </c>
      <c r="G5777">
        <v>1</v>
      </c>
      <c r="H5777" s="3">
        <f>H5776+$H$2*(Table1[[#This Row],[debug'[0']]]-H5776)</f>
        <v>-2.4038053873993359</v>
      </c>
    </row>
    <row r="5778" spans="1:8" x14ac:dyDescent="0.25">
      <c r="A5778">
        <v>11544</v>
      </c>
      <c r="B5778">
        <v>-2</v>
      </c>
      <c r="C5778">
        <v>-6</v>
      </c>
      <c r="D5778">
        <v>7</v>
      </c>
      <c r="E5778">
        <v>-2</v>
      </c>
      <c r="F5778">
        <v>-2</v>
      </c>
      <c r="G5778">
        <v>1</v>
      </c>
      <c r="H5778" s="3">
        <f>H5777+$H$2*(Table1[[#This Row],[debug'[0']]]-H5777)</f>
        <v>-2.3657476262433237</v>
      </c>
    </row>
    <row r="5779" spans="1:8" x14ac:dyDescent="0.25">
      <c r="A5779">
        <v>11546</v>
      </c>
      <c r="B5779">
        <v>-1</v>
      </c>
      <c r="C5779">
        <v>-11</v>
      </c>
      <c r="D5779">
        <v>5</v>
      </c>
      <c r="E5779">
        <v>-2</v>
      </c>
      <c r="F5779">
        <v>-2</v>
      </c>
      <c r="G5779">
        <v>0</v>
      </c>
      <c r="H5779" s="3">
        <f>H5778+$H$2*(Table1[[#This Row],[debug'[0']]]-H5778)</f>
        <v>-2.2370289449654122</v>
      </c>
    </row>
    <row r="5780" spans="1:8" x14ac:dyDescent="0.25">
      <c r="A5780">
        <v>11548</v>
      </c>
      <c r="B5780">
        <v>-1</v>
      </c>
      <c r="C5780">
        <v>-13</v>
      </c>
      <c r="D5780">
        <v>3</v>
      </c>
      <c r="E5780">
        <v>-2</v>
      </c>
      <c r="F5780">
        <v>-2</v>
      </c>
      <c r="G5780">
        <v>0</v>
      </c>
      <c r="H5780" s="3">
        <f>H5779+$H$2*(Table1[[#This Row],[debug'[0']]]-H5779)</f>
        <v>-2.120441713591974</v>
      </c>
    </row>
    <row r="5781" spans="1:8" x14ac:dyDescent="0.25">
      <c r="A5781">
        <v>11550</v>
      </c>
      <c r="B5781">
        <v>0</v>
      </c>
      <c r="C5781">
        <v>-15</v>
      </c>
      <c r="D5781">
        <v>2</v>
      </c>
      <c r="E5781">
        <v>-2</v>
      </c>
      <c r="F5781">
        <v>-2</v>
      </c>
      <c r="G5781">
        <v>0</v>
      </c>
      <c r="H5781" s="3">
        <f>H5780+$H$2*(Table1[[#This Row],[debug'[0']]]-H5780)</f>
        <v>-1.9205947902983971</v>
      </c>
    </row>
    <row r="5782" spans="1:8" x14ac:dyDescent="0.25">
      <c r="A5782">
        <v>11552</v>
      </c>
      <c r="B5782">
        <v>2</v>
      </c>
      <c r="C5782">
        <v>-15</v>
      </c>
      <c r="D5782">
        <v>1</v>
      </c>
      <c r="E5782">
        <v>-2</v>
      </c>
      <c r="F5782">
        <v>-2</v>
      </c>
      <c r="G5782">
        <v>1</v>
      </c>
      <c r="H5782" s="3">
        <f>H5781+$H$2*(Table1[[#This Row],[debug'[0']]]-H5781)</f>
        <v>-1.5510874365712812</v>
      </c>
    </row>
    <row r="5783" spans="1:8" x14ac:dyDescent="0.25">
      <c r="A5783">
        <v>11554</v>
      </c>
      <c r="B5783">
        <v>2</v>
      </c>
      <c r="C5783">
        <v>-14</v>
      </c>
      <c r="D5783">
        <v>-1</v>
      </c>
      <c r="E5783">
        <v>-2</v>
      </c>
      <c r="F5783">
        <v>-2</v>
      </c>
      <c r="G5783">
        <v>1</v>
      </c>
      <c r="H5783" s="3">
        <f>H5782+$H$2*(Table1[[#This Row],[debug'[0']]]-H5782)</f>
        <v>-1.2164053304816609</v>
      </c>
    </row>
    <row r="5784" spans="1:8" x14ac:dyDescent="0.25">
      <c r="A5784">
        <v>11556</v>
      </c>
      <c r="B5784">
        <v>3</v>
      </c>
      <c r="C5784">
        <v>-12</v>
      </c>
      <c r="D5784">
        <v>-3</v>
      </c>
      <c r="E5784">
        <v>-2</v>
      </c>
      <c r="F5784">
        <v>-2</v>
      </c>
      <c r="G5784">
        <v>0</v>
      </c>
      <c r="H5784" s="3">
        <f>H5783+$H$2*(Table1[[#This Row],[debug'[0']]]-H5783)</f>
        <v>-0.81901849015771999</v>
      </c>
    </row>
    <row r="5785" spans="1:8" x14ac:dyDescent="0.25">
      <c r="A5785">
        <v>11558</v>
      </c>
      <c r="B5785">
        <v>3</v>
      </c>
      <c r="C5785">
        <v>-9</v>
      </c>
      <c r="D5785">
        <v>-5</v>
      </c>
      <c r="E5785">
        <v>-2</v>
      </c>
      <c r="F5785">
        <v>-2</v>
      </c>
      <c r="G5785">
        <v>0</v>
      </c>
      <c r="H5785" s="3">
        <f>H5784+$H$2*(Table1[[#This Row],[debug'[0']]]-H5784)</f>
        <v>-0.45908447717962769</v>
      </c>
    </row>
    <row r="5786" spans="1:8" x14ac:dyDescent="0.25">
      <c r="A5786">
        <v>11560</v>
      </c>
      <c r="B5786">
        <v>2</v>
      </c>
      <c r="C5786">
        <v>-7</v>
      </c>
      <c r="D5786">
        <v>-6</v>
      </c>
      <c r="E5786">
        <v>-2</v>
      </c>
      <c r="F5786">
        <v>-2</v>
      </c>
      <c r="G5786">
        <v>0</v>
      </c>
      <c r="H5786" s="3">
        <f>H5785+$H$2*(Table1[[#This Row],[debug'[0']]]-H5785)</f>
        <v>-0.22732122533770124</v>
      </c>
    </row>
    <row r="5787" spans="1:8" x14ac:dyDescent="0.25">
      <c r="A5787">
        <v>11562</v>
      </c>
      <c r="B5787">
        <v>0</v>
      </c>
      <c r="C5787">
        <v>-1</v>
      </c>
      <c r="D5787">
        <v>-7</v>
      </c>
      <c r="E5787">
        <v>-2</v>
      </c>
      <c r="F5787">
        <v>-2</v>
      </c>
      <c r="G5787">
        <v>0</v>
      </c>
      <c r="H5787" s="3">
        <f>H5786+$H$2*(Table1[[#This Row],[debug'[0']]]-H5786)</f>
        <v>-0.20589670459192269</v>
      </c>
    </row>
    <row r="5788" spans="1:8" x14ac:dyDescent="0.25">
      <c r="A5788">
        <v>11564</v>
      </c>
      <c r="B5788">
        <v>-1</v>
      </c>
      <c r="C5788">
        <v>3</v>
      </c>
      <c r="D5788">
        <v>-8</v>
      </c>
      <c r="E5788">
        <v>-2</v>
      </c>
      <c r="F5788">
        <v>-2</v>
      </c>
      <c r="G5788">
        <v>0</v>
      </c>
      <c r="H5788" s="3">
        <f>H5787+$H$2*(Table1[[#This Row],[debug'[0']]]-H5787)</f>
        <v>-0.28073917696328654</v>
      </c>
    </row>
    <row r="5789" spans="1:8" x14ac:dyDescent="0.25">
      <c r="A5789">
        <v>11566</v>
      </c>
      <c r="B5789">
        <v>-1</v>
      </c>
      <c r="C5789">
        <v>6</v>
      </c>
      <c r="D5789">
        <v>-7</v>
      </c>
      <c r="E5789">
        <v>-1</v>
      </c>
      <c r="F5789">
        <v>-2</v>
      </c>
      <c r="G5789">
        <v>0</v>
      </c>
      <c r="H5789" s="3">
        <f>H5788+$H$2*(Table1[[#This Row],[debug'[0']]]-H5788)</f>
        <v>-0.34852791249329917</v>
      </c>
    </row>
    <row r="5790" spans="1:8" x14ac:dyDescent="0.25">
      <c r="A5790">
        <v>11568</v>
      </c>
      <c r="B5790">
        <v>-2</v>
      </c>
      <c r="C5790">
        <v>8</v>
      </c>
      <c r="D5790">
        <v>-6</v>
      </c>
      <c r="E5790">
        <v>-1</v>
      </c>
      <c r="F5790">
        <v>-2</v>
      </c>
      <c r="G5790">
        <v>0</v>
      </c>
      <c r="H5790" s="3">
        <f>H5789+$H$2*(Table1[[#This Row],[debug'[0']]]-H5789)</f>
        <v>-0.50417548982488869</v>
      </c>
    </row>
    <row r="5791" spans="1:8" x14ac:dyDescent="0.25">
      <c r="A5791">
        <v>11570</v>
      </c>
      <c r="B5791">
        <v>-3</v>
      </c>
      <c r="C5791">
        <v>8</v>
      </c>
      <c r="D5791">
        <v>-5</v>
      </c>
      <c r="E5791">
        <v>-1</v>
      </c>
      <c r="F5791">
        <v>-3</v>
      </c>
      <c r="G5791">
        <v>0</v>
      </c>
      <c r="H5791" s="3">
        <f>H5790+$H$2*(Table1[[#This Row],[debug'[0']]]-H5790)</f>
        <v>-0.73940140819935285</v>
      </c>
    </row>
    <row r="5792" spans="1:8" x14ac:dyDescent="0.25">
      <c r="A5792">
        <v>11572</v>
      </c>
      <c r="B5792">
        <v>-5</v>
      </c>
      <c r="C5792">
        <v>8</v>
      </c>
      <c r="D5792">
        <v>-2</v>
      </c>
      <c r="E5792">
        <v>-1</v>
      </c>
      <c r="F5792">
        <v>-3</v>
      </c>
      <c r="G5792">
        <v>0</v>
      </c>
      <c r="H5792" s="3">
        <f>H5791+$H$2*(Table1[[#This Row],[debug'[0']]]-H5791)</f>
        <v>-1.1409533652762307</v>
      </c>
    </row>
    <row r="5793" spans="1:8" x14ac:dyDescent="0.25">
      <c r="A5793">
        <v>11574</v>
      </c>
      <c r="B5793">
        <v>-5</v>
      </c>
      <c r="C5793">
        <v>7</v>
      </c>
      <c r="D5793">
        <v>2</v>
      </c>
      <c r="E5793">
        <v>-1</v>
      </c>
      <c r="F5793">
        <v>-3</v>
      </c>
      <c r="G5793">
        <v>0</v>
      </c>
      <c r="H5793" s="3">
        <f>H5792+$H$2*(Table1[[#This Row],[debug'[0']]]-H5792)</f>
        <v>-1.504659942001489</v>
      </c>
    </row>
    <row r="5794" spans="1:8" x14ac:dyDescent="0.25">
      <c r="A5794">
        <v>11576</v>
      </c>
      <c r="B5794">
        <v>-5</v>
      </c>
      <c r="C5794">
        <v>5</v>
      </c>
      <c r="D5794">
        <v>6</v>
      </c>
      <c r="E5794">
        <v>-1</v>
      </c>
      <c r="F5794">
        <v>-3</v>
      </c>
      <c r="G5794">
        <v>0</v>
      </c>
      <c r="H5794" s="3">
        <f>H5793+$H$2*(Table1[[#This Row],[debug'[0']]]-H5793)</f>
        <v>-1.8340879814416762</v>
      </c>
    </row>
    <row r="5795" spans="1:8" x14ac:dyDescent="0.25">
      <c r="A5795">
        <v>11578</v>
      </c>
      <c r="B5795">
        <v>-2</v>
      </c>
      <c r="C5795">
        <v>3</v>
      </c>
      <c r="D5795">
        <v>9</v>
      </c>
      <c r="E5795">
        <v>-1</v>
      </c>
      <c r="F5795">
        <v>-3</v>
      </c>
      <c r="G5795">
        <v>0</v>
      </c>
      <c r="H5795" s="3">
        <f>H5794+$H$2*(Table1[[#This Row],[debug'[0']]]-H5794)</f>
        <v>-1.8497248208010286</v>
      </c>
    </row>
    <row r="5796" spans="1:8" x14ac:dyDescent="0.25">
      <c r="A5796">
        <v>11580</v>
      </c>
      <c r="B5796">
        <v>-1</v>
      </c>
      <c r="C5796">
        <v>1</v>
      </c>
      <c r="D5796">
        <v>11</v>
      </c>
      <c r="E5796">
        <v>-1</v>
      </c>
      <c r="F5796">
        <v>-3</v>
      </c>
      <c r="G5796">
        <v>0</v>
      </c>
      <c r="H5796" s="3">
        <f>H5795+$H$2*(Table1[[#This Row],[debug'[0']]]-H5795)</f>
        <v>-1.7696401431629862</v>
      </c>
    </row>
    <row r="5797" spans="1:8" x14ac:dyDescent="0.25">
      <c r="A5797">
        <v>11582</v>
      </c>
      <c r="B5797">
        <v>-1</v>
      </c>
      <c r="C5797">
        <v>-3</v>
      </c>
      <c r="D5797">
        <v>12</v>
      </c>
      <c r="E5797">
        <v>-1</v>
      </c>
      <c r="F5797">
        <v>-3</v>
      </c>
      <c r="G5797">
        <v>0</v>
      </c>
      <c r="H5797" s="3">
        <f>H5796+$H$2*(Table1[[#This Row],[debug'[0']]]-H5796)</f>
        <v>-1.6971032685729273</v>
      </c>
    </row>
    <row r="5798" spans="1:8" x14ac:dyDescent="0.25">
      <c r="A5798">
        <v>11584</v>
      </c>
      <c r="B5798">
        <v>0</v>
      </c>
      <c r="C5798">
        <v>-9</v>
      </c>
      <c r="D5798">
        <v>10</v>
      </c>
      <c r="E5798">
        <v>-1</v>
      </c>
      <c r="F5798">
        <v>-3</v>
      </c>
      <c r="G5798">
        <v>0</v>
      </c>
      <c r="H5798" s="3">
        <f>H5797+$H$2*(Table1[[#This Row],[debug'[0']]]-H5797)</f>
        <v>-1.5371550537449692</v>
      </c>
    </row>
    <row r="5799" spans="1:8" x14ac:dyDescent="0.25">
      <c r="A5799">
        <v>11586</v>
      </c>
      <c r="B5799">
        <v>2</v>
      </c>
      <c r="C5799">
        <v>-13</v>
      </c>
      <c r="D5799">
        <v>7</v>
      </c>
      <c r="E5799">
        <v>-1</v>
      </c>
      <c r="F5799">
        <v>-3</v>
      </c>
      <c r="G5799">
        <v>0</v>
      </c>
      <c r="H5799" s="3">
        <f>H5798+$H$2*(Table1[[#This Row],[debug'[0']]]-H5798)</f>
        <v>-1.203786043801373</v>
      </c>
    </row>
    <row r="5800" spans="1:8" x14ac:dyDescent="0.25">
      <c r="A5800">
        <v>11588</v>
      </c>
      <c r="B5800">
        <v>3</v>
      </c>
      <c r="C5800">
        <v>-14</v>
      </c>
      <c r="D5800">
        <v>5</v>
      </c>
      <c r="E5800">
        <v>-1</v>
      </c>
      <c r="F5800">
        <v>-3</v>
      </c>
      <c r="G5800">
        <v>0</v>
      </c>
      <c r="H5800" s="3">
        <f>H5799+$H$2*(Table1[[#This Row],[debug'[0']]]-H5799)</f>
        <v>-0.80758854322728224</v>
      </c>
    </row>
    <row r="5801" spans="1:8" x14ac:dyDescent="0.25">
      <c r="A5801">
        <v>11590</v>
      </c>
      <c r="B5801">
        <v>4</v>
      </c>
      <c r="C5801">
        <v>-15</v>
      </c>
      <c r="D5801">
        <v>3</v>
      </c>
      <c r="E5801">
        <v>-1</v>
      </c>
      <c r="F5801">
        <v>-3</v>
      </c>
      <c r="G5801">
        <v>0</v>
      </c>
      <c r="H5801" s="3">
        <f>H5800+$H$2*(Table1[[#This Row],[debug'[0']]]-H5800)</f>
        <v>-0.35448399776072365</v>
      </c>
    </row>
    <row r="5802" spans="1:8" x14ac:dyDescent="0.25">
      <c r="A5802">
        <v>11592</v>
      </c>
      <c r="B5802">
        <v>5</v>
      </c>
      <c r="C5802">
        <v>-15</v>
      </c>
      <c r="D5802">
        <v>-1</v>
      </c>
      <c r="E5802">
        <v>-1</v>
      </c>
      <c r="F5802">
        <v>-3</v>
      </c>
      <c r="G5802">
        <v>0</v>
      </c>
      <c r="H5802" s="3">
        <f>H5801+$H$2*(Table1[[#This Row],[debug'[0']]]-H5801)</f>
        <v>0.15016422997315221</v>
      </c>
    </row>
    <row r="5803" spans="1:8" x14ac:dyDescent="0.25">
      <c r="A5803">
        <v>11594</v>
      </c>
      <c r="B5803">
        <v>5</v>
      </c>
      <c r="C5803">
        <v>-14</v>
      </c>
      <c r="D5803">
        <v>-2</v>
      </c>
      <c r="E5803">
        <v>-1</v>
      </c>
      <c r="F5803">
        <v>-3</v>
      </c>
      <c r="G5803">
        <v>0</v>
      </c>
      <c r="H5803" s="3">
        <f>H5802+$H$2*(Table1[[#This Row],[debug'[0']]]-H5802)</f>
        <v>0.60725048276015248</v>
      </c>
    </row>
    <row r="5804" spans="1:8" x14ac:dyDescent="0.25">
      <c r="A5804">
        <v>11596</v>
      </c>
      <c r="B5804">
        <v>5</v>
      </c>
      <c r="C5804">
        <v>-12</v>
      </c>
      <c r="D5804">
        <v>-4</v>
      </c>
      <c r="E5804">
        <v>-1</v>
      </c>
      <c r="F5804">
        <v>-3</v>
      </c>
      <c r="G5804">
        <v>1</v>
      </c>
      <c r="H5804" s="3">
        <f>H5803+$H$2*(Table1[[#This Row],[debug'[0']]]-H5803)</f>
        <v>1.0212573711327768</v>
      </c>
    </row>
    <row r="5805" spans="1:8" x14ac:dyDescent="0.25">
      <c r="A5805">
        <v>11598</v>
      </c>
      <c r="B5805">
        <v>2</v>
      </c>
      <c r="C5805">
        <v>-9</v>
      </c>
      <c r="D5805">
        <v>-4</v>
      </c>
      <c r="E5805">
        <v>-1</v>
      </c>
      <c r="F5805">
        <v>-3</v>
      </c>
      <c r="G5805">
        <v>1</v>
      </c>
      <c r="H5805" s="3">
        <f>H5804+$H$2*(Table1[[#This Row],[debug'[0']]]-H5804)</f>
        <v>1.1135016907109097</v>
      </c>
    </row>
    <row r="5806" spans="1:8" x14ac:dyDescent="0.25">
      <c r="A5806">
        <v>11600</v>
      </c>
      <c r="B5806">
        <v>0</v>
      </c>
      <c r="C5806">
        <v>-6</v>
      </c>
      <c r="D5806">
        <v>-4</v>
      </c>
      <c r="E5806">
        <v>-1</v>
      </c>
      <c r="F5806">
        <v>-3</v>
      </c>
      <c r="G5806">
        <v>1</v>
      </c>
      <c r="H5806" s="3">
        <f>H5805+$H$2*(Table1[[#This Row],[debug'[0']]]-H5805)</f>
        <v>1.0085566287719934</v>
      </c>
    </row>
    <row r="5807" spans="1:8" x14ac:dyDescent="0.25">
      <c r="A5807">
        <v>11602</v>
      </c>
      <c r="B5807">
        <v>-2</v>
      </c>
      <c r="C5807">
        <v>-2</v>
      </c>
      <c r="D5807">
        <v>-5</v>
      </c>
      <c r="E5807">
        <v>-1</v>
      </c>
      <c r="F5807">
        <v>-3</v>
      </c>
      <c r="G5807">
        <v>1</v>
      </c>
      <c r="H5807" s="3">
        <f>H5806+$H$2*(Table1[[#This Row],[debug'[0']]]-H5806)</f>
        <v>0.72500684668622428</v>
      </c>
    </row>
    <row r="5808" spans="1:8" x14ac:dyDescent="0.25">
      <c r="A5808">
        <v>11604</v>
      </c>
      <c r="B5808">
        <v>-3</v>
      </c>
      <c r="C5808">
        <v>3</v>
      </c>
      <c r="D5808">
        <v>-4</v>
      </c>
      <c r="E5808">
        <v>0</v>
      </c>
      <c r="F5808">
        <v>-3</v>
      </c>
      <c r="G5808">
        <v>1</v>
      </c>
      <c r="H5808" s="3">
        <f>H5807+$H$2*(Table1[[#This Row],[debug'[0']]]-H5807)</f>
        <v>0.37393322236259063</v>
      </c>
    </row>
    <row r="5809" spans="1:8" x14ac:dyDescent="0.25">
      <c r="A5809">
        <v>11606</v>
      </c>
      <c r="B5809">
        <v>-3</v>
      </c>
      <c r="C5809">
        <v>7</v>
      </c>
      <c r="D5809">
        <v>-3</v>
      </c>
      <c r="E5809">
        <v>0</v>
      </c>
      <c r="F5809">
        <v>-3</v>
      </c>
      <c r="G5809">
        <v>1</v>
      </c>
      <c r="H5809" s="3">
        <f>H5808+$H$2*(Table1[[#This Row],[debug'[0']]]-H5808)</f>
        <v>5.5947507610285052E-2</v>
      </c>
    </row>
    <row r="5810" spans="1:8" x14ac:dyDescent="0.25">
      <c r="A5810">
        <v>11608</v>
      </c>
      <c r="B5810">
        <v>-4</v>
      </c>
      <c r="C5810">
        <v>9</v>
      </c>
      <c r="D5810">
        <v>-3</v>
      </c>
      <c r="E5810">
        <v>0</v>
      </c>
      <c r="F5810">
        <v>-3</v>
      </c>
      <c r="G5810">
        <v>1</v>
      </c>
      <c r="H5810" s="3">
        <f>H5809+$H$2*(Table1[[#This Row],[debug'[0']]]-H5809)</f>
        <v>-0.32631653918734405</v>
      </c>
    </row>
    <row r="5811" spans="1:8" x14ac:dyDescent="0.25">
      <c r="A5811">
        <v>11610</v>
      </c>
      <c r="B5811">
        <v>-4</v>
      </c>
      <c r="C5811">
        <v>9</v>
      </c>
      <c r="D5811">
        <v>-3</v>
      </c>
      <c r="E5811">
        <v>0</v>
      </c>
      <c r="F5811">
        <v>-3</v>
      </c>
      <c r="G5811">
        <v>1</v>
      </c>
      <c r="H5811" s="3">
        <f>H5810+$H$2*(Table1[[#This Row],[debug'[0']]]-H5810)</f>
        <v>-0.67255304835044505</v>
      </c>
    </row>
    <row r="5812" spans="1:8" x14ac:dyDescent="0.25">
      <c r="A5812">
        <v>11612</v>
      </c>
      <c r="B5812">
        <v>-4</v>
      </c>
      <c r="C5812">
        <v>9</v>
      </c>
      <c r="D5812">
        <v>-1</v>
      </c>
      <c r="E5812">
        <v>0</v>
      </c>
      <c r="F5812">
        <v>-3</v>
      </c>
      <c r="G5812">
        <v>1</v>
      </c>
      <c r="H5812" s="3">
        <f>H5811+$H$2*(Table1[[#This Row],[debug'[0']]]-H5811)</f>
        <v>-0.98615753530580474</v>
      </c>
    </row>
    <row r="5813" spans="1:8" x14ac:dyDescent="0.25">
      <c r="A5813">
        <v>11614</v>
      </c>
      <c r="B5813">
        <v>-4</v>
      </c>
      <c r="C5813">
        <v>6</v>
      </c>
      <c r="D5813">
        <v>1</v>
      </c>
      <c r="E5813">
        <v>0</v>
      </c>
      <c r="F5813">
        <v>-3</v>
      </c>
      <c r="G5813">
        <v>1</v>
      </c>
      <c r="H5813" s="3">
        <f>H5812+$H$2*(Table1[[#This Row],[debug'[0']]]-H5812)</f>
        <v>-1.2702054956906119</v>
      </c>
    </row>
    <row r="5814" spans="1:8" x14ac:dyDescent="0.25">
      <c r="A5814">
        <v>11616</v>
      </c>
      <c r="B5814">
        <v>-2</v>
      </c>
      <c r="C5814">
        <v>5</v>
      </c>
      <c r="D5814">
        <v>3</v>
      </c>
      <c r="E5814">
        <v>0</v>
      </c>
      <c r="F5814">
        <v>-3</v>
      </c>
      <c r="G5814">
        <v>1</v>
      </c>
      <c r="H5814" s="3">
        <f>H5813+$H$2*(Table1[[#This Row],[debug'[0']]]-H5813)</f>
        <v>-1.3389870072916692</v>
      </c>
    </row>
    <row r="5815" spans="1:8" x14ac:dyDescent="0.25">
      <c r="A5815">
        <v>11618</v>
      </c>
      <c r="B5815">
        <v>-1</v>
      </c>
      <c r="C5815">
        <v>3</v>
      </c>
      <c r="D5815">
        <v>5</v>
      </c>
      <c r="E5815">
        <v>0</v>
      </c>
      <c r="F5815">
        <v>-3</v>
      </c>
      <c r="G5815">
        <v>1</v>
      </c>
      <c r="H5815" s="3">
        <f>H5814+$H$2*(Table1[[#This Row],[debug'[0']]]-H5814)</f>
        <v>-1.3070382345385723</v>
      </c>
    </row>
    <row r="5816" spans="1:8" x14ac:dyDescent="0.25">
      <c r="A5816">
        <v>11620</v>
      </c>
      <c r="B5816">
        <v>1</v>
      </c>
      <c r="C5816">
        <v>1</v>
      </c>
      <c r="D5816">
        <v>7</v>
      </c>
      <c r="E5816">
        <v>0</v>
      </c>
      <c r="F5816">
        <v>-3</v>
      </c>
      <c r="G5816">
        <v>1</v>
      </c>
      <c r="H5816" s="3">
        <f>H5815+$H$2*(Table1[[#This Row],[debug'[0']]]-H5815)</f>
        <v>-1.0896050034632578</v>
      </c>
    </row>
    <row r="5817" spans="1:8" x14ac:dyDescent="0.25">
      <c r="A5817">
        <v>11622</v>
      </c>
      <c r="B5817">
        <v>3</v>
      </c>
      <c r="C5817">
        <v>-2</v>
      </c>
      <c r="D5817">
        <v>7</v>
      </c>
      <c r="E5817">
        <v>0</v>
      </c>
      <c r="F5817">
        <v>-3</v>
      </c>
      <c r="G5817">
        <v>1</v>
      </c>
      <c r="H5817" s="3">
        <f>H5816+$H$2*(Table1[[#This Row],[debug'[0']]]-H5816)</f>
        <v>-0.70416881241433094</v>
      </c>
    </row>
    <row r="5818" spans="1:8" x14ac:dyDescent="0.25">
      <c r="A5818">
        <v>11624</v>
      </c>
      <c r="B5818">
        <v>6</v>
      </c>
      <c r="C5818">
        <v>-6</v>
      </c>
      <c r="D5818">
        <v>6</v>
      </c>
      <c r="E5818">
        <v>0</v>
      </c>
      <c r="F5818">
        <v>-3</v>
      </c>
      <c r="G5818">
        <v>1</v>
      </c>
      <c r="H5818" s="3">
        <f>H5817+$H$2*(Table1[[#This Row],[debug'[0']]]-H5817)</f>
        <v>-7.2315787729130943E-2</v>
      </c>
    </row>
    <row r="5819" spans="1:8" x14ac:dyDescent="0.25">
      <c r="A5819">
        <v>11626</v>
      </c>
      <c r="B5819">
        <v>7</v>
      </c>
      <c r="C5819">
        <v>-10</v>
      </c>
      <c r="D5819">
        <v>6</v>
      </c>
      <c r="E5819">
        <v>0</v>
      </c>
      <c r="F5819">
        <v>-3</v>
      </c>
      <c r="G5819">
        <v>1</v>
      </c>
      <c r="H5819" s="3">
        <f>H5818+$H$2*(Table1[[#This Row],[debug'[0']]]-H5818)</f>
        <v>0.59423427194877754</v>
      </c>
    </row>
    <row r="5820" spans="1:8" x14ac:dyDescent="0.25">
      <c r="A5820">
        <v>11628</v>
      </c>
      <c r="B5820">
        <v>7</v>
      </c>
      <c r="C5820">
        <v>-12</v>
      </c>
      <c r="D5820">
        <v>4</v>
      </c>
      <c r="E5820">
        <v>0</v>
      </c>
      <c r="F5820">
        <v>-3</v>
      </c>
      <c r="G5820">
        <v>1</v>
      </c>
      <c r="H5820" s="3">
        <f>H5819+$H$2*(Table1[[#This Row],[debug'[0']]]-H5819)</f>
        <v>1.1979634685046672</v>
      </c>
    </row>
    <row r="5821" spans="1:8" x14ac:dyDescent="0.25">
      <c r="A5821">
        <v>11630</v>
      </c>
      <c r="B5821">
        <v>7</v>
      </c>
      <c r="C5821">
        <v>-15</v>
      </c>
      <c r="D5821">
        <v>-2</v>
      </c>
      <c r="E5821">
        <v>0</v>
      </c>
      <c r="F5821">
        <v>-3</v>
      </c>
      <c r="G5821">
        <v>0</v>
      </c>
      <c r="H5821" s="3">
        <f>H5820+$H$2*(Table1[[#This Row],[debug'[0']]]-H5820)</f>
        <v>1.7447925288008275</v>
      </c>
    </row>
    <row r="5822" spans="1:8" x14ac:dyDescent="0.25">
      <c r="A5822">
        <v>11632</v>
      </c>
      <c r="B5822">
        <v>6</v>
      </c>
      <c r="C5822">
        <v>-14</v>
      </c>
      <c r="D5822">
        <v>-3</v>
      </c>
      <c r="E5822">
        <v>0</v>
      </c>
      <c r="F5822">
        <v>-3</v>
      </c>
      <c r="G5822">
        <v>0</v>
      </c>
      <c r="H5822" s="3">
        <f>H5821+$H$2*(Table1[[#This Row],[debug'[0']]]-H5821)</f>
        <v>2.1458363847314192</v>
      </c>
    </row>
    <row r="5823" spans="1:8" x14ac:dyDescent="0.25">
      <c r="A5823">
        <v>11634</v>
      </c>
      <c r="B5823">
        <v>7</v>
      </c>
      <c r="C5823">
        <v>-13</v>
      </c>
      <c r="D5823">
        <v>-3</v>
      </c>
      <c r="E5823">
        <v>0</v>
      </c>
      <c r="F5823">
        <v>-3</v>
      </c>
      <c r="G5823">
        <v>1</v>
      </c>
      <c r="H5823" s="3">
        <f>H5822+$H$2*(Table1[[#This Row],[debug'[0']]]-H5822)</f>
        <v>2.6033305273229388</v>
      </c>
    </row>
    <row r="5824" spans="1:8" x14ac:dyDescent="0.25">
      <c r="A5824">
        <v>11636</v>
      </c>
      <c r="B5824">
        <v>6</v>
      </c>
      <c r="C5824">
        <v>-10</v>
      </c>
      <c r="D5824">
        <v>-3</v>
      </c>
      <c r="E5824">
        <v>1</v>
      </c>
      <c r="F5824">
        <v>-2</v>
      </c>
      <c r="G5824">
        <v>1</v>
      </c>
      <c r="H5824" s="3">
        <f>H5823+$H$2*(Table1[[#This Row],[debug'[0']]]-H5823)</f>
        <v>2.9234590831839879</v>
      </c>
    </row>
    <row r="5825" spans="1:8" x14ac:dyDescent="0.25">
      <c r="A5825">
        <v>11638</v>
      </c>
      <c r="B5825">
        <v>5</v>
      </c>
      <c r="C5825">
        <v>-7</v>
      </c>
      <c r="D5825">
        <v>-2</v>
      </c>
      <c r="E5825">
        <v>1</v>
      </c>
      <c r="F5825">
        <v>-2</v>
      </c>
      <c r="G5825">
        <v>1</v>
      </c>
      <c r="H5825" s="3">
        <f>H5824+$H$2*(Table1[[#This Row],[debug'[0']]]-H5824)</f>
        <v>3.1191684538584217</v>
      </c>
    </row>
    <row r="5826" spans="1:8" x14ac:dyDescent="0.25">
      <c r="A5826">
        <v>11640</v>
      </c>
      <c r="B5826">
        <v>2</v>
      </c>
      <c r="C5826">
        <v>-3</v>
      </c>
      <c r="D5826">
        <v>-1</v>
      </c>
      <c r="E5826">
        <v>1</v>
      </c>
      <c r="F5826">
        <v>-2</v>
      </c>
      <c r="G5826">
        <v>1</v>
      </c>
      <c r="H5826" s="3">
        <f>H5825+$H$2*(Table1[[#This Row],[debug'[0']]]-H5825)</f>
        <v>3.0136893120752899</v>
      </c>
    </row>
    <row r="5827" spans="1:8" x14ac:dyDescent="0.25">
      <c r="A5827">
        <v>11642</v>
      </c>
      <c r="B5827">
        <v>0</v>
      </c>
      <c r="C5827">
        <v>1</v>
      </c>
      <c r="D5827">
        <v>0</v>
      </c>
      <c r="E5827">
        <v>1</v>
      </c>
      <c r="F5827">
        <v>-2</v>
      </c>
      <c r="G5827">
        <v>1</v>
      </c>
      <c r="H5827" s="3">
        <f>H5826+$H$2*(Table1[[#This Row],[debug'[0']]]-H5826)</f>
        <v>2.7296557859847557</v>
      </c>
    </row>
    <row r="5828" spans="1:8" x14ac:dyDescent="0.25">
      <c r="A5828">
        <v>11644</v>
      </c>
      <c r="B5828">
        <v>-1</v>
      </c>
      <c r="C5828">
        <v>5</v>
      </c>
      <c r="D5828">
        <v>1</v>
      </c>
      <c r="E5828">
        <v>1</v>
      </c>
      <c r="F5828">
        <v>-2</v>
      </c>
      <c r="G5828">
        <v>1</v>
      </c>
      <c r="H5828" s="3">
        <f>H5827+$H$2*(Table1[[#This Row],[debug'[0']]]-H5827)</f>
        <v>2.3781440094547044</v>
      </c>
    </row>
    <row r="5829" spans="1:8" x14ac:dyDescent="0.25">
      <c r="A5829">
        <v>11646</v>
      </c>
      <c r="B5829">
        <v>-3</v>
      </c>
      <c r="C5829">
        <v>8</v>
      </c>
      <c r="D5829">
        <v>2</v>
      </c>
      <c r="E5829">
        <v>1</v>
      </c>
      <c r="F5829">
        <v>-2</v>
      </c>
      <c r="G5829">
        <v>1</v>
      </c>
      <c r="H5829" s="3">
        <f>H5828+$H$2*(Table1[[#This Row],[debug'[0']]]-H5828)</f>
        <v>1.8712658781531788</v>
      </c>
    </row>
    <row r="5830" spans="1:8" x14ac:dyDescent="0.25">
      <c r="A5830">
        <v>11648</v>
      </c>
      <c r="B5830">
        <v>-2</v>
      </c>
      <c r="C5830">
        <v>10</v>
      </c>
      <c r="D5830">
        <v>3</v>
      </c>
      <c r="E5830">
        <v>2</v>
      </c>
      <c r="F5830">
        <v>-2</v>
      </c>
      <c r="G5830">
        <v>1</v>
      </c>
      <c r="H5830" s="3">
        <f>H5829+$H$2*(Table1[[#This Row],[debug'[0']]]-H5829)</f>
        <v>1.5064076648662128</v>
      </c>
    </row>
    <row r="5831" spans="1:8" x14ac:dyDescent="0.25">
      <c r="A5831">
        <v>11650</v>
      </c>
      <c r="B5831">
        <v>-1</v>
      </c>
      <c r="C5831">
        <v>11</v>
      </c>
      <c r="D5831">
        <v>3</v>
      </c>
      <c r="E5831">
        <v>2</v>
      </c>
      <c r="F5831">
        <v>-2</v>
      </c>
      <c r="G5831">
        <v>1</v>
      </c>
      <c r="H5831" s="3">
        <f>H5830+$H$2*(Table1[[#This Row],[debug'[0']]]-H5830)</f>
        <v>1.2701843076608674</v>
      </c>
    </row>
    <row r="5832" spans="1:8" x14ac:dyDescent="0.25">
      <c r="A5832">
        <v>11652</v>
      </c>
      <c r="B5832">
        <v>1</v>
      </c>
      <c r="C5832">
        <v>11</v>
      </c>
      <c r="D5832">
        <v>4</v>
      </c>
      <c r="E5832">
        <v>2</v>
      </c>
      <c r="F5832">
        <v>-2</v>
      </c>
      <c r="G5832">
        <v>1</v>
      </c>
      <c r="H5832" s="3">
        <f>H5831+$H$2*(Table1[[#This Row],[debug'[0']]]-H5831)</f>
        <v>1.2447200365789888</v>
      </c>
    </row>
    <row r="5833" spans="1:8" x14ac:dyDescent="0.25">
      <c r="A5833">
        <v>11654</v>
      </c>
      <c r="B5833">
        <v>3</v>
      </c>
      <c r="C5833">
        <v>11</v>
      </c>
      <c r="D5833">
        <v>4</v>
      </c>
      <c r="E5833">
        <v>2</v>
      </c>
      <c r="F5833">
        <v>-2</v>
      </c>
      <c r="G5833">
        <v>1</v>
      </c>
      <c r="H5833" s="3">
        <f>H5832+$H$2*(Table1[[#This Row],[debug'[0']]]-H5832)</f>
        <v>1.4101512757212931</v>
      </c>
    </row>
    <row r="5834" spans="1:8" x14ac:dyDescent="0.25">
      <c r="A5834">
        <v>11656</v>
      </c>
      <c r="B5834">
        <v>3</v>
      </c>
      <c r="C5834">
        <v>9</v>
      </c>
      <c r="D5834">
        <v>5</v>
      </c>
      <c r="E5834">
        <v>2</v>
      </c>
      <c r="F5834">
        <v>-2</v>
      </c>
      <c r="G5834">
        <v>1</v>
      </c>
      <c r="H5834" s="3">
        <f>H5833+$H$2*(Table1[[#This Row],[debug'[0']]]-H5833)</f>
        <v>1.5599909878966858</v>
      </c>
    </row>
    <row r="5835" spans="1:8" x14ac:dyDescent="0.25">
      <c r="A5835">
        <v>11658</v>
      </c>
      <c r="B5835">
        <v>3</v>
      </c>
      <c r="C5835">
        <v>7</v>
      </c>
      <c r="D5835">
        <v>5</v>
      </c>
      <c r="E5835">
        <v>2</v>
      </c>
      <c r="F5835">
        <v>-2</v>
      </c>
      <c r="G5835">
        <v>1</v>
      </c>
      <c r="H5835" s="3">
        <f>H5834+$H$2*(Table1[[#This Row],[debug'[0']]]-H5834)</f>
        <v>1.6957086399024919</v>
      </c>
    </row>
    <row r="5836" spans="1:8" x14ac:dyDescent="0.25">
      <c r="A5836">
        <v>11660</v>
      </c>
      <c r="B5836">
        <v>4</v>
      </c>
      <c r="C5836">
        <v>4</v>
      </c>
      <c r="D5836">
        <v>5</v>
      </c>
      <c r="E5836">
        <v>2</v>
      </c>
      <c r="F5836">
        <v>-2</v>
      </c>
      <c r="G5836">
        <v>1</v>
      </c>
      <c r="H5836" s="3">
        <f>H5835+$H$2*(Table1[[#This Row],[debug'[0']]]-H5835)</f>
        <v>1.9128829841608748</v>
      </c>
    </row>
    <row r="5837" spans="1:8" x14ac:dyDescent="0.25">
      <c r="A5837">
        <v>11662</v>
      </c>
      <c r="B5837">
        <v>6</v>
      </c>
      <c r="C5837">
        <v>1</v>
      </c>
      <c r="D5837">
        <v>5</v>
      </c>
      <c r="E5837">
        <v>2</v>
      </c>
      <c r="F5837">
        <v>-1</v>
      </c>
      <c r="G5837">
        <v>2</v>
      </c>
      <c r="H5837" s="3">
        <f>H5836+$H$2*(Table1[[#This Row],[debug'[0']]]-H5836)</f>
        <v>2.2980846879005359</v>
      </c>
    </row>
    <row r="5838" spans="1:8" x14ac:dyDescent="0.25">
      <c r="A5838">
        <v>11664</v>
      </c>
      <c r="B5838">
        <v>8</v>
      </c>
      <c r="C5838">
        <v>-2</v>
      </c>
      <c r="D5838">
        <v>5</v>
      </c>
      <c r="E5838">
        <v>3</v>
      </c>
      <c r="F5838">
        <v>-1</v>
      </c>
      <c r="G5838">
        <v>2</v>
      </c>
      <c r="H5838" s="3">
        <f>H5837+$H$2*(Table1[[#This Row],[debug'[0']]]-H5837)</f>
        <v>2.8354775455770209</v>
      </c>
    </row>
    <row r="5839" spans="1:8" x14ac:dyDescent="0.25">
      <c r="A5839">
        <v>11666</v>
      </c>
      <c r="B5839">
        <v>11</v>
      </c>
      <c r="C5839">
        <v>-8</v>
      </c>
      <c r="D5839">
        <v>3</v>
      </c>
      <c r="E5839">
        <v>3</v>
      </c>
      <c r="F5839">
        <v>-1</v>
      </c>
      <c r="G5839">
        <v>2</v>
      </c>
      <c r="H5839" s="3">
        <f>H5838+$H$2*(Table1[[#This Row],[debug'[0']]]-H5838)</f>
        <v>3.604965658463545</v>
      </c>
    </row>
    <row r="5840" spans="1:8" x14ac:dyDescent="0.25">
      <c r="A5840">
        <v>11668</v>
      </c>
      <c r="B5840">
        <v>12</v>
      </c>
      <c r="C5840">
        <v>-11</v>
      </c>
      <c r="D5840">
        <v>-1</v>
      </c>
      <c r="E5840">
        <v>3</v>
      </c>
      <c r="F5840">
        <v>-1</v>
      </c>
      <c r="G5840">
        <v>1</v>
      </c>
      <c r="H5840" s="3">
        <f>H5839+$H$2*(Table1[[#This Row],[debug'[0']]]-H5839)</f>
        <v>4.3961790048836935</v>
      </c>
    </row>
    <row r="5841" spans="1:8" x14ac:dyDescent="0.25">
      <c r="A5841">
        <v>11670</v>
      </c>
      <c r="B5841">
        <v>11</v>
      </c>
      <c r="C5841">
        <v>-12</v>
      </c>
      <c r="D5841">
        <v>-3</v>
      </c>
      <c r="E5841">
        <v>3</v>
      </c>
      <c r="F5841">
        <v>-1</v>
      </c>
      <c r="G5841">
        <v>1</v>
      </c>
      <c r="H5841" s="3">
        <f>H5840+$H$2*(Table1[[#This Row],[debug'[0']]]-H5840)</f>
        <v>5.0185744706000763</v>
      </c>
    </row>
    <row r="5842" spans="1:8" x14ac:dyDescent="0.25">
      <c r="A5842">
        <v>11672</v>
      </c>
      <c r="B5842">
        <v>10</v>
      </c>
      <c r="C5842">
        <v>-12</v>
      </c>
      <c r="D5842">
        <v>-4</v>
      </c>
      <c r="E5842">
        <v>3</v>
      </c>
      <c r="F5842">
        <v>-1</v>
      </c>
      <c r="G5842">
        <v>1</v>
      </c>
      <c r="H5842" s="3">
        <f>H5841+$H$2*(Table1[[#This Row],[debug'[0']]]-H5841)</f>
        <v>5.4880627660270997</v>
      </c>
    </row>
    <row r="5843" spans="1:8" x14ac:dyDescent="0.25">
      <c r="A5843">
        <v>11674</v>
      </c>
      <c r="B5843">
        <v>7</v>
      </c>
      <c r="C5843">
        <v>-10</v>
      </c>
      <c r="D5843">
        <v>-4</v>
      </c>
      <c r="E5843">
        <v>3</v>
      </c>
      <c r="F5843">
        <v>0</v>
      </c>
      <c r="G5843">
        <v>2</v>
      </c>
      <c r="H5843" s="3">
        <f>H5842+$H$2*(Table1[[#This Row],[debug'[0']]]-H5842)</f>
        <v>5.6305594932352436</v>
      </c>
    </row>
    <row r="5844" spans="1:8" x14ac:dyDescent="0.25">
      <c r="A5844">
        <v>11676</v>
      </c>
      <c r="B5844">
        <v>7</v>
      </c>
      <c r="C5844">
        <v>-8</v>
      </c>
      <c r="D5844">
        <v>-4</v>
      </c>
      <c r="E5844">
        <v>3</v>
      </c>
      <c r="F5844">
        <v>0</v>
      </c>
      <c r="G5844">
        <v>2</v>
      </c>
      <c r="H5844" s="3">
        <f>H5843+$H$2*(Table1[[#This Row],[debug'[0']]]-H5843)</f>
        <v>5.7596262203026569</v>
      </c>
    </row>
    <row r="5845" spans="1:8" x14ac:dyDescent="0.25">
      <c r="A5845">
        <v>11678</v>
      </c>
      <c r="B5845">
        <v>5</v>
      </c>
      <c r="C5845">
        <v>-5</v>
      </c>
      <c r="D5845">
        <v>-3</v>
      </c>
      <c r="E5845">
        <v>4</v>
      </c>
      <c r="F5845">
        <v>0</v>
      </c>
      <c r="G5845">
        <v>2</v>
      </c>
      <c r="H5845" s="3">
        <f>H5844+$H$2*(Table1[[#This Row],[debug'[0']]]-H5844)</f>
        <v>5.6880331357073466</v>
      </c>
    </row>
    <row r="5846" spans="1:8" x14ac:dyDescent="0.25">
      <c r="A5846">
        <v>11680</v>
      </c>
      <c r="B5846">
        <v>3</v>
      </c>
      <c r="C5846">
        <v>-3</v>
      </c>
      <c r="D5846">
        <v>-1</v>
      </c>
      <c r="E5846">
        <v>4</v>
      </c>
      <c r="F5846">
        <v>0</v>
      </c>
      <c r="G5846">
        <v>2</v>
      </c>
      <c r="H5846" s="3">
        <f>H5845+$H$2*(Table1[[#This Row],[debug'[0']]]-H5845)</f>
        <v>5.4346919811550229</v>
      </c>
    </row>
    <row r="5847" spans="1:8" x14ac:dyDescent="0.25">
      <c r="A5847">
        <v>11682</v>
      </c>
      <c r="B5847">
        <v>1</v>
      </c>
      <c r="C5847">
        <v>1</v>
      </c>
      <c r="D5847">
        <v>0</v>
      </c>
      <c r="E5847">
        <v>4</v>
      </c>
      <c r="F5847">
        <v>0</v>
      </c>
      <c r="G5847">
        <v>2</v>
      </c>
      <c r="H5847" s="3">
        <f>H5846+$H$2*(Table1[[#This Row],[debug'[0']]]-H5846)</f>
        <v>5.0167321086871173</v>
      </c>
    </row>
    <row r="5848" spans="1:8" x14ac:dyDescent="0.25">
      <c r="A5848">
        <v>11684</v>
      </c>
      <c r="B5848">
        <v>1</v>
      </c>
      <c r="C5848">
        <v>4</v>
      </c>
      <c r="D5848">
        <v>3</v>
      </c>
      <c r="E5848">
        <v>4</v>
      </c>
      <c r="F5848">
        <v>0</v>
      </c>
      <c r="G5848">
        <v>2</v>
      </c>
      <c r="H5848" s="3">
        <f>H5847+$H$2*(Table1[[#This Row],[debug'[0']]]-H5847)</f>
        <v>4.6381640261644268</v>
      </c>
    </row>
    <row r="5849" spans="1:8" x14ac:dyDescent="0.25">
      <c r="A5849">
        <v>11686</v>
      </c>
      <c r="B5849">
        <v>0</v>
      </c>
      <c r="C5849">
        <v>6</v>
      </c>
      <c r="D5849">
        <v>4</v>
      </c>
      <c r="E5849">
        <v>4</v>
      </c>
      <c r="F5849">
        <v>0</v>
      </c>
      <c r="G5849">
        <v>2</v>
      </c>
      <c r="H5849" s="3">
        <f>H5848+$H$2*(Table1[[#This Row],[debug'[0']]]-H5848)</f>
        <v>4.2010273652421484</v>
      </c>
    </row>
    <row r="5850" spans="1:8" x14ac:dyDescent="0.25">
      <c r="A5850">
        <v>11688</v>
      </c>
      <c r="B5850">
        <v>1</v>
      </c>
      <c r="C5850">
        <v>8</v>
      </c>
      <c r="D5850">
        <v>5</v>
      </c>
      <c r="E5850">
        <v>4</v>
      </c>
      <c r="F5850">
        <v>0</v>
      </c>
      <c r="G5850">
        <v>2</v>
      </c>
      <c r="H5850" s="3">
        <f>H5849+$H$2*(Table1[[#This Row],[debug'[0']]]-H5849)</f>
        <v>3.8993376436046097</v>
      </c>
    </row>
    <row r="5851" spans="1:8" x14ac:dyDescent="0.25">
      <c r="A5851">
        <v>11690</v>
      </c>
      <c r="B5851">
        <v>0</v>
      </c>
      <c r="C5851">
        <v>9</v>
      </c>
      <c r="D5851">
        <v>5</v>
      </c>
      <c r="E5851">
        <v>4</v>
      </c>
      <c r="F5851">
        <v>0</v>
      </c>
      <c r="G5851">
        <v>1</v>
      </c>
      <c r="H5851" s="3">
        <f>H5850+$H$2*(Table1[[#This Row],[debug'[0']]]-H5850)</f>
        <v>3.5318337287541786</v>
      </c>
    </row>
    <row r="5852" spans="1:8" x14ac:dyDescent="0.25">
      <c r="A5852">
        <v>11692</v>
      </c>
      <c r="B5852">
        <v>1</v>
      </c>
      <c r="C5852">
        <v>10</v>
      </c>
      <c r="D5852">
        <v>5</v>
      </c>
      <c r="E5852">
        <v>5</v>
      </c>
      <c r="F5852">
        <v>0</v>
      </c>
      <c r="G5852">
        <v>1</v>
      </c>
      <c r="H5852" s="3">
        <f>H5851+$H$2*(Table1[[#This Row],[debug'[0']]]-H5851)</f>
        <v>3.2932140214832293</v>
      </c>
    </row>
    <row r="5853" spans="1:8" x14ac:dyDescent="0.25">
      <c r="A5853">
        <v>11694</v>
      </c>
      <c r="B5853">
        <v>2</v>
      </c>
      <c r="C5853">
        <v>8</v>
      </c>
      <c r="D5853">
        <v>5</v>
      </c>
      <c r="E5853">
        <v>5</v>
      </c>
      <c r="F5853">
        <v>0</v>
      </c>
      <c r="G5853">
        <v>1</v>
      </c>
      <c r="H5853" s="3">
        <f>H5852+$H$2*(Table1[[#This Row],[debug'[0']]]-H5852)</f>
        <v>3.1713314714008987</v>
      </c>
    </row>
    <row r="5854" spans="1:8" x14ac:dyDescent="0.25">
      <c r="A5854">
        <v>11696</v>
      </c>
      <c r="B5854">
        <v>4</v>
      </c>
      <c r="C5854">
        <v>7</v>
      </c>
      <c r="D5854">
        <v>4</v>
      </c>
      <c r="E5854">
        <v>5</v>
      </c>
      <c r="F5854">
        <v>0</v>
      </c>
      <c r="G5854">
        <v>1</v>
      </c>
      <c r="H5854" s="3">
        <f>H5853+$H$2*(Table1[[#This Row],[debug'[0']]]-H5853)</f>
        <v>3.2494316402521388</v>
      </c>
    </row>
    <row r="5855" spans="1:8" x14ac:dyDescent="0.25">
      <c r="A5855">
        <v>11698</v>
      </c>
      <c r="B5855">
        <v>6</v>
      </c>
      <c r="C5855">
        <v>5</v>
      </c>
      <c r="D5855">
        <v>4</v>
      </c>
      <c r="E5855">
        <v>5</v>
      </c>
      <c r="F5855">
        <v>0</v>
      </c>
      <c r="G5855">
        <v>1</v>
      </c>
      <c r="H5855" s="3">
        <f>H5854+$H$2*(Table1[[#This Row],[debug'[0']]]-H5854)</f>
        <v>3.5086666008175511</v>
      </c>
    </row>
    <row r="5856" spans="1:8" x14ac:dyDescent="0.25">
      <c r="A5856">
        <v>11700</v>
      </c>
      <c r="B5856">
        <v>10</v>
      </c>
      <c r="C5856">
        <v>2</v>
      </c>
      <c r="D5856">
        <v>5</v>
      </c>
      <c r="E5856">
        <v>5</v>
      </c>
      <c r="F5856">
        <v>0</v>
      </c>
      <c r="G5856">
        <v>2</v>
      </c>
      <c r="H5856" s="3">
        <f>H5855+$H$2*(Table1[[#This Row],[debug'[0']]]-H5855)</f>
        <v>4.1204603603837606</v>
      </c>
    </row>
    <row r="5857" spans="1:8" x14ac:dyDescent="0.25">
      <c r="A5857">
        <v>11702</v>
      </c>
      <c r="B5857">
        <v>11</v>
      </c>
      <c r="C5857">
        <v>0</v>
      </c>
      <c r="D5857">
        <v>4</v>
      </c>
      <c r="E5857">
        <v>5</v>
      </c>
      <c r="F5857">
        <v>0</v>
      </c>
      <c r="G5857">
        <v>2</v>
      </c>
      <c r="H5857" s="3">
        <f>H5856+$H$2*(Table1[[#This Row],[debug'[0']]]-H5856)</f>
        <v>4.7688416961407052</v>
      </c>
    </row>
    <row r="5858" spans="1:8" x14ac:dyDescent="0.25">
      <c r="A5858">
        <v>11704</v>
      </c>
      <c r="B5858">
        <v>10</v>
      </c>
      <c r="C5858">
        <v>-5</v>
      </c>
      <c r="D5858">
        <v>3</v>
      </c>
      <c r="E5858">
        <v>5</v>
      </c>
      <c r="F5858">
        <v>0</v>
      </c>
      <c r="G5858">
        <v>2</v>
      </c>
      <c r="H5858" s="3">
        <f>H5857+$H$2*(Table1[[#This Row],[debug'[0']]]-H5857)</f>
        <v>5.261866751055793</v>
      </c>
    </row>
    <row r="5859" spans="1:8" x14ac:dyDescent="0.25">
      <c r="A5859">
        <v>11706</v>
      </c>
      <c r="B5859">
        <v>9</v>
      </c>
      <c r="C5859">
        <v>-8</v>
      </c>
      <c r="D5859">
        <v>0</v>
      </c>
      <c r="E5859">
        <v>5</v>
      </c>
      <c r="F5859">
        <v>0</v>
      </c>
      <c r="G5859">
        <v>2</v>
      </c>
      <c r="H5859" s="3">
        <f>H5858+$H$2*(Table1[[#This Row],[debug'[0']]]-H5858)</f>
        <v>5.6141775096464794</v>
      </c>
    </row>
    <row r="5860" spans="1:8" x14ac:dyDescent="0.25">
      <c r="A5860">
        <v>11708</v>
      </c>
      <c r="B5860">
        <v>9</v>
      </c>
      <c r="C5860">
        <v>-9</v>
      </c>
      <c r="D5860">
        <v>-3</v>
      </c>
      <c r="E5860">
        <v>5</v>
      </c>
      <c r="F5860">
        <v>0</v>
      </c>
      <c r="G5860">
        <v>1</v>
      </c>
      <c r="H5860" s="3">
        <f>H5859+$H$2*(Table1[[#This Row],[debug'[0']]]-H5859)</f>
        <v>5.9332837615080907</v>
      </c>
    </row>
    <row r="5861" spans="1:8" x14ac:dyDescent="0.25">
      <c r="A5861">
        <v>11710</v>
      </c>
      <c r="B5861">
        <v>8</v>
      </c>
      <c r="C5861">
        <v>-8</v>
      </c>
      <c r="D5861">
        <v>-3</v>
      </c>
      <c r="E5861">
        <v>5</v>
      </c>
      <c r="F5861">
        <v>0</v>
      </c>
      <c r="G5861">
        <v>1</v>
      </c>
      <c r="H5861" s="3">
        <f>H5860+$H$2*(Table1[[#This Row],[debug'[0']]]-H5860)</f>
        <v>6.1280671780651179</v>
      </c>
    </row>
    <row r="5862" spans="1:8" x14ac:dyDescent="0.25">
      <c r="A5862">
        <v>11712</v>
      </c>
      <c r="B5862">
        <v>7</v>
      </c>
      <c r="C5862">
        <v>-7</v>
      </c>
      <c r="D5862">
        <v>-1</v>
      </c>
      <c r="E5862">
        <v>5</v>
      </c>
      <c r="F5862">
        <v>0</v>
      </c>
      <c r="G5862">
        <v>2</v>
      </c>
      <c r="H5862" s="3">
        <f>H5861+$H$2*(Table1[[#This Row],[debug'[0']]]-H5861)</f>
        <v>6.2102449104995516</v>
      </c>
    </row>
    <row r="5863" spans="1:8" x14ac:dyDescent="0.25">
      <c r="A5863">
        <v>11714</v>
      </c>
      <c r="B5863">
        <v>5</v>
      </c>
      <c r="C5863">
        <v>-6</v>
      </c>
      <c r="D5863">
        <v>-1</v>
      </c>
      <c r="E5863">
        <v>5</v>
      </c>
      <c r="F5863">
        <v>0</v>
      </c>
      <c r="G5863">
        <v>2</v>
      </c>
      <c r="H5863" s="3">
        <f>H5862+$H$2*(Table1[[#This Row],[debug'[0']]]-H5862)</f>
        <v>6.0961820149034569</v>
      </c>
    </row>
    <row r="5864" spans="1:8" x14ac:dyDescent="0.25">
      <c r="A5864">
        <v>11716</v>
      </c>
      <c r="B5864">
        <v>2</v>
      </c>
      <c r="C5864">
        <v>-4</v>
      </c>
      <c r="D5864">
        <v>-1</v>
      </c>
      <c r="E5864">
        <v>5</v>
      </c>
      <c r="F5864">
        <v>0</v>
      </c>
      <c r="G5864">
        <v>2</v>
      </c>
      <c r="H5864" s="3">
        <f>H5863+$H$2*(Table1[[#This Row],[debug'[0']]]-H5863)</f>
        <v>5.7101259551298371</v>
      </c>
    </row>
    <row r="5865" spans="1:8" x14ac:dyDescent="0.25">
      <c r="A5865">
        <v>11718</v>
      </c>
      <c r="B5865">
        <v>0</v>
      </c>
      <c r="C5865">
        <v>-3</v>
      </c>
      <c r="D5865">
        <v>-1</v>
      </c>
      <c r="E5865">
        <v>5</v>
      </c>
      <c r="F5865">
        <v>0</v>
      </c>
      <c r="G5865">
        <v>2</v>
      </c>
      <c r="H5865" s="3">
        <f>H5864+$H$2*(Table1[[#This Row],[debug'[0']]]-H5864)</f>
        <v>5.1719592625785884</v>
      </c>
    </row>
    <row r="5866" spans="1:8" x14ac:dyDescent="0.25">
      <c r="A5866">
        <v>11720</v>
      </c>
      <c r="B5866">
        <v>-3</v>
      </c>
      <c r="C5866">
        <v>-1</v>
      </c>
      <c r="D5866">
        <v>0</v>
      </c>
      <c r="E5866">
        <v>5</v>
      </c>
      <c r="F5866">
        <v>0</v>
      </c>
      <c r="G5866">
        <v>2</v>
      </c>
      <c r="H5866" s="3">
        <f>H5865+$H$2*(Table1[[#This Row],[debug'[0']]]-H5865)</f>
        <v>4.4017702470360298</v>
      </c>
    </row>
    <row r="5867" spans="1:8" x14ac:dyDescent="0.25">
      <c r="A5867">
        <v>11722</v>
      </c>
      <c r="B5867">
        <v>-3</v>
      </c>
      <c r="C5867">
        <v>0</v>
      </c>
      <c r="D5867">
        <v>0</v>
      </c>
      <c r="E5867">
        <v>5</v>
      </c>
      <c r="F5867">
        <v>0</v>
      </c>
      <c r="G5867">
        <v>2</v>
      </c>
      <c r="H5867" s="3">
        <f>H5866+$H$2*(Table1[[#This Row],[debug'[0']]]-H5866)</f>
        <v>3.7041698360865931</v>
      </c>
    </row>
    <row r="5868" spans="1:8" x14ac:dyDescent="0.25">
      <c r="A5868">
        <v>11724</v>
      </c>
      <c r="B5868">
        <v>-3</v>
      </c>
      <c r="C5868">
        <v>3</v>
      </c>
      <c r="D5868">
        <v>1</v>
      </c>
      <c r="E5868">
        <v>5</v>
      </c>
      <c r="F5868">
        <v>0</v>
      </c>
      <c r="G5868">
        <v>2</v>
      </c>
      <c r="H5868" s="3">
        <f>H5867+$H$2*(Table1[[#This Row],[debug'[0']]]-H5867)</f>
        <v>3.0723167149225552</v>
      </c>
    </row>
    <row r="5869" spans="1:8" x14ac:dyDescent="0.25">
      <c r="A5869">
        <v>11726</v>
      </c>
      <c r="B5869">
        <v>0</v>
      </c>
      <c r="C5869">
        <v>6</v>
      </c>
      <c r="D5869">
        <v>2</v>
      </c>
      <c r="E5869">
        <v>5</v>
      </c>
      <c r="F5869">
        <v>0</v>
      </c>
      <c r="G5869">
        <v>2</v>
      </c>
      <c r="H5869" s="3">
        <f>H5868+$H$2*(Table1[[#This Row],[debug'[0']]]-H5868)</f>
        <v>2.7827576862895005</v>
      </c>
    </row>
    <row r="5870" spans="1:8" x14ac:dyDescent="0.25">
      <c r="A5870">
        <v>11728</v>
      </c>
      <c r="B5870">
        <v>2</v>
      </c>
      <c r="C5870">
        <v>8</v>
      </c>
      <c r="D5870">
        <v>2</v>
      </c>
      <c r="E5870">
        <v>5</v>
      </c>
      <c r="F5870">
        <v>0</v>
      </c>
      <c r="G5870">
        <v>2</v>
      </c>
      <c r="H5870" s="3">
        <f>H5869+$H$2*(Table1[[#This Row],[debug'[0']]]-H5869)</f>
        <v>2.7089845123858591</v>
      </c>
    </row>
    <row r="5871" spans="1:8" x14ac:dyDescent="0.25">
      <c r="A5871">
        <v>11730</v>
      </c>
      <c r="B5871">
        <v>3</v>
      </c>
      <c r="C5871">
        <v>9</v>
      </c>
      <c r="D5871">
        <v>3</v>
      </c>
      <c r="E5871">
        <v>5</v>
      </c>
      <c r="F5871">
        <v>0</v>
      </c>
      <c r="G5871">
        <v>2</v>
      </c>
      <c r="H5871" s="3">
        <f>H5870+$H$2*(Table1[[#This Row],[debug'[0']]]-H5870)</f>
        <v>2.7364120759249424</v>
      </c>
    </row>
    <row r="5872" spans="1:8" x14ac:dyDescent="0.25">
      <c r="A5872">
        <v>11732</v>
      </c>
      <c r="B5872">
        <v>4</v>
      </c>
      <c r="C5872">
        <v>9</v>
      </c>
      <c r="D5872">
        <v>2</v>
      </c>
      <c r="E5872">
        <v>4</v>
      </c>
      <c r="F5872">
        <v>0</v>
      </c>
      <c r="G5872">
        <v>1</v>
      </c>
      <c r="H5872" s="3">
        <f>H5871+$H$2*(Table1[[#This Row],[debug'[0']]]-H5871)</f>
        <v>2.8555024321081119</v>
      </c>
    </row>
    <row r="5873" spans="1:8" x14ac:dyDescent="0.25">
      <c r="A5873">
        <v>11734</v>
      </c>
      <c r="B5873">
        <v>4</v>
      </c>
      <c r="C5873">
        <v>8</v>
      </c>
      <c r="D5873">
        <v>1</v>
      </c>
      <c r="E5873">
        <v>4</v>
      </c>
      <c r="F5873">
        <v>0</v>
      </c>
      <c r="G5873">
        <v>1</v>
      </c>
      <c r="H5873" s="3">
        <f>H5872+$H$2*(Table1[[#This Row],[debug'[0']]]-H5872)</f>
        <v>2.9633687866483283</v>
      </c>
    </row>
    <row r="5874" spans="1:8" x14ac:dyDescent="0.25">
      <c r="A5874">
        <v>11736</v>
      </c>
      <c r="B5874">
        <v>5</v>
      </c>
      <c r="C5874">
        <v>5</v>
      </c>
      <c r="D5874">
        <v>1</v>
      </c>
      <c r="E5874">
        <v>4</v>
      </c>
      <c r="F5874">
        <v>0</v>
      </c>
      <c r="G5874">
        <v>1</v>
      </c>
      <c r="H5874" s="3">
        <f>H5873+$H$2*(Table1[[#This Row],[debug'[0']]]-H5873)</f>
        <v>3.1553167563864468</v>
      </c>
    </row>
    <row r="5875" spans="1:8" x14ac:dyDescent="0.25">
      <c r="A5875">
        <v>11738</v>
      </c>
      <c r="B5875">
        <v>6</v>
      </c>
      <c r="C5875">
        <v>4</v>
      </c>
      <c r="D5875">
        <v>2</v>
      </c>
      <c r="E5875">
        <v>4</v>
      </c>
      <c r="F5875">
        <v>0</v>
      </c>
      <c r="G5875">
        <v>1</v>
      </c>
      <c r="H5875" s="3">
        <f>H5874+$H$2*(Table1[[#This Row],[debug'[0']]]-H5874)</f>
        <v>3.4234218357842363</v>
      </c>
    </row>
    <row r="5876" spans="1:8" x14ac:dyDescent="0.25">
      <c r="A5876">
        <v>11740</v>
      </c>
      <c r="B5876">
        <v>8</v>
      </c>
      <c r="C5876">
        <v>3</v>
      </c>
      <c r="D5876">
        <v>2</v>
      </c>
      <c r="E5876">
        <v>4</v>
      </c>
      <c r="F5876">
        <v>0</v>
      </c>
      <c r="G5876">
        <v>1</v>
      </c>
      <c r="H5876" s="3">
        <f>H5875+$H$2*(Table1[[#This Row],[debug'[0']]]-H5875)</f>
        <v>3.8547541659626274</v>
      </c>
    </row>
    <row r="5877" spans="1:8" x14ac:dyDescent="0.25">
      <c r="A5877">
        <v>11742</v>
      </c>
      <c r="B5877">
        <v>11</v>
      </c>
      <c r="C5877">
        <v>1</v>
      </c>
      <c r="D5877">
        <v>2</v>
      </c>
      <c r="E5877">
        <v>4</v>
      </c>
      <c r="F5877">
        <v>0</v>
      </c>
      <c r="G5877">
        <v>1</v>
      </c>
      <c r="H5877" s="3">
        <f>H5876+$H$2*(Table1[[#This Row],[debug'[0']]]-H5876)</f>
        <v>4.5281777205717741</v>
      </c>
    </row>
    <row r="5878" spans="1:8" x14ac:dyDescent="0.25">
      <c r="A5878">
        <v>11744</v>
      </c>
      <c r="B5878">
        <v>12</v>
      </c>
      <c r="C5878">
        <v>0</v>
      </c>
      <c r="D5878">
        <v>3</v>
      </c>
      <c r="E5878">
        <v>4</v>
      </c>
      <c r="F5878">
        <v>1</v>
      </c>
      <c r="G5878">
        <v>1</v>
      </c>
      <c r="H5878" s="3">
        <f>H5877+$H$2*(Table1[[#This Row],[debug'[0']]]-H5877)</f>
        <v>5.2323803800311817</v>
      </c>
    </row>
    <row r="5879" spans="1:8" x14ac:dyDescent="0.25">
      <c r="A5879">
        <v>11746</v>
      </c>
      <c r="B5879">
        <v>13</v>
      </c>
      <c r="C5879">
        <v>-2</v>
      </c>
      <c r="D5879">
        <v>2</v>
      </c>
      <c r="E5879">
        <v>4</v>
      </c>
      <c r="F5879">
        <v>1</v>
      </c>
      <c r="G5879">
        <v>1</v>
      </c>
      <c r="H5879" s="3">
        <f>H5878+$H$2*(Table1[[#This Row],[debug'[0']]]-H5878)</f>
        <v>5.9644612820504008</v>
      </c>
    </row>
    <row r="5880" spans="1:8" x14ac:dyDescent="0.25">
      <c r="A5880">
        <v>11748</v>
      </c>
      <c r="B5880">
        <v>10</v>
      </c>
      <c r="C5880">
        <v>-7</v>
      </c>
      <c r="D5880">
        <v>0</v>
      </c>
      <c r="E5880">
        <v>4</v>
      </c>
      <c r="F5880">
        <v>0</v>
      </c>
      <c r="G5880">
        <v>1</v>
      </c>
      <c r="H5880" s="3">
        <f>H5879+$H$2*(Table1[[#This Row],[debug'[0']]]-H5879)</f>
        <v>6.3448018457380302</v>
      </c>
    </row>
    <row r="5881" spans="1:8" x14ac:dyDescent="0.25">
      <c r="A5881">
        <v>11750</v>
      </c>
      <c r="B5881">
        <v>8</v>
      </c>
      <c r="C5881">
        <v>-6</v>
      </c>
      <c r="D5881">
        <v>-1</v>
      </c>
      <c r="E5881">
        <v>4</v>
      </c>
      <c r="F5881">
        <v>0</v>
      </c>
      <c r="G5881">
        <v>1</v>
      </c>
      <c r="H5881" s="3">
        <f>H5880+$H$2*(Table1[[#This Row],[debug'[0']]]-H5880)</f>
        <v>6.5008005965879736</v>
      </c>
    </row>
    <row r="5882" spans="1:8" x14ac:dyDescent="0.25">
      <c r="A5882">
        <v>11752</v>
      </c>
      <c r="B5882">
        <v>5</v>
      </c>
      <c r="C5882">
        <v>-7</v>
      </c>
      <c r="D5882">
        <v>-1</v>
      </c>
      <c r="E5882">
        <v>4</v>
      </c>
      <c r="F5882">
        <v>1</v>
      </c>
      <c r="G5882">
        <v>1</v>
      </c>
      <c r="H5882" s="3">
        <f>H5881+$H$2*(Table1[[#This Row],[debug'[0']]]-H5881)</f>
        <v>6.3593534727256547</v>
      </c>
    </row>
    <row r="5883" spans="1:8" x14ac:dyDescent="0.25">
      <c r="A5883">
        <v>11754</v>
      </c>
      <c r="B5883">
        <v>2</v>
      </c>
      <c r="C5883">
        <v>-4</v>
      </c>
      <c r="D5883">
        <v>-1</v>
      </c>
      <c r="E5883">
        <v>4</v>
      </c>
      <c r="F5883">
        <v>1</v>
      </c>
      <c r="G5883">
        <v>1</v>
      </c>
      <c r="H5883" s="3">
        <f>H5882+$H$2*(Table1[[#This Row],[debug'[0']]]-H5882)</f>
        <v>5.9484940873961722</v>
      </c>
    </row>
    <row r="5884" spans="1:8" x14ac:dyDescent="0.25">
      <c r="A5884">
        <v>11756</v>
      </c>
      <c r="B5884">
        <v>1</v>
      </c>
      <c r="C5884">
        <v>-3</v>
      </c>
      <c r="D5884">
        <v>1</v>
      </c>
      <c r="E5884">
        <v>4</v>
      </c>
      <c r="F5884">
        <v>1</v>
      </c>
      <c r="G5884">
        <v>1</v>
      </c>
      <c r="H5884" s="3">
        <f>H5883+$H$2*(Table1[[#This Row],[debug'[0']]]-H5883)</f>
        <v>5.4821095072572819</v>
      </c>
    </row>
    <row r="5885" spans="1:8" x14ac:dyDescent="0.25">
      <c r="A5885">
        <v>11758</v>
      </c>
      <c r="B5885">
        <v>0</v>
      </c>
      <c r="C5885">
        <v>-2</v>
      </c>
      <c r="D5885">
        <v>2</v>
      </c>
      <c r="E5885">
        <v>4</v>
      </c>
      <c r="F5885">
        <v>1</v>
      </c>
      <c r="G5885">
        <v>1</v>
      </c>
      <c r="H5885" s="3">
        <f>H5884+$H$2*(Table1[[#This Row],[debug'[0']]]-H5884)</f>
        <v>4.9654328586320551</v>
      </c>
    </row>
    <row r="5886" spans="1:8" x14ac:dyDescent="0.25">
      <c r="A5886">
        <v>11760</v>
      </c>
      <c r="B5886">
        <v>-1</v>
      </c>
      <c r="C5886">
        <v>-1</v>
      </c>
      <c r="D5886">
        <v>3</v>
      </c>
      <c r="E5886">
        <v>4</v>
      </c>
      <c r="F5886">
        <v>1</v>
      </c>
      <c r="G5886">
        <v>1</v>
      </c>
      <c r="H5886" s="3">
        <f>H5885+$H$2*(Table1[[#This Row],[debug'[0']]]-H5885)</f>
        <v>4.4032040573072067</v>
      </c>
    </row>
    <row r="5887" spans="1:8" x14ac:dyDescent="0.25">
      <c r="A5887">
        <v>11762</v>
      </c>
      <c r="B5887">
        <v>-3</v>
      </c>
      <c r="C5887">
        <v>1</v>
      </c>
      <c r="D5887">
        <v>4</v>
      </c>
      <c r="E5887">
        <v>4</v>
      </c>
      <c r="F5887">
        <v>1</v>
      </c>
      <c r="G5887">
        <v>1</v>
      </c>
      <c r="H5887" s="3">
        <f>H5886+$H$2*(Table1[[#This Row],[debug'[0']]]-H5886)</f>
        <v>3.7054685129233325</v>
      </c>
    </row>
    <row r="5888" spans="1:8" x14ac:dyDescent="0.25">
      <c r="A5888">
        <v>11764</v>
      </c>
      <c r="B5888">
        <v>-2</v>
      </c>
      <c r="C5888">
        <v>3</v>
      </c>
      <c r="D5888">
        <v>4</v>
      </c>
      <c r="E5888">
        <v>4</v>
      </c>
      <c r="F5888">
        <v>1</v>
      </c>
      <c r="G5888">
        <v>1</v>
      </c>
      <c r="H5888" s="3">
        <f>H5887+$H$2*(Table1[[#This Row],[debug'[0']]]-H5887)</f>
        <v>3.1677407739586978</v>
      </c>
    </row>
    <row r="5889" spans="1:8" x14ac:dyDescent="0.25">
      <c r="A5889">
        <v>11766</v>
      </c>
      <c r="B5889">
        <v>-2</v>
      </c>
      <c r="C5889">
        <v>4</v>
      </c>
      <c r="D5889">
        <v>4</v>
      </c>
      <c r="E5889">
        <v>4</v>
      </c>
      <c r="F5889">
        <v>1</v>
      </c>
      <c r="G5889">
        <v>1</v>
      </c>
      <c r="H5889" s="3">
        <f>H5888+$H$2*(Table1[[#This Row],[debug'[0']]]-H5888)</f>
        <v>2.6806926804249454</v>
      </c>
    </row>
    <row r="5890" spans="1:8" x14ac:dyDescent="0.25">
      <c r="A5890">
        <v>11768</v>
      </c>
      <c r="B5890">
        <v>0</v>
      </c>
      <c r="C5890">
        <v>7</v>
      </c>
      <c r="D5890">
        <v>3</v>
      </c>
      <c r="E5890">
        <v>4</v>
      </c>
      <c r="F5890">
        <v>1</v>
      </c>
      <c r="G5890">
        <v>1</v>
      </c>
      <c r="H5890" s="3">
        <f>H5889+$H$2*(Table1[[#This Row],[debug'[0']]]-H5889)</f>
        <v>2.4280433474842971</v>
      </c>
    </row>
    <row r="5891" spans="1:8" x14ac:dyDescent="0.25">
      <c r="A5891">
        <v>11770</v>
      </c>
      <c r="B5891">
        <v>3</v>
      </c>
      <c r="C5891">
        <v>9</v>
      </c>
      <c r="D5891">
        <v>2</v>
      </c>
      <c r="E5891">
        <v>4</v>
      </c>
      <c r="F5891">
        <v>1</v>
      </c>
      <c r="G5891">
        <v>1</v>
      </c>
      <c r="H5891" s="3">
        <f>H5890+$H$2*(Table1[[#This Row],[debug'[0']]]-H5890)</f>
        <v>2.4819489920157514</v>
      </c>
    </row>
    <row r="5892" spans="1:8" x14ac:dyDescent="0.25">
      <c r="A5892">
        <v>11772</v>
      </c>
      <c r="B5892">
        <v>4</v>
      </c>
      <c r="C5892">
        <v>9</v>
      </c>
      <c r="D5892">
        <v>2</v>
      </c>
      <c r="E5892">
        <v>4</v>
      </c>
      <c r="F5892">
        <v>1</v>
      </c>
      <c r="G5892">
        <v>1</v>
      </c>
      <c r="H5892" s="3">
        <f>H5891+$H$2*(Table1[[#This Row],[debug'[0']]]-H5891)</f>
        <v>2.6250219288494883</v>
      </c>
    </row>
    <row r="5893" spans="1:8" x14ac:dyDescent="0.25">
      <c r="A5893">
        <v>11774</v>
      </c>
      <c r="B5893">
        <v>7</v>
      </c>
      <c r="C5893">
        <v>9</v>
      </c>
      <c r="D5893">
        <v>0</v>
      </c>
      <c r="E5893">
        <v>4</v>
      </c>
      <c r="F5893">
        <v>1</v>
      </c>
      <c r="G5893">
        <v>1</v>
      </c>
      <c r="H5893" s="3">
        <f>H5892+$H$2*(Table1[[#This Row],[debug'[0']]]-H5892)</f>
        <v>3.0373538978877752</v>
      </c>
    </row>
    <row r="5894" spans="1:8" x14ac:dyDescent="0.25">
      <c r="A5894">
        <v>11776</v>
      </c>
      <c r="B5894">
        <v>9</v>
      </c>
      <c r="C5894">
        <v>9</v>
      </c>
      <c r="D5894">
        <v>-1</v>
      </c>
      <c r="E5894">
        <v>4</v>
      </c>
      <c r="F5894">
        <v>1</v>
      </c>
      <c r="G5894">
        <v>1</v>
      </c>
      <c r="H5894" s="3">
        <f>H5893+$H$2*(Table1[[#This Row],[debug'[0']]]-H5893)</f>
        <v>3.5993200535983227</v>
      </c>
    </row>
    <row r="5895" spans="1:8" x14ac:dyDescent="0.25">
      <c r="A5895">
        <v>11778</v>
      </c>
      <c r="B5895">
        <v>12</v>
      </c>
      <c r="C5895">
        <v>7</v>
      </c>
      <c r="D5895">
        <v>-3</v>
      </c>
      <c r="E5895">
        <v>5</v>
      </c>
      <c r="F5895">
        <v>1</v>
      </c>
      <c r="G5895">
        <v>1</v>
      </c>
      <c r="H5895" s="3">
        <f>H5894+$H$2*(Table1[[#This Row],[debug'[0']]]-H5894)</f>
        <v>4.391065485741561</v>
      </c>
    </row>
    <row r="5896" spans="1:8" x14ac:dyDescent="0.25">
      <c r="A5896">
        <v>11780</v>
      </c>
      <c r="B5896">
        <v>11</v>
      </c>
      <c r="C5896">
        <v>6</v>
      </c>
      <c r="D5896">
        <v>-3</v>
      </c>
      <c r="E5896">
        <v>4</v>
      </c>
      <c r="F5896">
        <v>1</v>
      </c>
      <c r="G5896">
        <v>1</v>
      </c>
      <c r="H5896" s="3">
        <f>H5895+$H$2*(Table1[[#This Row],[debug'[0']]]-H5895)</f>
        <v>5.0139428892830713</v>
      </c>
    </row>
    <row r="5897" spans="1:8" x14ac:dyDescent="0.25">
      <c r="A5897">
        <v>11782</v>
      </c>
      <c r="B5897">
        <v>10</v>
      </c>
      <c r="C5897">
        <v>4</v>
      </c>
      <c r="D5897">
        <v>-3</v>
      </c>
      <c r="E5897">
        <v>4</v>
      </c>
      <c r="F5897">
        <v>1</v>
      </c>
      <c r="G5897">
        <v>1</v>
      </c>
      <c r="H5897" s="3">
        <f>H5896+$H$2*(Table1[[#This Row],[debug'[0']]]-H5896)</f>
        <v>5.4838677009652947</v>
      </c>
    </row>
    <row r="5898" spans="1:8" x14ac:dyDescent="0.25">
      <c r="A5898">
        <v>11784</v>
      </c>
      <c r="B5898">
        <v>8</v>
      </c>
      <c r="C5898">
        <v>1</v>
      </c>
      <c r="D5898">
        <v>-2</v>
      </c>
      <c r="E5898">
        <v>4</v>
      </c>
      <c r="F5898">
        <v>1</v>
      </c>
      <c r="G5898">
        <v>1</v>
      </c>
      <c r="H5898" s="3">
        <f>H5897+$H$2*(Table1[[#This Row],[debug'[0']]]-H5897)</f>
        <v>5.7210075833485172</v>
      </c>
    </row>
    <row r="5899" spans="1:8" x14ac:dyDescent="0.25">
      <c r="A5899">
        <v>11786</v>
      </c>
      <c r="B5899">
        <v>6</v>
      </c>
      <c r="C5899">
        <v>0</v>
      </c>
      <c r="D5899">
        <v>-2</v>
      </c>
      <c r="E5899">
        <v>4</v>
      </c>
      <c r="F5899">
        <v>2</v>
      </c>
      <c r="G5899">
        <v>1</v>
      </c>
      <c r="H5899" s="3">
        <f>H5898+$H$2*(Table1[[#This Row],[debug'[0']]]-H5898)</f>
        <v>5.7473019991453045</v>
      </c>
    </row>
    <row r="5900" spans="1:8" x14ac:dyDescent="0.25">
      <c r="A5900">
        <v>11788</v>
      </c>
      <c r="B5900">
        <v>3</v>
      </c>
      <c r="C5900">
        <v>-4</v>
      </c>
      <c r="D5900">
        <v>-1</v>
      </c>
      <c r="E5900">
        <v>4</v>
      </c>
      <c r="F5900">
        <v>2</v>
      </c>
      <c r="G5900">
        <v>1</v>
      </c>
      <c r="H5900" s="3">
        <f>H5899+$H$2*(Table1[[#This Row],[debug'[0']]]-H5899)</f>
        <v>5.4883748858140811</v>
      </c>
    </row>
    <row r="5901" spans="1:8" x14ac:dyDescent="0.25">
      <c r="A5901">
        <v>11790</v>
      </c>
      <c r="B5901">
        <v>1</v>
      </c>
      <c r="C5901">
        <v>-5</v>
      </c>
      <c r="D5901">
        <v>0</v>
      </c>
      <c r="E5901">
        <v>4</v>
      </c>
      <c r="F5901">
        <v>2</v>
      </c>
      <c r="G5901">
        <v>1</v>
      </c>
      <c r="H5901" s="3">
        <f>H5900+$H$2*(Table1[[#This Row],[debug'[0']]]-H5900)</f>
        <v>5.0653555187791675</v>
      </c>
    </row>
    <row r="5902" spans="1:8" x14ac:dyDescent="0.25">
      <c r="A5902">
        <v>11792</v>
      </c>
      <c r="B5902">
        <v>-1</v>
      </c>
      <c r="C5902">
        <v>-6</v>
      </c>
      <c r="D5902">
        <v>1</v>
      </c>
      <c r="E5902">
        <v>4</v>
      </c>
      <c r="F5902">
        <v>2</v>
      </c>
      <c r="G5902">
        <v>1</v>
      </c>
      <c r="H5902" s="3">
        <f>H5901+$H$2*(Table1[[#This Row],[debug'[0']]]-H5901)</f>
        <v>4.4937092286029596</v>
      </c>
    </row>
    <row r="5903" spans="1:8" x14ac:dyDescent="0.25">
      <c r="A5903">
        <v>11794</v>
      </c>
      <c r="B5903">
        <v>-1</v>
      </c>
      <c r="C5903">
        <v>-7</v>
      </c>
      <c r="D5903">
        <v>2</v>
      </c>
      <c r="E5903">
        <v>4</v>
      </c>
      <c r="F5903">
        <v>2</v>
      </c>
      <c r="G5903">
        <v>1</v>
      </c>
      <c r="H5903" s="3">
        <f>H5902+$H$2*(Table1[[#This Row],[debug'[0']]]-H5902)</f>
        <v>3.9759393319968344</v>
      </c>
    </row>
    <row r="5904" spans="1:8" x14ac:dyDescent="0.25">
      <c r="A5904">
        <v>11796</v>
      </c>
      <c r="B5904">
        <v>-4</v>
      </c>
      <c r="C5904">
        <v>-6</v>
      </c>
      <c r="D5904">
        <v>4</v>
      </c>
      <c r="E5904">
        <v>4</v>
      </c>
      <c r="F5904">
        <v>2</v>
      </c>
      <c r="G5904">
        <v>1</v>
      </c>
      <c r="H5904" s="3">
        <f>H5903+$H$2*(Table1[[#This Row],[debug'[0']]]-H5903)</f>
        <v>3.2242247596704603</v>
      </c>
    </row>
    <row r="5905" spans="1:8" x14ac:dyDescent="0.25">
      <c r="A5905">
        <v>11798</v>
      </c>
      <c r="B5905">
        <v>-4</v>
      </c>
      <c r="C5905">
        <v>-6</v>
      </c>
      <c r="D5905">
        <v>6</v>
      </c>
      <c r="E5905">
        <v>4</v>
      </c>
      <c r="F5905">
        <v>2</v>
      </c>
      <c r="G5905">
        <v>1</v>
      </c>
      <c r="H5905" s="3">
        <f>H5904+$H$2*(Table1[[#This Row],[debug'[0']]]-H5904)</f>
        <v>2.5433576166845944</v>
      </c>
    </row>
    <row r="5906" spans="1:8" x14ac:dyDescent="0.25">
      <c r="A5906">
        <v>11800</v>
      </c>
      <c r="B5906">
        <v>-6</v>
      </c>
      <c r="C5906">
        <v>-3</v>
      </c>
      <c r="D5906">
        <v>6</v>
      </c>
      <c r="E5906">
        <v>4</v>
      </c>
      <c r="F5906">
        <v>2</v>
      </c>
      <c r="G5906">
        <v>1</v>
      </c>
      <c r="H5906" s="3">
        <f>H5905+$H$2*(Table1[[#This Row],[debug'[0']]]-H5905)</f>
        <v>1.7381651309175927</v>
      </c>
    </row>
    <row r="5907" spans="1:8" x14ac:dyDescent="0.25">
      <c r="A5907">
        <v>11802</v>
      </c>
      <c r="B5907">
        <v>-4</v>
      </c>
      <c r="C5907">
        <v>-2</v>
      </c>
      <c r="D5907">
        <v>6</v>
      </c>
      <c r="E5907">
        <v>4</v>
      </c>
      <c r="F5907">
        <v>2</v>
      </c>
      <c r="G5907">
        <v>1</v>
      </c>
      <c r="H5907" s="3">
        <f>H5906+$H$2*(Table1[[#This Row],[debug'[0']]]-H5906)</f>
        <v>1.197355808306318</v>
      </c>
    </row>
    <row r="5908" spans="1:8" x14ac:dyDescent="0.25">
      <c r="A5908">
        <v>11804</v>
      </c>
      <c r="B5908">
        <v>-3</v>
      </c>
      <c r="C5908">
        <v>0</v>
      </c>
      <c r="D5908">
        <v>6</v>
      </c>
      <c r="E5908">
        <v>3</v>
      </c>
      <c r="F5908">
        <v>2</v>
      </c>
      <c r="G5908">
        <v>1</v>
      </c>
      <c r="H5908" s="3">
        <f>H5907+$H$2*(Table1[[#This Row],[debug'[0']]]-H5907)</f>
        <v>0.80176434314999079</v>
      </c>
    </row>
    <row r="5909" spans="1:8" x14ac:dyDescent="0.25">
      <c r="A5909">
        <v>11806</v>
      </c>
      <c r="B5909">
        <v>-2</v>
      </c>
      <c r="C5909">
        <v>3</v>
      </c>
      <c r="D5909">
        <v>6</v>
      </c>
      <c r="E5909">
        <v>3</v>
      </c>
      <c r="F5909">
        <v>2</v>
      </c>
      <c r="G5909">
        <v>1</v>
      </c>
      <c r="H5909" s="3">
        <f>H5908+$H$2*(Table1[[#This Row],[debug'[0']]]-H5908)</f>
        <v>0.53770427482409555</v>
      </c>
    </row>
    <row r="5910" spans="1:8" x14ac:dyDescent="0.25">
      <c r="A5910">
        <v>11808</v>
      </c>
      <c r="B5910">
        <v>2</v>
      </c>
      <c r="C5910">
        <v>4</v>
      </c>
      <c r="D5910">
        <v>4</v>
      </c>
      <c r="E5910">
        <v>3</v>
      </c>
      <c r="F5910">
        <v>1</v>
      </c>
      <c r="G5910">
        <v>1</v>
      </c>
      <c r="H5910" s="3">
        <f>H5909+$H$2*(Table1[[#This Row],[debug'[0']]]-H5909)</f>
        <v>0.67552240005174691</v>
      </c>
    </row>
    <row r="5911" spans="1:8" x14ac:dyDescent="0.25">
      <c r="A5911">
        <v>11810</v>
      </c>
      <c r="B5911">
        <v>3</v>
      </c>
      <c r="C5911">
        <v>7</v>
      </c>
      <c r="D5911">
        <v>2</v>
      </c>
      <c r="E5911">
        <v>3</v>
      </c>
      <c r="F5911">
        <v>2</v>
      </c>
      <c r="G5911">
        <v>1</v>
      </c>
      <c r="H5911" s="3">
        <f>H5910+$H$2*(Table1[[#This Row],[debug'[0']]]-H5910)</f>
        <v>0.89459925259469086</v>
      </c>
    </row>
    <row r="5912" spans="1:8" x14ac:dyDescent="0.25">
      <c r="A5912">
        <v>11812</v>
      </c>
      <c r="B5912">
        <v>7</v>
      </c>
      <c r="C5912">
        <v>8</v>
      </c>
      <c r="D5912">
        <v>0</v>
      </c>
      <c r="E5912">
        <v>3</v>
      </c>
      <c r="F5912">
        <v>1</v>
      </c>
      <c r="G5912">
        <v>1</v>
      </c>
      <c r="H5912" s="3">
        <f>H5911+$H$2*(Table1[[#This Row],[debug'[0']]]-H5911)</f>
        <v>1.4700197166527953</v>
      </c>
    </row>
    <row r="5913" spans="1:8" x14ac:dyDescent="0.25">
      <c r="A5913">
        <v>11814</v>
      </c>
      <c r="B5913">
        <v>10</v>
      </c>
      <c r="C5913">
        <v>9</v>
      </c>
      <c r="D5913">
        <v>-4</v>
      </c>
      <c r="E5913">
        <v>3</v>
      </c>
      <c r="F5913">
        <v>1</v>
      </c>
      <c r="G5913">
        <v>1</v>
      </c>
      <c r="H5913" s="3">
        <f>H5912+$H$2*(Table1[[#This Row],[debug'[0']]]-H5912)</f>
        <v>2.2739514184556762</v>
      </c>
    </row>
    <row r="5914" spans="1:8" x14ac:dyDescent="0.25">
      <c r="A5914">
        <v>11816</v>
      </c>
      <c r="B5914">
        <v>12</v>
      </c>
      <c r="C5914">
        <v>8</v>
      </c>
      <c r="D5914">
        <v>-5</v>
      </c>
      <c r="E5914">
        <v>3</v>
      </c>
      <c r="F5914">
        <v>1</v>
      </c>
      <c r="G5914">
        <v>1</v>
      </c>
      <c r="H5914" s="3">
        <f>H5913+$H$2*(Table1[[#This Row],[debug'[0']]]-H5913)</f>
        <v>3.1906099016227882</v>
      </c>
    </row>
    <row r="5915" spans="1:8" x14ac:dyDescent="0.25">
      <c r="A5915">
        <v>11818</v>
      </c>
      <c r="B5915">
        <v>12</v>
      </c>
      <c r="C5915">
        <v>7</v>
      </c>
      <c r="D5915">
        <v>-5</v>
      </c>
      <c r="E5915">
        <v>3</v>
      </c>
      <c r="F5915">
        <v>1</v>
      </c>
      <c r="G5915">
        <v>1</v>
      </c>
      <c r="H5915" s="3">
        <f>H5914+$H$2*(Table1[[#This Row],[debug'[0']]]-H5914)</f>
        <v>4.0208753580928436</v>
      </c>
    </row>
    <row r="5916" spans="1:8" x14ac:dyDescent="0.25">
      <c r="A5916">
        <v>11820</v>
      </c>
      <c r="B5916">
        <v>11</v>
      </c>
      <c r="C5916">
        <v>2</v>
      </c>
      <c r="D5916">
        <v>-3</v>
      </c>
      <c r="E5916">
        <v>3</v>
      </c>
      <c r="F5916">
        <v>1</v>
      </c>
      <c r="G5916">
        <v>1</v>
      </c>
      <c r="H5916" s="3">
        <f>H5915+$H$2*(Table1[[#This Row],[debug'[0']]]-H5915)</f>
        <v>4.6786423591979336</v>
      </c>
    </row>
    <row r="5917" spans="1:8" x14ac:dyDescent="0.25">
      <c r="A5917">
        <v>11822</v>
      </c>
      <c r="B5917">
        <v>9</v>
      </c>
      <c r="C5917">
        <v>-2</v>
      </c>
      <c r="D5917">
        <v>-1</v>
      </c>
      <c r="E5917">
        <v>3</v>
      </c>
      <c r="F5917">
        <v>1</v>
      </c>
      <c r="G5917">
        <v>1</v>
      </c>
      <c r="H5917" s="3">
        <f>H5916+$H$2*(Table1[[#This Row],[debug'[0']]]-H5916)</f>
        <v>5.0859207217342703</v>
      </c>
    </row>
    <row r="5918" spans="1:8" x14ac:dyDescent="0.25">
      <c r="A5918">
        <v>11824</v>
      </c>
      <c r="B5918">
        <v>7</v>
      </c>
      <c r="C5918">
        <v>-3</v>
      </c>
      <c r="D5918">
        <v>0</v>
      </c>
      <c r="E5918">
        <v>3</v>
      </c>
      <c r="F5918">
        <v>1</v>
      </c>
      <c r="G5918">
        <v>1</v>
      </c>
      <c r="H5918" s="3">
        <f>H5917+$H$2*(Table1[[#This Row],[debug'[0']]]-H5917)</f>
        <v>5.2663184437039128</v>
      </c>
    </row>
    <row r="5919" spans="1:8" x14ac:dyDescent="0.25">
      <c r="A5919">
        <v>11826</v>
      </c>
      <c r="B5919">
        <v>4</v>
      </c>
      <c r="C5919">
        <v>-7</v>
      </c>
      <c r="D5919">
        <v>0</v>
      </c>
      <c r="E5919">
        <v>3</v>
      </c>
      <c r="F5919">
        <v>1</v>
      </c>
      <c r="G5919">
        <v>1</v>
      </c>
      <c r="H5919" s="3">
        <f>H5918+$H$2*(Table1[[#This Row],[debug'[0']]]-H5918)</f>
        <v>5.1469707421085484</v>
      </c>
    </row>
    <row r="5920" spans="1:8" x14ac:dyDescent="0.25">
      <c r="A5920">
        <v>11828</v>
      </c>
      <c r="B5920">
        <v>2</v>
      </c>
      <c r="C5920">
        <v>-9</v>
      </c>
      <c r="D5920">
        <v>1</v>
      </c>
      <c r="E5920">
        <v>3</v>
      </c>
      <c r="F5920">
        <v>0</v>
      </c>
      <c r="G5920">
        <v>1</v>
      </c>
      <c r="H5920" s="3">
        <f>H5919+$H$2*(Table1[[#This Row],[debug'[0']]]-H5919)</f>
        <v>4.8503757371744411</v>
      </c>
    </row>
    <row r="5921" spans="1:8" x14ac:dyDescent="0.25">
      <c r="A5921">
        <v>11830</v>
      </c>
      <c r="B5921">
        <v>0</v>
      </c>
      <c r="C5921">
        <v>-10</v>
      </c>
      <c r="D5921">
        <v>2</v>
      </c>
      <c r="E5921">
        <v>3</v>
      </c>
      <c r="F5921">
        <v>0</v>
      </c>
      <c r="G5921">
        <v>1</v>
      </c>
      <c r="H5921" s="3">
        <f>H5920+$H$2*(Table1[[#This Row],[debug'[0']]]-H5920)</f>
        <v>4.3932385936827192</v>
      </c>
    </row>
    <row r="5922" spans="1:8" x14ac:dyDescent="0.25">
      <c r="A5922">
        <v>11832</v>
      </c>
      <c r="B5922">
        <v>-2</v>
      </c>
      <c r="C5922">
        <v>-13</v>
      </c>
      <c r="D5922">
        <v>3</v>
      </c>
      <c r="E5922">
        <v>3</v>
      </c>
      <c r="F5922">
        <v>0</v>
      </c>
      <c r="G5922">
        <v>1</v>
      </c>
      <c r="H5922" s="3">
        <f>H5921+$H$2*(Table1[[#This Row],[debug'[0']]]-H5921)</f>
        <v>3.7906900517259081</v>
      </c>
    </row>
    <row r="5923" spans="1:8" x14ac:dyDescent="0.25">
      <c r="A5923">
        <v>11834</v>
      </c>
      <c r="B5923">
        <v>-4</v>
      </c>
      <c r="C5923">
        <v>-13</v>
      </c>
      <c r="D5923">
        <v>3</v>
      </c>
      <c r="E5923">
        <v>3</v>
      </c>
      <c r="F5923">
        <v>0</v>
      </c>
      <c r="G5923">
        <v>1</v>
      </c>
      <c r="H5923" s="3">
        <f>H5922+$H$2*(Table1[[#This Row],[debug'[0']]]-H5922)</f>
        <v>3.056434812738992</v>
      </c>
    </row>
    <row r="5924" spans="1:8" x14ac:dyDescent="0.25">
      <c r="A5924">
        <v>11836</v>
      </c>
      <c r="B5924">
        <v>-6</v>
      </c>
      <c r="C5924">
        <v>-11</v>
      </c>
      <c r="D5924">
        <v>3</v>
      </c>
      <c r="E5924">
        <v>3</v>
      </c>
      <c r="F5924">
        <v>0</v>
      </c>
      <c r="G5924">
        <v>1</v>
      </c>
      <c r="H5924" s="3">
        <f>H5923+$H$2*(Table1[[#This Row],[debug'[0']]]-H5923)</f>
        <v>2.2028859404765218</v>
      </c>
    </row>
    <row r="5925" spans="1:8" x14ac:dyDescent="0.25">
      <c r="A5925">
        <v>11838</v>
      </c>
      <c r="B5925">
        <v>-6</v>
      </c>
      <c r="C5925">
        <v>-9</v>
      </c>
      <c r="D5925">
        <v>3</v>
      </c>
      <c r="E5925">
        <v>3</v>
      </c>
      <c r="F5925">
        <v>0</v>
      </c>
      <c r="G5925">
        <v>1</v>
      </c>
      <c r="H5925" s="3">
        <f>H5924+$H$2*(Table1[[#This Row],[debug'[0']]]-H5924)</f>
        <v>1.4297821542114404</v>
      </c>
    </row>
    <row r="5926" spans="1:8" x14ac:dyDescent="0.25">
      <c r="A5926">
        <v>11840</v>
      </c>
      <c r="B5926">
        <v>-6</v>
      </c>
      <c r="C5926">
        <v>-6</v>
      </c>
      <c r="D5926">
        <v>2</v>
      </c>
      <c r="E5926">
        <v>3</v>
      </c>
      <c r="F5926">
        <v>-1</v>
      </c>
      <c r="G5926">
        <v>1</v>
      </c>
      <c r="H5926" s="3">
        <f>H5925+$H$2*(Table1[[#This Row],[debug'[0']]]-H5925)</f>
        <v>0.72954168320814416</v>
      </c>
    </row>
    <row r="5927" spans="1:8" x14ac:dyDescent="0.25">
      <c r="A5927">
        <v>11842</v>
      </c>
      <c r="B5927">
        <v>-3</v>
      </c>
      <c r="C5927">
        <v>-4</v>
      </c>
      <c r="D5927">
        <v>2</v>
      </c>
      <c r="E5927">
        <v>3</v>
      </c>
      <c r="F5927">
        <v>-1</v>
      </c>
      <c r="G5927">
        <v>1</v>
      </c>
      <c r="H5927" s="3">
        <f>H5926+$H$2*(Table1[[#This Row],[debug'[0']]]-H5926)</f>
        <v>0.37804066061143565</v>
      </c>
    </row>
    <row r="5928" spans="1:8" x14ac:dyDescent="0.25">
      <c r="A5928">
        <v>11844</v>
      </c>
      <c r="B5928">
        <v>-1</v>
      </c>
      <c r="C5928">
        <v>1</v>
      </c>
      <c r="D5928">
        <v>2</v>
      </c>
      <c r="E5928">
        <v>3</v>
      </c>
      <c r="F5928">
        <v>-1</v>
      </c>
      <c r="G5928">
        <v>1</v>
      </c>
      <c r="H5928" s="3">
        <f>H5927+$H$2*(Table1[[#This Row],[debug'[0']]]-H5927)</f>
        <v>0.2481633881396883</v>
      </c>
    </row>
    <row r="5929" spans="1:8" x14ac:dyDescent="0.25">
      <c r="A5929">
        <v>11846</v>
      </c>
      <c r="B5929">
        <v>2</v>
      </c>
      <c r="C5929">
        <v>3</v>
      </c>
      <c r="D5929">
        <v>2</v>
      </c>
      <c r="E5929">
        <v>3</v>
      </c>
      <c r="F5929">
        <v>-1</v>
      </c>
      <c r="G5929">
        <v>1</v>
      </c>
      <c r="H5929" s="3">
        <f>H5928+$H$2*(Table1[[#This Row],[debug'[0']]]-H5928)</f>
        <v>0.41327009904298795</v>
      </c>
    </row>
    <row r="5930" spans="1:8" x14ac:dyDescent="0.25">
      <c r="A5930">
        <v>11848</v>
      </c>
      <c r="B5930">
        <v>5</v>
      </c>
      <c r="C5930">
        <v>7</v>
      </c>
      <c r="D5930">
        <v>0</v>
      </c>
      <c r="E5930">
        <v>3</v>
      </c>
      <c r="F5930">
        <v>-1</v>
      </c>
      <c r="G5930">
        <v>1</v>
      </c>
      <c r="H5930" s="3">
        <f>H5929+$H$2*(Table1[[#This Row],[debug'[0']]]-H5929)</f>
        <v>0.84555920786840355</v>
      </c>
    </row>
    <row r="5931" spans="1:8" x14ac:dyDescent="0.25">
      <c r="A5931">
        <v>11850</v>
      </c>
      <c r="B5931">
        <v>7</v>
      </c>
      <c r="C5931">
        <v>8</v>
      </c>
      <c r="D5931">
        <v>-1</v>
      </c>
      <c r="E5931">
        <v>3</v>
      </c>
      <c r="F5931">
        <v>-1</v>
      </c>
      <c r="G5931">
        <v>1</v>
      </c>
      <c r="H5931" s="3">
        <f>H5930+$H$2*(Table1[[#This Row],[debug'[0']]]-H5930)</f>
        <v>1.4256015872538228</v>
      </c>
    </row>
    <row r="5932" spans="1:8" x14ac:dyDescent="0.25">
      <c r="A5932">
        <v>11852</v>
      </c>
      <c r="B5932">
        <v>7</v>
      </c>
      <c r="C5932">
        <v>9</v>
      </c>
      <c r="D5932">
        <v>-2</v>
      </c>
      <c r="E5932">
        <v>3</v>
      </c>
      <c r="F5932">
        <v>-1</v>
      </c>
      <c r="G5932">
        <v>1</v>
      </c>
      <c r="H5932" s="3">
        <f>H5931+$H$2*(Table1[[#This Row],[debug'[0']]]-H5931)</f>
        <v>1.9509762603038026</v>
      </c>
    </row>
    <row r="5933" spans="1:8" x14ac:dyDescent="0.25">
      <c r="A5933">
        <v>11854</v>
      </c>
      <c r="B5933">
        <v>9</v>
      </c>
      <c r="C5933">
        <v>10</v>
      </c>
      <c r="D5933">
        <v>-3</v>
      </c>
      <c r="E5933">
        <v>3</v>
      </c>
      <c r="F5933">
        <v>-1</v>
      </c>
      <c r="G5933">
        <v>1</v>
      </c>
      <c r="H5933" s="3">
        <f>H5932+$H$2*(Table1[[#This Row],[debug'[0']]]-H5932)</f>
        <v>2.615331096172091</v>
      </c>
    </row>
    <row r="5934" spans="1:8" x14ac:dyDescent="0.25">
      <c r="A5934">
        <v>11856</v>
      </c>
      <c r="B5934">
        <v>11</v>
      </c>
      <c r="C5934">
        <v>10</v>
      </c>
      <c r="D5934">
        <v>-3</v>
      </c>
      <c r="E5934">
        <v>3</v>
      </c>
      <c r="F5934">
        <v>-1</v>
      </c>
      <c r="G5934">
        <v>1</v>
      </c>
      <c r="H5934" s="3">
        <f>H5933+$H$2*(Table1[[#This Row],[debug'[0']]]-H5933)</f>
        <v>3.4055675231035472</v>
      </c>
    </row>
    <row r="5935" spans="1:8" x14ac:dyDescent="0.25">
      <c r="A5935">
        <v>11858</v>
      </c>
      <c r="B5935">
        <v>11</v>
      </c>
      <c r="C5935">
        <v>6</v>
      </c>
      <c r="D5935">
        <v>-2</v>
      </c>
      <c r="E5935">
        <v>3</v>
      </c>
      <c r="F5935">
        <v>-2</v>
      </c>
      <c r="G5935">
        <v>1</v>
      </c>
      <c r="H5935" s="3">
        <f>H5934+$H$2*(Table1[[#This Row],[debug'[0']]]-H5934)</f>
        <v>4.1213259214315965</v>
      </c>
    </row>
    <row r="5936" spans="1:8" x14ac:dyDescent="0.25">
      <c r="A5936">
        <v>11860</v>
      </c>
      <c r="B5936">
        <v>10</v>
      </c>
      <c r="C5936">
        <v>3</v>
      </c>
      <c r="D5936">
        <v>1</v>
      </c>
      <c r="E5936">
        <v>3</v>
      </c>
      <c r="F5936">
        <v>-2</v>
      </c>
      <c r="G5936">
        <v>1</v>
      </c>
      <c r="H5936" s="3">
        <f>H5935+$H$2*(Table1[[#This Row],[debug'[0']]]-H5935)</f>
        <v>4.6753779003739737</v>
      </c>
    </row>
    <row r="5937" spans="1:8" x14ac:dyDescent="0.25">
      <c r="A5937">
        <v>11862</v>
      </c>
      <c r="B5937">
        <v>7</v>
      </c>
      <c r="C5937">
        <v>-1</v>
      </c>
      <c r="D5937">
        <v>3</v>
      </c>
      <c r="E5937">
        <v>3</v>
      </c>
      <c r="F5937">
        <v>-2</v>
      </c>
      <c r="G5937">
        <v>1</v>
      </c>
      <c r="H5937" s="3">
        <f>H5936+$H$2*(Table1[[#This Row],[debug'[0']]]-H5936)</f>
        <v>4.894468371690702</v>
      </c>
    </row>
    <row r="5938" spans="1:8" x14ac:dyDescent="0.25">
      <c r="A5938">
        <v>11864</v>
      </c>
      <c r="B5938">
        <v>1</v>
      </c>
      <c r="C5938">
        <v>-8</v>
      </c>
      <c r="D5938">
        <v>5</v>
      </c>
      <c r="E5938">
        <v>2</v>
      </c>
      <c r="F5938">
        <v>-2</v>
      </c>
      <c r="G5938">
        <v>1</v>
      </c>
      <c r="H5938" s="3">
        <f>H5937+$H$2*(Table1[[#This Row],[debug'[0']]]-H5937)</f>
        <v>4.527423374906463</v>
      </c>
    </row>
    <row r="5939" spans="1:8" x14ac:dyDescent="0.25">
      <c r="A5939">
        <v>11866</v>
      </c>
      <c r="B5939">
        <v>-1</v>
      </c>
      <c r="C5939">
        <v>-11</v>
      </c>
      <c r="D5939">
        <v>5</v>
      </c>
      <c r="E5939">
        <v>2</v>
      </c>
      <c r="F5939">
        <v>-2</v>
      </c>
      <c r="G5939">
        <v>1</v>
      </c>
      <c r="H5939" s="3">
        <f>H5938+$H$2*(Table1[[#This Row],[debug'[0']]]-H5938)</f>
        <v>4.0064759948698638</v>
      </c>
    </row>
    <row r="5940" spans="1:8" x14ac:dyDescent="0.25">
      <c r="A5940">
        <v>11868</v>
      </c>
      <c r="B5940">
        <v>-3</v>
      </c>
      <c r="C5940">
        <v>-14</v>
      </c>
      <c r="D5940">
        <v>6</v>
      </c>
      <c r="E5940">
        <v>2</v>
      </c>
      <c r="F5940">
        <v>-2</v>
      </c>
      <c r="G5940">
        <v>1</v>
      </c>
      <c r="H5940" s="3">
        <f>H5939+$H$2*(Table1[[#This Row],[debug'[0']]]-H5939)</f>
        <v>3.346131189478772</v>
      </c>
    </row>
    <row r="5941" spans="1:8" x14ac:dyDescent="0.25">
      <c r="A5941">
        <v>11870</v>
      </c>
      <c r="B5941">
        <v>-5</v>
      </c>
      <c r="C5941">
        <v>-15</v>
      </c>
      <c r="D5941">
        <v>6</v>
      </c>
      <c r="E5941">
        <v>2</v>
      </c>
      <c r="F5941">
        <v>-2</v>
      </c>
      <c r="G5941">
        <v>1</v>
      </c>
      <c r="H5941" s="3">
        <f>H5940+$H$2*(Table1[[#This Row],[debug'[0']]]-H5940)</f>
        <v>2.5595268565558773</v>
      </c>
    </row>
    <row r="5942" spans="1:8" x14ac:dyDescent="0.25">
      <c r="A5942">
        <v>11872</v>
      </c>
      <c r="B5942">
        <v>-6</v>
      </c>
      <c r="C5942">
        <v>-16</v>
      </c>
      <c r="D5942">
        <v>5</v>
      </c>
      <c r="E5942">
        <v>2</v>
      </c>
      <c r="F5942">
        <v>-2</v>
      </c>
      <c r="G5942">
        <v>1</v>
      </c>
      <c r="H5942" s="3">
        <f>H5941+$H$2*(Table1[[#This Row],[debug'[0']]]-H5941)</f>
        <v>1.7528104558330631</v>
      </c>
    </row>
    <row r="5943" spans="1:8" x14ac:dyDescent="0.25">
      <c r="A5943">
        <v>11874</v>
      </c>
      <c r="B5943">
        <v>-8</v>
      </c>
      <c r="C5943">
        <v>-15</v>
      </c>
      <c r="D5943">
        <v>2</v>
      </c>
      <c r="E5943">
        <v>2</v>
      </c>
      <c r="F5943">
        <v>-2</v>
      </c>
      <c r="G5943">
        <v>1</v>
      </c>
      <c r="H5943" s="3">
        <f>H5942+$H$2*(Table1[[#This Row],[debug'[0']]]-H5942)</f>
        <v>0.83362972543609681</v>
      </c>
    </row>
    <row r="5944" spans="1:8" x14ac:dyDescent="0.25">
      <c r="A5944">
        <v>11876</v>
      </c>
      <c r="B5944">
        <v>-8</v>
      </c>
      <c r="C5944">
        <v>-13</v>
      </c>
      <c r="D5944">
        <v>0</v>
      </c>
      <c r="E5944">
        <v>2</v>
      </c>
      <c r="F5944">
        <v>-2</v>
      </c>
      <c r="G5944">
        <v>1</v>
      </c>
      <c r="H5944" s="3">
        <f>H5943+$H$2*(Table1[[#This Row],[debug'[0']]]-H5943)</f>
        <v>1.0797379372229354E-3</v>
      </c>
    </row>
    <row r="5945" spans="1:8" x14ac:dyDescent="0.25">
      <c r="A5945">
        <v>11878</v>
      </c>
      <c r="B5945">
        <v>-8</v>
      </c>
      <c r="C5945">
        <v>-8</v>
      </c>
      <c r="D5945">
        <v>-3</v>
      </c>
      <c r="E5945">
        <v>2</v>
      </c>
      <c r="F5945">
        <v>-2</v>
      </c>
      <c r="G5945">
        <v>1</v>
      </c>
      <c r="H5945" s="3">
        <f>H5944+$H$2*(Table1[[#This Row],[debug'[0']]]-H5944)</f>
        <v>-0.75300426182746882</v>
      </c>
    </row>
    <row r="5946" spans="1:8" x14ac:dyDescent="0.25">
      <c r="A5946">
        <v>11880</v>
      </c>
      <c r="B5946">
        <v>-6</v>
      </c>
      <c r="C5946">
        <v>-6</v>
      </c>
      <c r="D5946">
        <v>-4</v>
      </c>
      <c r="E5946">
        <v>2</v>
      </c>
      <c r="F5946">
        <v>-2</v>
      </c>
      <c r="G5946">
        <v>1</v>
      </c>
      <c r="H5946" s="3">
        <f>H5945+$H$2*(Table1[[#This Row],[debug'[0']]]-H5945)</f>
        <v>-1.2475219597612621</v>
      </c>
    </row>
    <row r="5947" spans="1:8" x14ac:dyDescent="0.25">
      <c r="A5947">
        <v>11882</v>
      </c>
      <c r="B5947">
        <v>-1</v>
      </c>
      <c r="C5947">
        <v>0</v>
      </c>
      <c r="D5947">
        <v>-6</v>
      </c>
      <c r="E5947">
        <v>2</v>
      </c>
      <c r="F5947">
        <v>-2</v>
      </c>
      <c r="G5947">
        <v>1</v>
      </c>
      <c r="H5947" s="3">
        <f>H5946+$H$2*(Table1[[#This Row],[debug'[0']]]-H5946)</f>
        <v>-1.2241935646496183</v>
      </c>
    </row>
    <row r="5948" spans="1:8" x14ac:dyDescent="0.25">
      <c r="A5948">
        <v>11884</v>
      </c>
      <c r="B5948">
        <v>3</v>
      </c>
      <c r="C5948">
        <v>4</v>
      </c>
      <c r="D5948">
        <v>-6</v>
      </c>
      <c r="E5948">
        <v>2</v>
      </c>
      <c r="F5948">
        <v>-2</v>
      </c>
      <c r="G5948">
        <v>1</v>
      </c>
      <c r="H5948" s="3">
        <f>H5947+$H$2*(Table1[[#This Row],[debug'[0']]]-H5947)</f>
        <v>-0.82607270054828263</v>
      </c>
    </row>
    <row r="5949" spans="1:8" x14ac:dyDescent="0.25">
      <c r="A5949">
        <v>11886</v>
      </c>
      <c r="B5949">
        <v>6</v>
      </c>
      <c r="C5949">
        <v>8</v>
      </c>
      <c r="D5949">
        <v>-5</v>
      </c>
      <c r="E5949">
        <v>2</v>
      </c>
      <c r="F5949">
        <v>-2</v>
      </c>
      <c r="G5949">
        <v>1</v>
      </c>
      <c r="H5949" s="3">
        <f>H5948+$H$2*(Table1[[#This Row],[debug'[0']]]-H5948)</f>
        <v>-0.18273050508091293</v>
      </c>
    </row>
    <row r="5950" spans="1:8" x14ac:dyDescent="0.25">
      <c r="A5950">
        <v>11888</v>
      </c>
      <c r="B5950">
        <v>8</v>
      </c>
      <c r="C5950">
        <v>9</v>
      </c>
      <c r="D5950">
        <v>-5</v>
      </c>
      <c r="E5950">
        <v>2</v>
      </c>
      <c r="F5950">
        <v>-2</v>
      </c>
      <c r="G5950">
        <v>1</v>
      </c>
      <c r="H5950" s="3">
        <f>H5949+$H$2*(Table1[[#This Row],[debug'[0']]]-H5949)</f>
        <v>0.58847367615110591</v>
      </c>
    </row>
    <row r="5951" spans="1:8" x14ac:dyDescent="0.25">
      <c r="A5951">
        <v>11890</v>
      </c>
      <c r="B5951">
        <v>11</v>
      </c>
      <c r="C5951">
        <v>11</v>
      </c>
      <c r="D5951">
        <v>-4</v>
      </c>
      <c r="E5951">
        <v>2</v>
      </c>
      <c r="F5951">
        <v>-2</v>
      </c>
      <c r="G5951">
        <v>1</v>
      </c>
      <c r="H5951" s="3">
        <f>H5950+$H$2*(Table1[[#This Row],[debug'[0']]]-H5950)</f>
        <v>1.5697369145009188</v>
      </c>
    </row>
    <row r="5952" spans="1:8" x14ac:dyDescent="0.25">
      <c r="A5952">
        <v>11892</v>
      </c>
      <c r="B5952">
        <v>11</v>
      </c>
      <c r="C5952">
        <v>11</v>
      </c>
      <c r="D5952">
        <v>-3</v>
      </c>
      <c r="E5952">
        <v>2</v>
      </c>
      <c r="F5952">
        <v>-2</v>
      </c>
      <c r="G5952">
        <v>0</v>
      </c>
      <c r="H5952" s="3">
        <f>H5951+$H$2*(Table1[[#This Row],[debug'[0']]]-H5951)</f>
        <v>2.4585182714256066</v>
      </c>
    </row>
    <row r="5953" spans="1:8" x14ac:dyDescent="0.25">
      <c r="A5953">
        <v>11894</v>
      </c>
      <c r="B5953">
        <v>11</v>
      </c>
      <c r="C5953">
        <v>10</v>
      </c>
      <c r="D5953">
        <v>-1</v>
      </c>
      <c r="E5953">
        <v>2</v>
      </c>
      <c r="F5953">
        <v>-2</v>
      </c>
      <c r="G5953">
        <v>0</v>
      </c>
      <c r="H5953" s="3">
        <f>H5952+$H$2*(Table1[[#This Row],[debug'[0']]]-H5952)</f>
        <v>3.2635339589034293</v>
      </c>
    </row>
    <row r="5954" spans="1:8" x14ac:dyDescent="0.25">
      <c r="A5954">
        <v>11896</v>
      </c>
      <c r="B5954">
        <v>10</v>
      </c>
      <c r="C5954">
        <v>7</v>
      </c>
      <c r="D5954">
        <v>-1</v>
      </c>
      <c r="E5954">
        <v>2</v>
      </c>
      <c r="F5954">
        <v>-2</v>
      </c>
      <c r="G5954">
        <v>0</v>
      </c>
      <c r="H5954" s="3">
        <f>H5953+$H$2*(Table1[[#This Row],[debug'[0']]]-H5953)</f>
        <v>3.8984309256794125</v>
      </c>
    </row>
    <row r="5955" spans="1:8" x14ac:dyDescent="0.25">
      <c r="A5955">
        <v>11898</v>
      </c>
      <c r="B5955">
        <v>10</v>
      </c>
      <c r="C5955">
        <v>3</v>
      </c>
      <c r="D5955">
        <v>0</v>
      </c>
      <c r="E5955">
        <v>2</v>
      </c>
      <c r="F5955">
        <v>-2</v>
      </c>
      <c r="G5955">
        <v>0</v>
      </c>
      <c r="H5955" s="3">
        <f>H5954+$H$2*(Table1[[#This Row],[debug'[0']]]-H5954)</f>
        <v>4.4734902630570996</v>
      </c>
    </row>
    <row r="5956" spans="1:8" x14ac:dyDescent="0.25">
      <c r="A5956">
        <v>11900</v>
      </c>
      <c r="B5956">
        <v>7</v>
      </c>
      <c r="C5956">
        <v>-6</v>
      </c>
      <c r="D5956">
        <v>4</v>
      </c>
      <c r="E5956">
        <v>2</v>
      </c>
      <c r="F5956">
        <v>-2</v>
      </c>
      <c r="G5956">
        <v>0</v>
      </c>
      <c r="H5956" s="3">
        <f>H5955+$H$2*(Table1[[#This Row],[debug'[0']]]-H5955)</f>
        <v>4.7116081959211868</v>
      </c>
    </row>
    <row r="5957" spans="1:8" x14ac:dyDescent="0.25">
      <c r="A5957">
        <v>11902</v>
      </c>
      <c r="B5957">
        <v>5</v>
      </c>
      <c r="C5957">
        <v>-9</v>
      </c>
      <c r="D5957">
        <v>6</v>
      </c>
      <c r="E5957">
        <v>2</v>
      </c>
      <c r="F5957">
        <v>-3</v>
      </c>
      <c r="G5957">
        <v>0</v>
      </c>
      <c r="H5957" s="3">
        <f>H5956+$H$2*(Table1[[#This Row],[debug'[0']]]-H5956)</f>
        <v>4.7387884831126721</v>
      </c>
    </row>
    <row r="5958" spans="1:8" x14ac:dyDescent="0.25">
      <c r="A5958">
        <v>11904</v>
      </c>
      <c r="B5958">
        <v>3</v>
      </c>
      <c r="C5958">
        <v>-13</v>
      </c>
      <c r="D5958">
        <v>7</v>
      </c>
      <c r="E5958">
        <v>2</v>
      </c>
      <c r="F5958">
        <v>-2</v>
      </c>
      <c r="G5958">
        <v>0</v>
      </c>
      <c r="H5958" s="3">
        <f>H5957+$H$2*(Table1[[#This Row],[debug'[0']]]-H5957)</f>
        <v>4.5749115293718727</v>
      </c>
    </row>
    <row r="5959" spans="1:8" x14ac:dyDescent="0.25">
      <c r="A5959">
        <v>11906</v>
      </c>
      <c r="B5959">
        <v>0</v>
      </c>
      <c r="C5959">
        <v>-15</v>
      </c>
      <c r="D5959">
        <v>8</v>
      </c>
      <c r="E5959">
        <v>2</v>
      </c>
      <c r="F5959">
        <v>-2</v>
      </c>
      <c r="G5959">
        <v>0</v>
      </c>
      <c r="H5959" s="3">
        <f>H5958+$H$2*(Table1[[#This Row],[debug'[0']]]-H5958)</f>
        <v>4.1437362758269352</v>
      </c>
    </row>
    <row r="5960" spans="1:8" x14ac:dyDescent="0.25">
      <c r="A5960">
        <v>11908</v>
      </c>
      <c r="B5960">
        <v>-3</v>
      </c>
      <c r="C5960">
        <v>-16</v>
      </c>
      <c r="D5960">
        <v>8</v>
      </c>
      <c r="E5960">
        <v>2</v>
      </c>
      <c r="F5960">
        <v>-2</v>
      </c>
      <c r="G5960">
        <v>0</v>
      </c>
      <c r="H5960" s="3">
        <f>H5959+$H$2*(Table1[[#This Row],[debug'[0']]]-H5959)</f>
        <v>3.4704549937273108</v>
      </c>
    </row>
    <row r="5961" spans="1:8" x14ac:dyDescent="0.25">
      <c r="A5961">
        <v>11910</v>
      </c>
      <c r="B5961">
        <v>-5</v>
      </c>
      <c r="C5961">
        <v>-15</v>
      </c>
      <c r="D5961">
        <v>8</v>
      </c>
      <c r="E5961">
        <v>2</v>
      </c>
      <c r="F5961">
        <v>-2</v>
      </c>
      <c r="G5961">
        <v>0</v>
      </c>
      <c r="H5961" s="3">
        <f>H5960+$H$2*(Table1[[#This Row],[debug'[0']]]-H5960)</f>
        <v>2.6721334183016099</v>
      </c>
    </row>
    <row r="5962" spans="1:8" x14ac:dyDescent="0.25">
      <c r="A5962">
        <v>11912</v>
      </c>
      <c r="B5962">
        <v>-5</v>
      </c>
      <c r="C5962">
        <v>-13</v>
      </c>
      <c r="D5962">
        <v>6</v>
      </c>
      <c r="E5962">
        <v>2</v>
      </c>
      <c r="F5962">
        <v>-2</v>
      </c>
      <c r="G5962">
        <v>0</v>
      </c>
      <c r="H5962" s="3">
        <f>H5961+$H$2*(Table1[[#This Row],[debug'[0']]]-H5961)</f>
        <v>1.9490518787726974</v>
      </c>
    </row>
    <row r="5963" spans="1:8" x14ac:dyDescent="0.25">
      <c r="A5963">
        <v>11914</v>
      </c>
      <c r="B5963">
        <v>-4</v>
      </c>
      <c r="C5963">
        <v>-11</v>
      </c>
      <c r="D5963">
        <v>5</v>
      </c>
      <c r="E5963">
        <v>2</v>
      </c>
      <c r="F5963">
        <v>-2</v>
      </c>
      <c r="G5963">
        <v>0</v>
      </c>
      <c r="H5963" s="3">
        <f>H5962+$H$2*(Table1[[#This Row],[debug'[0']]]-H5962)</f>
        <v>1.3883669484273915</v>
      </c>
    </row>
    <row r="5964" spans="1:8" x14ac:dyDescent="0.25">
      <c r="A5964">
        <v>11916</v>
      </c>
      <c r="B5964">
        <v>-3</v>
      </c>
      <c r="C5964">
        <v>-9</v>
      </c>
      <c r="D5964">
        <v>4</v>
      </c>
      <c r="E5964">
        <v>3</v>
      </c>
      <c r="F5964">
        <v>-2</v>
      </c>
      <c r="G5964">
        <v>0</v>
      </c>
      <c r="H5964" s="3">
        <f>H5963+$H$2*(Table1[[#This Row],[debug'[0']]]-H5963)</f>
        <v>0.974773107434319</v>
      </c>
    </row>
    <row r="5965" spans="1:8" x14ac:dyDescent="0.25">
      <c r="A5965">
        <v>11918</v>
      </c>
      <c r="B5965">
        <v>0</v>
      </c>
      <c r="C5965">
        <v>-4</v>
      </c>
      <c r="D5965">
        <v>0</v>
      </c>
      <c r="E5965">
        <v>3</v>
      </c>
      <c r="F5965">
        <v>-2</v>
      </c>
      <c r="G5965">
        <v>1</v>
      </c>
      <c r="H5965" s="3">
        <f>H5964+$H$2*(Table1[[#This Row],[debug'[0']]]-H5964)</f>
        <v>0.88290290643734248</v>
      </c>
    </row>
    <row r="5966" spans="1:8" x14ac:dyDescent="0.25">
      <c r="A5966">
        <v>11920</v>
      </c>
      <c r="B5966">
        <v>2</v>
      </c>
      <c r="C5966">
        <v>1</v>
      </c>
      <c r="D5966">
        <v>-2</v>
      </c>
      <c r="E5966">
        <v>3</v>
      </c>
      <c r="F5966">
        <v>-2</v>
      </c>
      <c r="G5966">
        <v>1</v>
      </c>
      <c r="H5966" s="3">
        <f>H5965+$H$2*(Table1[[#This Row],[debug'[0']]]-H5965)</f>
        <v>0.98818682711183115</v>
      </c>
    </row>
    <row r="5967" spans="1:8" x14ac:dyDescent="0.25">
      <c r="A5967">
        <v>11922</v>
      </c>
      <c r="B5967">
        <v>4</v>
      </c>
      <c r="C5967">
        <v>4</v>
      </c>
      <c r="D5967">
        <v>-4</v>
      </c>
      <c r="E5967">
        <v>3</v>
      </c>
      <c r="F5967">
        <v>-2</v>
      </c>
      <c r="G5967">
        <v>1</v>
      </c>
      <c r="H5967" s="3">
        <f>H5966+$H$2*(Table1[[#This Row],[debug'[0']]]-H5966)</f>
        <v>1.2720435312497442</v>
      </c>
    </row>
    <row r="5968" spans="1:8" x14ac:dyDescent="0.25">
      <c r="A5968">
        <v>11924</v>
      </c>
      <c r="B5968">
        <v>5</v>
      </c>
      <c r="C5968">
        <v>5</v>
      </c>
      <c r="D5968">
        <v>-5</v>
      </c>
      <c r="E5968">
        <v>3</v>
      </c>
      <c r="F5968">
        <v>-2</v>
      </c>
      <c r="G5968">
        <v>1</v>
      </c>
      <c r="H5968" s="3">
        <f>H5967+$H$2*(Table1[[#This Row],[debug'[0']]]-H5967)</f>
        <v>1.6233951509035947</v>
      </c>
    </row>
    <row r="5969" spans="1:8" x14ac:dyDescent="0.25">
      <c r="A5969">
        <v>11926</v>
      </c>
      <c r="B5969">
        <v>9</v>
      </c>
      <c r="C5969">
        <v>10</v>
      </c>
      <c r="D5969">
        <v>-4</v>
      </c>
      <c r="E5969">
        <v>3</v>
      </c>
      <c r="F5969">
        <v>-2</v>
      </c>
      <c r="G5969">
        <v>1</v>
      </c>
      <c r="H5969" s="3">
        <f>H5968+$H$2*(Table1[[#This Row],[debug'[0']]]-H5968)</f>
        <v>2.3186237789742781</v>
      </c>
    </row>
    <row r="5970" spans="1:8" x14ac:dyDescent="0.25">
      <c r="A5970">
        <v>11928</v>
      </c>
      <c r="B5970">
        <v>12</v>
      </c>
      <c r="C5970">
        <v>11</v>
      </c>
      <c r="D5970">
        <v>-3</v>
      </c>
      <c r="E5970">
        <v>3</v>
      </c>
      <c r="F5970">
        <v>-2</v>
      </c>
      <c r="G5970">
        <v>1</v>
      </c>
      <c r="H5970" s="3">
        <f>H5969+$H$2*(Table1[[#This Row],[debug'[0']]]-H5969)</f>
        <v>3.2310719913526778</v>
      </c>
    </row>
    <row r="5971" spans="1:8" x14ac:dyDescent="0.25">
      <c r="A5971">
        <v>11930</v>
      </c>
      <c r="B5971">
        <v>13</v>
      </c>
      <c r="C5971">
        <v>11</v>
      </c>
      <c r="D5971">
        <v>0</v>
      </c>
      <c r="E5971">
        <v>3</v>
      </c>
      <c r="F5971">
        <v>-2</v>
      </c>
      <c r="G5971">
        <v>1</v>
      </c>
      <c r="H5971" s="3">
        <f>H5970+$H$2*(Table1[[#This Row],[debug'[0']]]-H5970)</f>
        <v>4.1517717653150976</v>
      </c>
    </row>
    <row r="5972" spans="1:8" x14ac:dyDescent="0.25">
      <c r="A5972">
        <v>11932</v>
      </c>
      <c r="B5972">
        <v>13</v>
      </c>
      <c r="C5972">
        <v>8</v>
      </c>
      <c r="D5972">
        <v>2</v>
      </c>
      <c r="E5972">
        <v>4</v>
      </c>
      <c r="F5972">
        <v>-2</v>
      </c>
      <c r="G5972">
        <v>2</v>
      </c>
      <c r="H5972" s="3">
        <f>H5971+$H$2*(Table1[[#This Row],[debug'[0']]]-H5971)</f>
        <v>4.9856976298962543</v>
      </c>
    </row>
    <row r="5973" spans="1:8" x14ac:dyDescent="0.25">
      <c r="A5973">
        <v>11934</v>
      </c>
      <c r="B5973">
        <v>11</v>
      </c>
      <c r="C5973">
        <v>5</v>
      </c>
      <c r="D5973">
        <v>4</v>
      </c>
      <c r="E5973">
        <v>3</v>
      </c>
      <c r="F5973">
        <v>-2</v>
      </c>
      <c r="G5973">
        <v>2</v>
      </c>
      <c r="H5973" s="3">
        <f>H5972+$H$2*(Table1[[#This Row],[debug'[0']]]-H5972)</f>
        <v>5.5525322741678229</v>
      </c>
    </row>
    <row r="5974" spans="1:8" x14ac:dyDescent="0.25">
      <c r="A5974">
        <v>11936</v>
      </c>
      <c r="B5974">
        <v>8</v>
      </c>
      <c r="C5974">
        <v>-1</v>
      </c>
      <c r="D5974">
        <v>7</v>
      </c>
      <c r="E5974">
        <v>3</v>
      </c>
      <c r="F5974">
        <v>-3</v>
      </c>
      <c r="G5974">
        <v>2</v>
      </c>
      <c r="H5974" s="3">
        <f>H5973+$H$2*(Table1[[#This Row],[debug'[0']]]-H5973)</f>
        <v>5.7832006729889978</v>
      </c>
    </row>
    <row r="5975" spans="1:8" x14ac:dyDescent="0.25">
      <c r="A5975">
        <v>11938</v>
      </c>
      <c r="B5975">
        <v>4</v>
      </c>
      <c r="C5975">
        <v>-8</v>
      </c>
      <c r="D5975">
        <v>8</v>
      </c>
      <c r="E5975">
        <v>3</v>
      </c>
      <c r="F5975">
        <v>-3</v>
      </c>
      <c r="G5975">
        <v>2</v>
      </c>
      <c r="H5975" s="3">
        <f>H5974+$H$2*(Table1[[#This Row],[debug'[0']]]-H5974)</f>
        <v>5.6151379689648397</v>
      </c>
    </row>
    <row r="5976" spans="1:8" x14ac:dyDescent="0.25">
      <c r="A5976">
        <v>11940</v>
      </c>
      <c r="B5976">
        <v>3</v>
      </c>
      <c r="C5976">
        <v>-12</v>
      </c>
      <c r="D5976">
        <v>8</v>
      </c>
      <c r="E5976">
        <v>4</v>
      </c>
      <c r="F5976">
        <v>-3</v>
      </c>
      <c r="G5976">
        <v>2</v>
      </c>
      <c r="H5976" s="3">
        <f>H5975+$H$2*(Table1[[#This Row],[debug'[0']]]-H5975)</f>
        <v>5.3686670220221293</v>
      </c>
    </row>
    <row r="5977" spans="1:8" x14ac:dyDescent="0.25">
      <c r="A5977">
        <v>11942</v>
      </c>
      <c r="B5977">
        <v>2</v>
      </c>
      <c r="C5977">
        <v>-15</v>
      </c>
      <c r="D5977">
        <v>8</v>
      </c>
      <c r="E5977">
        <v>4</v>
      </c>
      <c r="F5977">
        <v>-3</v>
      </c>
      <c r="G5977">
        <v>2</v>
      </c>
      <c r="H5977" s="3">
        <f>H5976+$H$2*(Table1[[#This Row],[debug'[0']]]-H5976)</f>
        <v>5.0511776349588811</v>
      </c>
    </row>
    <row r="5978" spans="1:8" x14ac:dyDescent="0.25">
      <c r="A5978">
        <v>11944</v>
      </c>
      <c r="B5978">
        <v>0</v>
      </c>
      <c r="C5978">
        <v>-17</v>
      </c>
      <c r="D5978">
        <v>7</v>
      </c>
      <c r="E5978">
        <v>4</v>
      </c>
      <c r="F5978">
        <v>-3</v>
      </c>
      <c r="G5978">
        <v>2</v>
      </c>
      <c r="H5978" s="3">
        <f>H5977+$H$2*(Table1[[#This Row],[debug'[0']]]-H5977)</f>
        <v>4.5751153584599642</v>
      </c>
    </row>
    <row r="5979" spans="1:8" x14ac:dyDescent="0.25">
      <c r="A5979">
        <v>11946</v>
      </c>
      <c r="B5979">
        <v>-2</v>
      </c>
      <c r="C5979">
        <v>-17</v>
      </c>
      <c r="D5979">
        <v>7</v>
      </c>
      <c r="E5979">
        <v>4</v>
      </c>
      <c r="F5979">
        <v>-3</v>
      </c>
      <c r="G5979">
        <v>2</v>
      </c>
      <c r="H5979" s="3">
        <f>H5978+$H$2*(Table1[[#This Row],[debug'[0']]]-H5978)</f>
        <v>3.9554253352606672</v>
      </c>
    </row>
    <row r="5980" spans="1:8" x14ac:dyDescent="0.25">
      <c r="A5980">
        <v>11948</v>
      </c>
      <c r="B5980">
        <v>-4</v>
      </c>
      <c r="C5980">
        <v>-16</v>
      </c>
      <c r="D5980">
        <v>6</v>
      </c>
      <c r="E5980">
        <v>4</v>
      </c>
      <c r="F5980">
        <v>-3</v>
      </c>
      <c r="G5980">
        <v>2</v>
      </c>
      <c r="H5980" s="3">
        <f>H5979+$H$2*(Table1[[#This Row],[debug'[0']]]-H5979)</f>
        <v>3.2056441615775562</v>
      </c>
    </row>
    <row r="5981" spans="1:8" x14ac:dyDescent="0.25">
      <c r="A5981">
        <v>11950</v>
      </c>
      <c r="B5981">
        <v>-3</v>
      </c>
      <c r="C5981">
        <v>-14</v>
      </c>
      <c r="D5981">
        <v>4</v>
      </c>
      <c r="E5981">
        <v>4</v>
      </c>
      <c r="F5981">
        <v>-3</v>
      </c>
      <c r="G5981">
        <v>2</v>
      </c>
      <c r="H5981" s="3">
        <f>H5980+$H$2*(Table1[[#This Row],[debug'[0']]]-H5980)</f>
        <v>2.6207759783134228</v>
      </c>
    </row>
    <row r="5982" spans="1:8" x14ac:dyDescent="0.25">
      <c r="A5982">
        <v>11952</v>
      </c>
      <c r="B5982">
        <v>-3</v>
      </c>
      <c r="C5982">
        <v>-12</v>
      </c>
      <c r="D5982">
        <v>3</v>
      </c>
      <c r="E5982">
        <v>4</v>
      </c>
      <c r="F5982">
        <v>-3</v>
      </c>
      <c r="G5982">
        <v>2</v>
      </c>
      <c r="H5982" s="3">
        <f>H5981+$H$2*(Table1[[#This Row],[debug'[0']]]-H5981)</f>
        <v>2.0910303226851199</v>
      </c>
    </row>
    <row r="5983" spans="1:8" x14ac:dyDescent="0.25">
      <c r="A5983">
        <v>11954</v>
      </c>
      <c r="B5983">
        <v>-1</v>
      </c>
      <c r="C5983">
        <v>-9</v>
      </c>
      <c r="D5983">
        <v>1</v>
      </c>
      <c r="E5983">
        <v>4</v>
      </c>
      <c r="F5983">
        <v>-3</v>
      </c>
      <c r="G5983">
        <v>2</v>
      </c>
      <c r="H5983" s="3">
        <f>H5982+$H$2*(Table1[[#This Row],[debug'[0']]]-H5982)</f>
        <v>1.799707578071994</v>
      </c>
    </row>
    <row r="5984" spans="1:8" x14ac:dyDescent="0.25">
      <c r="A5984">
        <v>11956</v>
      </c>
      <c r="B5984">
        <v>1</v>
      </c>
      <c r="C5984">
        <v>-5</v>
      </c>
      <c r="D5984">
        <v>-1</v>
      </c>
      <c r="E5984">
        <v>4</v>
      </c>
      <c r="F5984">
        <v>-3</v>
      </c>
      <c r="G5984">
        <v>2</v>
      </c>
      <c r="H5984" s="3">
        <f>H5983+$H$2*(Table1[[#This Row],[debug'[0']]]-H5983)</f>
        <v>1.7243369145032621</v>
      </c>
    </row>
    <row r="5985" spans="1:8" x14ac:dyDescent="0.25">
      <c r="A5985">
        <v>11958</v>
      </c>
      <c r="B5985">
        <v>3</v>
      </c>
      <c r="C5985">
        <v>-1</v>
      </c>
      <c r="D5985">
        <v>-4</v>
      </c>
      <c r="E5985">
        <v>4</v>
      </c>
      <c r="F5985">
        <v>-3</v>
      </c>
      <c r="G5985">
        <v>2</v>
      </c>
      <c r="H5985" s="3">
        <f>H5984+$H$2*(Table1[[#This Row],[debug'[0']]]-H5984)</f>
        <v>1.8445653278388292</v>
      </c>
    </row>
    <row r="5986" spans="1:8" x14ac:dyDescent="0.25">
      <c r="A5986">
        <v>11960</v>
      </c>
      <c r="B5986">
        <v>6</v>
      </c>
      <c r="C5986">
        <v>4</v>
      </c>
      <c r="D5986">
        <v>-6</v>
      </c>
      <c r="E5986">
        <v>4</v>
      </c>
      <c r="F5986">
        <v>-3</v>
      </c>
      <c r="G5986">
        <v>2</v>
      </c>
      <c r="H5986" s="3">
        <f>H5985+$H$2*(Table1[[#This Row],[debug'[0']]]-H5985)</f>
        <v>2.2362058189948444</v>
      </c>
    </row>
    <row r="5987" spans="1:8" x14ac:dyDescent="0.25">
      <c r="A5987">
        <v>11962</v>
      </c>
      <c r="B5987">
        <v>7</v>
      </c>
      <c r="C5987">
        <v>7</v>
      </c>
      <c r="D5987">
        <v>-8</v>
      </c>
      <c r="E5987">
        <v>4</v>
      </c>
      <c r="F5987">
        <v>-3</v>
      </c>
      <c r="G5987">
        <v>2</v>
      </c>
      <c r="H5987" s="3">
        <f>H5986+$H$2*(Table1[[#This Row],[debug'[0']]]-H5986)</f>
        <v>2.6851828430626323</v>
      </c>
    </row>
    <row r="5988" spans="1:8" x14ac:dyDescent="0.25">
      <c r="A5988">
        <v>11964</v>
      </c>
      <c r="B5988">
        <v>9</v>
      </c>
      <c r="C5988">
        <v>10</v>
      </c>
      <c r="D5988">
        <v>-9</v>
      </c>
      <c r="E5988">
        <v>4</v>
      </c>
      <c r="F5988">
        <v>-3</v>
      </c>
      <c r="G5988">
        <v>2</v>
      </c>
      <c r="H5988" s="3">
        <f>H5987+$H$2*(Table1[[#This Row],[debug'[0']]]-H5987)</f>
        <v>3.2803403387325489</v>
      </c>
    </row>
    <row r="5989" spans="1:8" x14ac:dyDescent="0.25">
      <c r="A5989">
        <v>11966</v>
      </c>
      <c r="B5989">
        <v>11</v>
      </c>
      <c r="C5989">
        <v>12</v>
      </c>
      <c r="D5989">
        <v>-8</v>
      </c>
      <c r="E5989">
        <v>4</v>
      </c>
      <c r="F5989">
        <v>-3</v>
      </c>
      <c r="G5989">
        <v>2</v>
      </c>
      <c r="H5989" s="3">
        <f>H5988+$H$2*(Table1[[#This Row],[debug'[0']]]-H5988)</f>
        <v>4.007901121134088</v>
      </c>
    </row>
    <row r="5990" spans="1:8" x14ac:dyDescent="0.25">
      <c r="A5990">
        <v>11968</v>
      </c>
      <c r="B5990">
        <v>12</v>
      </c>
      <c r="C5990">
        <v>11</v>
      </c>
      <c r="D5990">
        <v>-6</v>
      </c>
      <c r="E5990">
        <v>4</v>
      </c>
      <c r="F5990">
        <v>-3</v>
      </c>
      <c r="G5990">
        <v>2</v>
      </c>
      <c r="H5990" s="3">
        <f>H5989+$H$2*(Table1[[#This Row],[debug'[0']]]-H5989)</f>
        <v>4.7611386948723391</v>
      </c>
    </row>
    <row r="5991" spans="1:8" x14ac:dyDescent="0.25">
      <c r="A5991">
        <v>11970</v>
      </c>
      <c r="B5991">
        <v>10</v>
      </c>
      <c r="C5991">
        <v>8</v>
      </c>
      <c r="D5991">
        <v>-3</v>
      </c>
      <c r="E5991">
        <v>4</v>
      </c>
      <c r="F5991">
        <v>-3</v>
      </c>
      <c r="G5991">
        <v>2</v>
      </c>
      <c r="H5991" s="3">
        <f>H5990+$H$2*(Table1[[#This Row],[debug'[0']]]-H5990)</f>
        <v>5.2548897405532857</v>
      </c>
    </row>
    <row r="5992" spans="1:8" x14ac:dyDescent="0.25">
      <c r="A5992">
        <v>11972</v>
      </c>
      <c r="B5992">
        <v>10</v>
      </c>
      <c r="C5992">
        <v>2</v>
      </c>
      <c r="D5992">
        <v>2</v>
      </c>
      <c r="E5992">
        <v>4</v>
      </c>
      <c r="F5992">
        <v>-4</v>
      </c>
      <c r="G5992">
        <v>2</v>
      </c>
      <c r="H5992" s="3">
        <f>H5991+$H$2*(Table1[[#This Row],[debug'[0']]]-H5991)</f>
        <v>5.7021058464998262</v>
      </c>
    </row>
    <row r="5993" spans="1:8" x14ac:dyDescent="0.25">
      <c r="A5993">
        <v>11974</v>
      </c>
      <c r="B5993">
        <v>8</v>
      </c>
      <c r="C5993">
        <v>-4</v>
      </c>
      <c r="D5993">
        <v>7</v>
      </c>
      <c r="E5993">
        <v>4</v>
      </c>
      <c r="F5993">
        <v>-4</v>
      </c>
      <c r="G5993">
        <v>2</v>
      </c>
      <c r="H5993" s="3">
        <f>H5992+$H$2*(Table1[[#This Row],[debug'[0']]]-H5992)</f>
        <v>5.9186772682407183</v>
      </c>
    </row>
    <row r="5994" spans="1:8" x14ac:dyDescent="0.25">
      <c r="A5994">
        <v>11976</v>
      </c>
      <c r="B5994">
        <v>6</v>
      </c>
      <c r="C5994">
        <v>-9</v>
      </c>
      <c r="D5994">
        <v>9</v>
      </c>
      <c r="E5994">
        <v>4</v>
      </c>
      <c r="F5994">
        <v>-4</v>
      </c>
      <c r="G5994">
        <v>2</v>
      </c>
      <c r="H5994" s="3">
        <f>H5993+$H$2*(Table1[[#This Row],[debug'[0']]]-H5993)</f>
        <v>5.9263417551406627</v>
      </c>
    </row>
    <row r="5995" spans="1:8" x14ac:dyDescent="0.25">
      <c r="A5995">
        <v>11978</v>
      </c>
      <c r="B5995">
        <v>5</v>
      </c>
      <c r="C5995">
        <v>-13</v>
      </c>
      <c r="D5995">
        <v>10</v>
      </c>
      <c r="E5995">
        <v>4</v>
      </c>
      <c r="F5995">
        <v>-4</v>
      </c>
      <c r="G5995">
        <v>1</v>
      </c>
      <c r="H5995" s="3">
        <f>H5994+$H$2*(Table1[[#This Row],[debug'[0']]]-H5994)</f>
        <v>5.8390361015607617</v>
      </c>
    </row>
    <row r="5996" spans="1:8" x14ac:dyDescent="0.25">
      <c r="A5996">
        <v>11980</v>
      </c>
      <c r="B5996">
        <v>4</v>
      </c>
      <c r="C5996">
        <v>-16</v>
      </c>
      <c r="D5996">
        <v>10</v>
      </c>
      <c r="E5996">
        <v>4</v>
      </c>
      <c r="F5996">
        <v>-4</v>
      </c>
      <c r="G5996">
        <v>1</v>
      </c>
      <c r="H5996" s="3">
        <f>H5995+$H$2*(Table1[[#This Row],[debug'[0']]]-H5995)</f>
        <v>5.6657110323702708</v>
      </c>
    </row>
    <row r="5997" spans="1:8" x14ac:dyDescent="0.25">
      <c r="A5997">
        <v>11982</v>
      </c>
      <c r="B5997">
        <v>0</v>
      </c>
      <c r="C5997">
        <v>-17</v>
      </c>
      <c r="D5997">
        <v>10</v>
      </c>
      <c r="E5997">
        <v>4</v>
      </c>
      <c r="F5997">
        <v>-4</v>
      </c>
      <c r="G5997">
        <v>1</v>
      </c>
      <c r="H5997" s="3">
        <f>H5996+$H$2*(Table1[[#This Row],[debug'[0']]]-H5996)</f>
        <v>5.1317303476705582</v>
      </c>
    </row>
    <row r="5998" spans="1:8" x14ac:dyDescent="0.25">
      <c r="A5998">
        <v>11984</v>
      </c>
      <c r="B5998">
        <v>-1</v>
      </c>
      <c r="C5998">
        <v>-17</v>
      </c>
      <c r="D5998">
        <v>8</v>
      </c>
      <c r="E5998">
        <v>4</v>
      </c>
      <c r="F5998">
        <v>-4</v>
      </c>
      <c r="G5998">
        <v>1</v>
      </c>
      <c r="H5998" s="3">
        <f>H5997+$H$2*(Table1[[#This Row],[debug'[0']]]-H5997)</f>
        <v>4.5538283772494959</v>
      </c>
    </row>
    <row r="5999" spans="1:8" x14ac:dyDescent="0.25">
      <c r="A5999">
        <v>11986</v>
      </c>
      <c r="B5999">
        <v>-2</v>
      </c>
      <c r="C5999">
        <v>-16</v>
      </c>
      <c r="D5999">
        <v>7</v>
      </c>
      <c r="E5999">
        <v>4</v>
      </c>
      <c r="F5999">
        <v>-4</v>
      </c>
      <c r="G5999">
        <v>1</v>
      </c>
      <c r="H5999" s="3">
        <f>H5998+$H$2*(Table1[[#This Row],[debug'[0']]]-H5998)</f>
        <v>3.936144604763836</v>
      </c>
    </row>
    <row r="6000" spans="1:8" x14ac:dyDescent="0.25">
      <c r="A6000">
        <v>11988</v>
      </c>
      <c r="B6000">
        <v>-2</v>
      </c>
      <c r="C6000">
        <v>-14</v>
      </c>
      <c r="D6000">
        <v>4</v>
      </c>
      <c r="E6000">
        <v>4</v>
      </c>
      <c r="F6000">
        <v>-4</v>
      </c>
      <c r="G6000">
        <v>1</v>
      </c>
      <c r="H6000" s="3">
        <f>H5999+$H$2*(Table1[[#This Row],[debug'[0']]]-H5999)</f>
        <v>3.3766761563346535</v>
      </c>
    </row>
    <row r="6001" spans="1:8" x14ac:dyDescent="0.25">
      <c r="A6001">
        <v>11990</v>
      </c>
      <c r="B6001">
        <v>0</v>
      </c>
      <c r="C6001">
        <v>-10</v>
      </c>
      <c r="D6001">
        <v>3</v>
      </c>
      <c r="E6001">
        <v>4</v>
      </c>
      <c r="F6001">
        <v>-4</v>
      </c>
      <c r="G6001">
        <v>1</v>
      </c>
      <c r="H6001" s="3">
        <f>H6000+$H$2*(Table1[[#This Row],[debug'[0']]]-H6000)</f>
        <v>3.0584319261458703</v>
      </c>
    </row>
    <row r="6002" spans="1:8" x14ac:dyDescent="0.25">
      <c r="A6002">
        <v>11992</v>
      </c>
      <c r="B6002">
        <v>1</v>
      </c>
      <c r="C6002">
        <v>-6</v>
      </c>
      <c r="D6002">
        <v>1</v>
      </c>
      <c r="E6002">
        <v>4</v>
      </c>
      <c r="F6002">
        <v>-4</v>
      </c>
      <c r="G6002">
        <v>1</v>
      </c>
      <c r="H6002" s="3">
        <f>H6001+$H$2*(Table1[[#This Row],[debug'[0']]]-H6001)</f>
        <v>2.8644292876330337</v>
      </c>
    </row>
    <row r="6003" spans="1:8" x14ac:dyDescent="0.25">
      <c r="A6003">
        <v>11994</v>
      </c>
      <c r="B6003">
        <v>2</v>
      </c>
      <c r="C6003">
        <v>-1</v>
      </c>
      <c r="D6003">
        <v>-2</v>
      </c>
      <c r="E6003">
        <v>4</v>
      </c>
      <c r="F6003">
        <v>-4</v>
      </c>
      <c r="G6003">
        <v>1</v>
      </c>
      <c r="H6003" s="3">
        <f>H6002+$H$2*(Table1[[#This Row],[debug'[0']]]-H6002)</f>
        <v>2.7829587466457597</v>
      </c>
    </row>
    <row r="6004" spans="1:8" x14ac:dyDescent="0.25">
      <c r="A6004">
        <v>11996</v>
      </c>
      <c r="B6004">
        <v>3</v>
      </c>
      <c r="C6004">
        <v>2</v>
      </c>
      <c r="D6004">
        <v>-4</v>
      </c>
      <c r="E6004">
        <v>4</v>
      </c>
      <c r="F6004">
        <v>-4</v>
      </c>
      <c r="G6004">
        <v>1</v>
      </c>
      <c r="H6004" s="3">
        <f>H6003+$H$2*(Table1[[#This Row],[debug'[0']]]-H6003)</f>
        <v>2.8034144028576677</v>
      </c>
    </row>
    <row r="6005" spans="1:8" x14ac:dyDescent="0.25">
      <c r="A6005">
        <v>11998</v>
      </c>
      <c r="B6005">
        <v>4</v>
      </c>
      <c r="C6005">
        <v>7</v>
      </c>
      <c r="D6005">
        <v>-6</v>
      </c>
      <c r="E6005">
        <v>4</v>
      </c>
      <c r="F6005">
        <v>-4</v>
      </c>
      <c r="G6005">
        <v>1</v>
      </c>
      <c r="H6005" s="3">
        <f>H6004+$H$2*(Table1[[#This Row],[debug'[0']]]-H6004)</f>
        <v>2.9161899384988788</v>
      </c>
    </row>
    <row r="6006" spans="1:8" x14ac:dyDescent="0.25">
      <c r="A6006">
        <v>12000</v>
      </c>
      <c r="B6006">
        <v>5</v>
      </c>
      <c r="C6006">
        <v>10</v>
      </c>
      <c r="D6006">
        <v>-6</v>
      </c>
      <c r="E6006">
        <v>4</v>
      </c>
      <c r="F6006">
        <v>-4</v>
      </c>
      <c r="G6006">
        <v>1</v>
      </c>
      <c r="H6006" s="3">
        <f>H6005+$H$2*(Table1[[#This Row],[debug'[0']]]-H6005)</f>
        <v>3.1125844099195312</v>
      </c>
    </row>
    <row r="6007" spans="1:8" x14ac:dyDescent="0.25">
      <c r="A6007">
        <v>12002</v>
      </c>
      <c r="B6007">
        <v>6</v>
      </c>
      <c r="C6007">
        <v>13</v>
      </c>
      <c r="D6007">
        <v>-6</v>
      </c>
      <c r="E6007">
        <v>4</v>
      </c>
      <c r="F6007">
        <v>-4</v>
      </c>
      <c r="G6007">
        <v>2</v>
      </c>
      <c r="H6007" s="3">
        <f>H6006+$H$2*(Table1[[#This Row],[debug'[0']]]-H6006)</f>
        <v>3.3847169180892545</v>
      </c>
    </row>
    <row r="6008" spans="1:8" x14ac:dyDescent="0.25">
      <c r="A6008">
        <v>12004</v>
      </c>
      <c r="B6008">
        <v>8</v>
      </c>
      <c r="C6008">
        <v>13</v>
      </c>
      <c r="D6008">
        <v>-6</v>
      </c>
      <c r="E6008">
        <v>4</v>
      </c>
      <c r="F6008">
        <v>-3</v>
      </c>
      <c r="G6008">
        <v>2</v>
      </c>
      <c r="H6008" s="3">
        <f>H6007+$H$2*(Table1[[#This Row],[debug'[0']]]-H6007)</f>
        <v>3.8196971008202962</v>
      </c>
    </row>
    <row r="6009" spans="1:8" x14ac:dyDescent="0.25">
      <c r="A6009">
        <v>12006</v>
      </c>
      <c r="B6009">
        <v>8</v>
      </c>
      <c r="C6009">
        <v>12</v>
      </c>
      <c r="D6009">
        <v>-4</v>
      </c>
      <c r="E6009">
        <v>4</v>
      </c>
      <c r="F6009">
        <v>-3</v>
      </c>
      <c r="G6009">
        <v>2</v>
      </c>
      <c r="H6009" s="3">
        <f>H6008+$H$2*(Table1[[#This Row],[debug'[0']]]-H6008)</f>
        <v>4.2136813671555888</v>
      </c>
    </row>
    <row r="6010" spans="1:8" x14ac:dyDescent="0.25">
      <c r="A6010">
        <v>12008</v>
      </c>
      <c r="B6010">
        <v>10</v>
      </c>
      <c r="C6010">
        <v>8</v>
      </c>
      <c r="D6010">
        <v>-2</v>
      </c>
      <c r="E6010">
        <v>4</v>
      </c>
      <c r="F6010">
        <v>-3</v>
      </c>
      <c r="G6010">
        <v>2</v>
      </c>
      <c r="H6010" s="3">
        <f>H6009+$H$2*(Table1[[#This Row],[debug'[0']]]-H6009)</f>
        <v>4.7590290504038011</v>
      </c>
    </row>
    <row r="6011" spans="1:8" x14ac:dyDescent="0.25">
      <c r="A6011">
        <v>12010</v>
      </c>
      <c r="B6011">
        <v>8</v>
      </c>
      <c r="C6011">
        <v>-1</v>
      </c>
      <c r="D6011">
        <v>5</v>
      </c>
      <c r="E6011">
        <v>4</v>
      </c>
      <c r="F6011">
        <v>-4</v>
      </c>
      <c r="G6011">
        <v>2</v>
      </c>
      <c r="H6011" s="3">
        <f>H6010+$H$2*(Table1[[#This Row],[debug'[0']]]-H6010)</f>
        <v>5.0644833661762814</v>
      </c>
    </row>
    <row r="6012" spans="1:8" x14ac:dyDescent="0.25">
      <c r="A6012">
        <v>12012</v>
      </c>
      <c r="B6012">
        <v>7</v>
      </c>
      <c r="C6012">
        <v>-6</v>
      </c>
      <c r="D6012">
        <v>9</v>
      </c>
      <c r="E6012">
        <v>4</v>
      </c>
      <c r="F6012">
        <v>-4</v>
      </c>
      <c r="G6012">
        <v>2</v>
      </c>
      <c r="H6012" s="3">
        <f>H6011+$H$2*(Table1[[#This Row],[debug'[0']]]-H6011)</f>
        <v>5.2469015113079243</v>
      </c>
    </row>
    <row r="6013" spans="1:8" x14ac:dyDescent="0.25">
      <c r="A6013">
        <v>12014</v>
      </c>
      <c r="B6013">
        <v>4</v>
      </c>
      <c r="C6013">
        <v>-10</v>
      </c>
      <c r="D6013">
        <v>12</v>
      </c>
      <c r="E6013">
        <v>4</v>
      </c>
      <c r="F6013">
        <v>-4</v>
      </c>
      <c r="G6013">
        <v>2</v>
      </c>
      <c r="H6013" s="3">
        <f>H6012+$H$2*(Table1[[#This Row],[debug'[0']]]-H6012)</f>
        <v>5.1293838124776743</v>
      </c>
    </row>
    <row r="6014" spans="1:8" x14ac:dyDescent="0.25">
      <c r="A6014">
        <v>12016</v>
      </c>
      <c r="B6014">
        <v>3</v>
      </c>
      <c r="C6014">
        <v>-14</v>
      </c>
      <c r="D6014">
        <v>13</v>
      </c>
      <c r="E6014">
        <v>4</v>
      </c>
      <c r="F6014">
        <v>-3</v>
      </c>
      <c r="G6014">
        <v>2</v>
      </c>
      <c r="H6014" s="3">
        <f>H6013+$H$2*(Table1[[#This Row],[debug'[0']]]-H6013)</f>
        <v>4.9286941162190878</v>
      </c>
    </row>
    <row r="6015" spans="1:8" x14ac:dyDescent="0.25">
      <c r="A6015">
        <v>12018</v>
      </c>
      <c r="B6015">
        <v>2</v>
      </c>
      <c r="C6015">
        <v>-16</v>
      </c>
      <c r="D6015">
        <v>13</v>
      </c>
      <c r="E6015">
        <v>4</v>
      </c>
      <c r="F6015">
        <v>-3</v>
      </c>
      <c r="G6015">
        <v>2</v>
      </c>
      <c r="H6015" s="3">
        <f>H6014+$H$2*(Table1[[#This Row],[debug'[0']]]-H6014)</f>
        <v>4.6526711986153213</v>
      </c>
    </row>
    <row r="6016" spans="1:8" x14ac:dyDescent="0.25">
      <c r="A6016">
        <v>12020</v>
      </c>
      <c r="B6016">
        <v>0</v>
      </c>
      <c r="C6016">
        <v>-18</v>
      </c>
      <c r="D6016">
        <v>12</v>
      </c>
      <c r="E6016">
        <v>4</v>
      </c>
      <c r="F6016">
        <v>-3</v>
      </c>
      <c r="G6016">
        <v>2</v>
      </c>
      <c r="H6016" s="3">
        <f>H6015+$H$2*(Table1[[#This Row],[debug'[0']]]-H6015)</f>
        <v>4.2141672689011598</v>
      </c>
    </row>
    <row r="6017" spans="1:8" x14ac:dyDescent="0.25">
      <c r="A6017">
        <v>12022</v>
      </c>
      <c r="B6017">
        <v>1</v>
      </c>
      <c r="C6017">
        <v>-17</v>
      </c>
      <c r="D6017">
        <v>11</v>
      </c>
      <c r="E6017">
        <v>4</v>
      </c>
      <c r="F6017">
        <v>-3</v>
      </c>
      <c r="G6017">
        <v>2</v>
      </c>
      <c r="H6017" s="3">
        <f>H6016+$H$2*(Table1[[#This Row],[debug'[0']]]-H6016)</f>
        <v>3.9112391405195002</v>
      </c>
    </row>
    <row r="6018" spans="1:8" x14ac:dyDescent="0.25">
      <c r="A6018">
        <v>12024</v>
      </c>
      <c r="B6018">
        <v>0</v>
      </c>
      <c r="C6018">
        <v>-14</v>
      </c>
      <c r="D6018">
        <v>9</v>
      </c>
      <c r="E6018">
        <v>4</v>
      </c>
      <c r="F6018">
        <v>-3</v>
      </c>
      <c r="G6018">
        <v>2</v>
      </c>
      <c r="H6018" s="3">
        <f>H6017+$H$2*(Table1[[#This Row],[debug'[0']]]-H6017)</f>
        <v>3.5426135360108324</v>
      </c>
    </row>
    <row r="6019" spans="1:8" x14ac:dyDescent="0.25">
      <c r="A6019">
        <v>12026</v>
      </c>
      <c r="B6019">
        <v>2</v>
      </c>
      <c r="C6019">
        <v>-11</v>
      </c>
      <c r="D6019">
        <v>5</v>
      </c>
      <c r="E6019">
        <v>4</v>
      </c>
      <c r="F6019">
        <v>-3</v>
      </c>
      <c r="G6019">
        <v>2</v>
      </c>
      <c r="H6019" s="3">
        <f>H6018+$H$2*(Table1[[#This Row],[debug'[0']]]-H6018)</f>
        <v>3.3972256354490384</v>
      </c>
    </row>
    <row r="6020" spans="1:8" x14ac:dyDescent="0.25">
      <c r="A6020">
        <v>12028</v>
      </c>
      <c r="B6020">
        <v>1</v>
      </c>
      <c r="C6020">
        <v>-7</v>
      </c>
      <c r="D6020">
        <v>1</v>
      </c>
      <c r="E6020">
        <v>4</v>
      </c>
      <c r="F6020">
        <v>-3</v>
      </c>
      <c r="G6020">
        <v>2</v>
      </c>
      <c r="H6020" s="3">
        <f>H6019+$H$2*(Table1[[#This Row],[debug'[0']]]-H6019)</f>
        <v>3.1712924420893236</v>
      </c>
    </row>
    <row r="6021" spans="1:8" x14ac:dyDescent="0.25">
      <c r="A6021">
        <v>12030</v>
      </c>
      <c r="B6021">
        <v>1</v>
      </c>
      <c r="C6021">
        <v>-2</v>
      </c>
      <c r="D6021">
        <v>-2</v>
      </c>
      <c r="E6021">
        <v>4</v>
      </c>
      <c r="F6021">
        <v>-3</v>
      </c>
      <c r="G6021">
        <v>2</v>
      </c>
      <c r="H6021" s="3">
        <f>H6020+$H$2*(Table1[[#This Row],[debug'[0']]]-H6020)</f>
        <v>2.9666529505434376</v>
      </c>
    </row>
    <row r="6022" spans="1:8" x14ac:dyDescent="0.25">
      <c r="A6022">
        <v>12032</v>
      </c>
      <c r="B6022">
        <v>-1</v>
      </c>
      <c r="C6022">
        <v>3</v>
      </c>
      <c r="D6022">
        <v>-5</v>
      </c>
      <c r="E6022">
        <v>4</v>
      </c>
      <c r="F6022">
        <v>-3</v>
      </c>
      <c r="G6022">
        <v>2</v>
      </c>
      <c r="H6022" s="3">
        <f>H6021+$H$2*(Table1[[#This Row],[debug'[0']]]-H6021)</f>
        <v>2.5928047174804112</v>
      </c>
    </row>
    <row r="6023" spans="1:8" x14ac:dyDescent="0.25">
      <c r="A6023">
        <v>12034</v>
      </c>
      <c r="B6023">
        <v>-2</v>
      </c>
      <c r="C6023">
        <v>8</v>
      </c>
      <c r="D6023">
        <v>-8</v>
      </c>
      <c r="E6023">
        <v>3</v>
      </c>
      <c r="F6023">
        <v>-3</v>
      </c>
      <c r="G6023">
        <v>2</v>
      </c>
      <c r="H6023" s="3">
        <f>H6022+$H$2*(Table1[[#This Row],[debug'[0']]]-H6022)</f>
        <v>2.1599430706861411</v>
      </c>
    </row>
    <row r="6024" spans="1:8" x14ac:dyDescent="0.25">
      <c r="A6024">
        <v>12036</v>
      </c>
      <c r="B6024">
        <v>2</v>
      </c>
      <c r="C6024">
        <v>13</v>
      </c>
      <c r="D6024">
        <v>-11</v>
      </c>
      <c r="E6024">
        <v>4</v>
      </c>
      <c r="F6024">
        <v>-3</v>
      </c>
      <c r="G6024">
        <v>2</v>
      </c>
      <c r="H6024" s="3">
        <f>H6023+$H$2*(Table1[[#This Row],[debug'[0']]]-H6023)</f>
        <v>2.1448687914103357</v>
      </c>
    </row>
    <row r="6025" spans="1:8" x14ac:dyDescent="0.25">
      <c r="A6025">
        <v>12038</v>
      </c>
      <c r="B6025">
        <v>3</v>
      </c>
      <c r="C6025">
        <v>16</v>
      </c>
      <c r="D6025">
        <v>-11</v>
      </c>
      <c r="E6025">
        <v>4</v>
      </c>
      <c r="F6025">
        <v>-3</v>
      </c>
      <c r="G6025">
        <v>2</v>
      </c>
      <c r="H6025" s="3">
        <f>H6024+$H$2*(Table1[[#This Row],[debug'[0']]]-H6024)</f>
        <v>2.2254630090931551</v>
      </c>
    </row>
    <row r="6026" spans="1:8" x14ac:dyDescent="0.25">
      <c r="A6026">
        <v>12040</v>
      </c>
      <c r="B6026">
        <v>7</v>
      </c>
      <c r="C6026">
        <v>17</v>
      </c>
      <c r="D6026">
        <v>-8</v>
      </c>
      <c r="E6026">
        <v>4</v>
      </c>
      <c r="F6026">
        <v>-2</v>
      </c>
      <c r="G6026">
        <v>2</v>
      </c>
      <c r="H6026" s="3">
        <f>H6025+$H$2*(Table1[[#This Row],[debug'[0']]]-H6025)</f>
        <v>2.6754525191409249</v>
      </c>
    </row>
    <row r="6027" spans="1:8" x14ac:dyDescent="0.25">
      <c r="A6027">
        <v>12042</v>
      </c>
      <c r="B6027">
        <v>7</v>
      </c>
      <c r="C6027">
        <v>14</v>
      </c>
      <c r="D6027">
        <v>-7</v>
      </c>
      <c r="E6027">
        <v>4</v>
      </c>
      <c r="F6027">
        <v>-2</v>
      </c>
      <c r="G6027">
        <v>2</v>
      </c>
      <c r="H6027" s="3">
        <f>H6026+$H$2*(Table1[[#This Row],[debug'[0']]]-H6026)</f>
        <v>3.0830315170199385</v>
      </c>
    </row>
    <row r="6028" spans="1:8" x14ac:dyDescent="0.25">
      <c r="A6028">
        <v>12044</v>
      </c>
      <c r="B6028">
        <v>6</v>
      </c>
      <c r="C6028">
        <v>11</v>
      </c>
      <c r="D6028">
        <v>-5</v>
      </c>
      <c r="E6028">
        <v>4</v>
      </c>
      <c r="F6028">
        <v>-2</v>
      </c>
      <c r="G6028">
        <v>2</v>
      </c>
      <c r="H6028" s="3">
        <f>H6027+$H$2*(Table1[[#This Row],[debug'[0']]]-H6027)</f>
        <v>3.3579493197264321</v>
      </c>
    </row>
    <row r="6029" spans="1:8" x14ac:dyDescent="0.25">
      <c r="A6029">
        <v>12046</v>
      </c>
      <c r="B6029">
        <v>4</v>
      </c>
      <c r="C6029">
        <v>0</v>
      </c>
      <c r="D6029">
        <v>1</v>
      </c>
      <c r="E6029">
        <v>3</v>
      </c>
      <c r="F6029">
        <v>-3</v>
      </c>
      <c r="G6029">
        <v>2</v>
      </c>
      <c r="H6029" s="3">
        <f>H6028+$H$2*(Table1[[#This Row],[debug'[0']]]-H6028)</f>
        <v>3.418461170737825</v>
      </c>
    </row>
    <row r="6030" spans="1:8" x14ac:dyDescent="0.25">
      <c r="A6030">
        <v>12048</v>
      </c>
      <c r="B6030">
        <v>4</v>
      </c>
      <c r="C6030">
        <v>-5</v>
      </c>
      <c r="D6030">
        <v>3</v>
      </c>
      <c r="E6030">
        <v>3</v>
      </c>
      <c r="F6030">
        <v>-3</v>
      </c>
      <c r="G6030">
        <v>2</v>
      </c>
      <c r="H6030" s="3">
        <f>H6029+$H$2*(Table1[[#This Row],[debug'[0']]]-H6029)</f>
        <v>3.4732699141514427</v>
      </c>
    </row>
    <row r="6031" spans="1:8" x14ac:dyDescent="0.25">
      <c r="A6031">
        <v>12050</v>
      </c>
      <c r="B6031">
        <v>5</v>
      </c>
      <c r="C6031">
        <v>-9</v>
      </c>
      <c r="D6031">
        <v>5</v>
      </c>
      <c r="E6031">
        <v>3</v>
      </c>
      <c r="F6031">
        <v>-2</v>
      </c>
      <c r="G6031">
        <v>2</v>
      </c>
      <c r="H6031" s="3">
        <f>H6030+$H$2*(Table1[[#This Row],[debug'[0']]]-H6030)</f>
        <v>3.6171608348029332</v>
      </c>
    </row>
    <row r="6032" spans="1:8" x14ac:dyDescent="0.25">
      <c r="A6032">
        <v>12052</v>
      </c>
      <c r="B6032">
        <v>5</v>
      </c>
      <c r="C6032">
        <v>-13</v>
      </c>
      <c r="D6032">
        <v>8</v>
      </c>
      <c r="E6032">
        <v>3</v>
      </c>
      <c r="F6032">
        <v>-2</v>
      </c>
      <c r="G6032">
        <v>2</v>
      </c>
      <c r="H6032" s="3">
        <f>H6031+$H$2*(Table1[[#This Row],[debug'[0']]]-H6031)</f>
        <v>3.7474903556773134</v>
      </c>
    </row>
    <row r="6033" spans="1:8" x14ac:dyDescent="0.25">
      <c r="A6033">
        <v>12054</v>
      </c>
      <c r="B6033">
        <v>4</v>
      </c>
      <c r="C6033">
        <v>-16</v>
      </c>
      <c r="D6033">
        <v>9</v>
      </c>
      <c r="E6033">
        <v>3</v>
      </c>
      <c r="F6033">
        <v>-2</v>
      </c>
      <c r="G6033">
        <v>2</v>
      </c>
      <c r="H6033" s="3">
        <f>H6032+$H$2*(Table1[[#This Row],[debug'[0']]]-H6032)</f>
        <v>3.7712888289842552</v>
      </c>
    </row>
    <row r="6034" spans="1:8" x14ac:dyDescent="0.25">
      <c r="A6034">
        <v>12056</v>
      </c>
      <c r="B6034">
        <v>4</v>
      </c>
      <c r="C6034">
        <v>-18</v>
      </c>
      <c r="D6034">
        <v>11</v>
      </c>
      <c r="E6034">
        <v>3</v>
      </c>
      <c r="F6034">
        <v>-2</v>
      </c>
      <c r="G6034">
        <v>1</v>
      </c>
      <c r="H6034" s="3">
        <f>H6033+$H$2*(Table1[[#This Row],[debug'[0']]]-H6033)</f>
        <v>3.7928443490239645</v>
      </c>
    </row>
    <row r="6035" spans="1:8" x14ac:dyDescent="0.25">
      <c r="A6035">
        <v>12058</v>
      </c>
      <c r="B6035">
        <v>1</v>
      </c>
      <c r="C6035">
        <v>-17</v>
      </c>
      <c r="D6035">
        <v>10</v>
      </c>
      <c r="E6035">
        <v>3</v>
      </c>
      <c r="F6035">
        <v>-2</v>
      </c>
      <c r="G6035">
        <v>1</v>
      </c>
      <c r="H6035" s="3">
        <f>H6034+$H$2*(Table1[[#This Row],[debug'[0']]]-H6034)</f>
        <v>3.5296249703385607</v>
      </c>
    </row>
    <row r="6036" spans="1:8" x14ac:dyDescent="0.25">
      <c r="A6036">
        <v>12060</v>
      </c>
      <c r="B6036">
        <v>0</v>
      </c>
      <c r="C6036">
        <v>-14</v>
      </c>
      <c r="D6036">
        <v>8</v>
      </c>
      <c r="E6036">
        <v>3</v>
      </c>
      <c r="F6036">
        <v>-2</v>
      </c>
      <c r="G6036">
        <v>1</v>
      </c>
      <c r="H6036" s="3">
        <f>H6035+$H$2*(Table1[[#This Row],[debug'[0']]]-H6035)</f>
        <v>3.1969656540362794</v>
      </c>
    </row>
    <row r="6037" spans="1:8" x14ac:dyDescent="0.25">
      <c r="A6037">
        <v>12062</v>
      </c>
      <c r="B6037">
        <v>1</v>
      </c>
      <c r="C6037">
        <v>-9</v>
      </c>
      <c r="D6037">
        <v>5</v>
      </c>
      <c r="E6037">
        <v>3</v>
      </c>
      <c r="F6037">
        <v>-2</v>
      </c>
      <c r="G6037">
        <v>1</v>
      </c>
      <c r="H6037" s="3">
        <f>H6036+$H$2*(Table1[[#This Row],[debug'[0']]]-H6036)</f>
        <v>2.9899065192689953</v>
      </c>
    </row>
    <row r="6038" spans="1:8" x14ac:dyDescent="0.25">
      <c r="A6038">
        <v>12064</v>
      </c>
      <c r="B6038">
        <v>2</v>
      </c>
      <c r="C6038">
        <v>-4</v>
      </c>
      <c r="D6038">
        <v>1</v>
      </c>
      <c r="E6038">
        <v>3</v>
      </c>
      <c r="F6038">
        <v>-2</v>
      </c>
      <c r="G6038">
        <v>1</v>
      </c>
      <c r="H6038" s="3">
        <f>H6037+$H$2*(Table1[[#This Row],[debug'[0']]]-H6037)</f>
        <v>2.8966100278087117</v>
      </c>
    </row>
    <row r="6039" spans="1:8" x14ac:dyDescent="0.25">
      <c r="A6039">
        <v>12066</v>
      </c>
      <c r="B6039">
        <v>1</v>
      </c>
      <c r="C6039">
        <v>2</v>
      </c>
      <c r="D6039">
        <v>-3</v>
      </c>
      <c r="E6039">
        <v>3</v>
      </c>
      <c r="F6039">
        <v>-2</v>
      </c>
      <c r="G6039">
        <v>1</v>
      </c>
      <c r="H6039" s="3">
        <f>H6038+$H$2*(Table1[[#This Row],[debug'[0']]]-H6038)</f>
        <v>2.7178587439060542</v>
      </c>
    </row>
    <row r="6040" spans="1:8" x14ac:dyDescent="0.25">
      <c r="A6040">
        <v>12068</v>
      </c>
      <c r="B6040">
        <v>0</v>
      </c>
      <c r="C6040">
        <v>7</v>
      </c>
      <c r="D6040">
        <v>-7</v>
      </c>
      <c r="E6040">
        <v>3</v>
      </c>
      <c r="F6040">
        <v>-2</v>
      </c>
      <c r="G6040">
        <v>1</v>
      </c>
      <c r="H6040" s="3">
        <f>H6039+$H$2*(Table1[[#This Row],[debug'[0']]]-H6039)</f>
        <v>2.461706592005553</v>
      </c>
    </row>
    <row r="6041" spans="1:8" x14ac:dyDescent="0.25">
      <c r="A6041">
        <v>12070</v>
      </c>
      <c r="B6041">
        <v>-2</v>
      </c>
      <c r="C6041">
        <v>11</v>
      </c>
      <c r="D6041">
        <v>-10</v>
      </c>
      <c r="E6041">
        <v>3</v>
      </c>
      <c r="F6041">
        <v>-2</v>
      </c>
      <c r="G6041">
        <v>0</v>
      </c>
      <c r="H6041" s="3">
        <f>H6040+$H$2*(Table1[[#This Row],[debug'[0']]]-H6040)</f>
        <v>2.0412006524480191</v>
      </c>
    </row>
    <row r="6042" spans="1:8" x14ac:dyDescent="0.25">
      <c r="A6042">
        <v>12072</v>
      </c>
      <c r="B6042">
        <v>-1</v>
      </c>
      <c r="C6042">
        <v>15</v>
      </c>
      <c r="D6042">
        <v>-14</v>
      </c>
      <c r="E6042">
        <v>3</v>
      </c>
      <c r="F6042">
        <v>-1</v>
      </c>
      <c r="G6042">
        <v>0</v>
      </c>
      <c r="H6042" s="3">
        <f>H6041+$H$2*(Table1[[#This Row],[debug'[0']]]-H6041)</f>
        <v>1.7545742436133236</v>
      </c>
    </row>
    <row r="6043" spans="1:8" x14ac:dyDescent="0.25">
      <c r="A6043">
        <v>12074</v>
      </c>
      <c r="B6043">
        <v>0</v>
      </c>
      <c r="C6043">
        <v>18</v>
      </c>
      <c r="D6043">
        <v>-15</v>
      </c>
      <c r="E6043">
        <v>3</v>
      </c>
      <c r="F6043">
        <v>-1</v>
      </c>
      <c r="G6043">
        <v>0</v>
      </c>
      <c r="H6043" s="3">
        <f>H6042+$H$2*(Table1[[#This Row],[debug'[0']]]-H6042)</f>
        <v>1.5892095169959191</v>
      </c>
    </row>
    <row r="6044" spans="1:8" x14ac:dyDescent="0.25">
      <c r="A6044">
        <v>12076</v>
      </c>
      <c r="B6044">
        <v>3</v>
      </c>
      <c r="C6044">
        <v>16</v>
      </c>
      <c r="D6044">
        <v>-12</v>
      </c>
      <c r="E6044">
        <v>3</v>
      </c>
      <c r="F6044">
        <v>-1</v>
      </c>
      <c r="G6044">
        <v>0</v>
      </c>
      <c r="H6044" s="3">
        <f>H6043+$H$2*(Table1[[#This Row],[debug'[0']]]-H6043)</f>
        <v>1.7221733875107195</v>
      </c>
    </row>
    <row r="6045" spans="1:8" x14ac:dyDescent="0.25">
      <c r="A6045">
        <v>12078</v>
      </c>
      <c r="B6045">
        <v>3</v>
      </c>
      <c r="C6045">
        <v>13</v>
      </c>
      <c r="D6045">
        <v>-10</v>
      </c>
      <c r="E6045">
        <v>3</v>
      </c>
      <c r="F6045">
        <v>-1</v>
      </c>
      <c r="G6045">
        <v>0</v>
      </c>
      <c r="H6045" s="3">
        <f>H6044+$H$2*(Table1[[#This Row],[debug'[0']]]-H6044)</f>
        <v>1.8426057084614551</v>
      </c>
    </row>
    <row r="6046" spans="1:8" x14ac:dyDescent="0.25">
      <c r="A6046">
        <v>12080</v>
      </c>
      <c r="B6046">
        <v>4</v>
      </c>
      <c r="C6046">
        <v>9</v>
      </c>
      <c r="D6046">
        <v>-7</v>
      </c>
      <c r="E6046">
        <v>3</v>
      </c>
      <c r="F6046">
        <v>-1</v>
      </c>
      <c r="G6046">
        <v>0</v>
      </c>
      <c r="H6046" s="3">
        <f>H6045+$H$2*(Table1[[#This Row],[debug'[0']]]-H6045)</f>
        <v>2.0459353301772767</v>
      </c>
    </row>
    <row r="6047" spans="1:8" x14ac:dyDescent="0.25">
      <c r="A6047">
        <v>12082</v>
      </c>
      <c r="B6047">
        <v>5</v>
      </c>
      <c r="C6047">
        <v>-2</v>
      </c>
      <c r="D6047">
        <v>2</v>
      </c>
      <c r="E6047">
        <v>3</v>
      </c>
      <c r="F6047">
        <v>-1</v>
      </c>
      <c r="G6047">
        <v>0</v>
      </c>
      <c r="H6047" s="3">
        <f>H6046+$H$2*(Table1[[#This Row],[debug'[0']]]-H6046)</f>
        <v>2.3243493661256034</v>
      </c>
    </row>
    <row r="6048" spans="1:8" x14ac:dyDescent="0.25">
      <c r="A6048">
        <v>12084</v>
      </c>
      <c r="B6048">
        <v>5</v>
      </c>
      <c r="C6048">
        <v>-7</v>
      </c>
      <c r="D6048">
        <v>5</v>
      </c>
      <c r="E6048">
        <v>3</v>
      </c>
      <c r="F6048">
        <v>-1</v>
      </c>
      <c r="G6048">
        <v>0</v>
      </c>
      <c r="H6048" s="3">
        <f>H6047+$H$2*(Table1[[#This Row],[debug'[0']]]-H6047)</f>
        <v>2.5765234973741835</v>
      </c>
    </row>
    <row r="6049" spans="1:8" x14ac:dyDescent="0.25">
      <c r="A6049">
        <v>12086</v>
      </c>
      <c r="B6049">
        <v>6</v>
      </c>
      <c r="C6049">
        <v>-12</v>
      </c>
      <c r="D6049">
        <v>8</v>
      </c>
      <c r="E6049">
        <v>3</v>
      </c>
      <c r="F6049">
        <v>-1</v>
      </c>
      <c r="G6049">
        <v>0</v>
      </c>
      <c r="H6049" s="3">
        <f>H6048+$H$2*(Table1[[#This Row],[debug'[0']]]-H6048)</f>
        <v>2.8991785562857797</v>
      </c>
    </row>
    <row r="6050" spans="1:8" x14ac:dyDescent="0.25">
      <c r="A6050">
        <v>12088</v>
      </c>
      <c r="B6050">
        <v>5</v>
      </c>
      <c r="C6050">
        <v>-15</v>
      </c>
      <c r="D6050">
        <v>9</v>
      </c>
      <c r="E6050">
        <v>2</v>
      </c>
      <c r="F6050">
        <v>-1</v>
      </c>
      <c r="G6050">
        <v>0</v>
      </c>
      <c r="H6050" s="3">
        <f>H6049+$H$2*(Table1[[#This Row],[debug'[0']]]-H6049)</f>
        <v>3.0971763127080747</v>
      </c>
    </row>
    <row r="6051" spans="1:8" x14ac:dyDescent="0.25">
      <c r="A6051">
        <v>12090</v>
      </c>
      <c r="B6051">
        <v>5</v>
      </c>
      <c r="C6051">
        <v>-18</v>
      </c>
      <c r="D6051">
        <v>9</v>
      </c>
      <c r="E6051">
        <v>3</v>
      </c>
      <c r="F6051">
        <v>-1</v>
      </c>
      <c r="G6051">
        <v>-1</v>
      </c>
      <c r="H6051" s="3">
        <f>H6050+$H$2*(Table1[[#This Row],[debug'[0']]]-H6050)</f>
        <v>3.2765132202202634</v>
      </c>
    </row>
    <row r="6052" spans="1:8" x14ac:dyDescent="0.25">
      <c r="A6052">
        <v>12092</v>
      </c>
      <c r="B6052">
        <v>6</v>
      </c>
      <c r="C6052">
        <v>-19</v>
      </c>
      <c r="D6052">
        <v>10</v>
      </c>
      <c r="E6052">
        <v>3</v>
      </c>
      <c r="F6052">
        <v>-1</v>
      </c>
      <c r="G6052">
        <v>-1</v>
      </c>
      <c r="H6052" s="3">
        <f>H6051+$H$2*(Table1[[#This Row],[debug'[0']]]-H6051)</f>
        <v>3.5331958020054115</v>
      </c>
    </row>
    <row r="6053" spans="1:8" x14ac:dyDescent="0.25">
      <c r="A6053">
        <v>12094</v>
      </c>
      <c r="B6053">
        <v>6</v>
      </c>
      <c r="C6053">
        <v>-17</v>
      </c>
      <c r="D6053">
        <v>9</v>
      </c>
      <c r="E6053">
        <v>3</v>
      </c>
      <c r="F6053">
        <v>-1</v>
      </c>
      <c r="G6053">
        <v>0</v>
      </c>
      <c r="H6053" s="3">
        <f>H6052+$H$2*(Table1[[#This Row],[debug'[0']]]-H6052)</f>
        <v>3.7656866203933395</v>
      </c>
    </row>
    <row r="6054" spans="1:8" x14ac:dyDescent="0.25">
      <c r="A6054">
        <v>12096</v>
      </c>
      <c r="B6054">
        <v>6</v>
      </c>
      <c r="C6054">
        <v>-15</v>
      </c>
      <c r="D6054">
        <v>8</v>
      </c>
      <c r="E6054">
        <v>3</v>
      </c>
      <c r="F6054">
        <v>-1</v>
      </c>
      <c r="G6054">
        <v>0</v>
      </c>
      <c r="H6054" s="3">
        <f>H6053+$H$2*(Table1[[#This Row],[debug'[0']]]-H6053)</f>
        <v>3.9762656953690296</v>
      </c>
    </row>
    <row r="6055" spans="1:8" x14ac:dyDescent="0.25">
      <c r="A6055">
        <v>12098</v>
      </c>
      <c r="B6055">
        <v>5</v>
      </c>
      <c r="C6055">
        <v>-10</v>
      </c>
      <c r="D6055">
        <v>6</v>
      </c>
      <c r="E6055">
        <v>3</v>
      </c>
      <c r="F6055">
        <v>-1</v>
      </c>
      <c r="G6055">
        <v>0</v>
      </c>
      <c r="H6055" s="3">
        <f>H6054+$H$2*(Table1[[#This Row],[debug'[0']]]-H6054)</f>
        <v>4.0727503804887251</v>
      </c>
    </row>
    <row r="6056" spans="1:8" x14ac:dyDescent="0.25">
      <c r="A6056">
        <v>12100</v>
      </c>
      <c r="B6056">
        <v>5</v>
      </c>
      <c r="C6056">
        <v>-5</v>
      </c>
      <c r="D6056">
        <v>3</v>
      </c>
      <c r="E6056">
        <v>3</v>
      </c>
      <c r="F6056">
        <v>-1</v>
      </c>
      <c r="G6056">
        <v>0</v>
      </c>
      <c r="H6056" s="3">
        <f>H6055+$H$2*(Table1[[#This Row],[debug'[0']]]-H6055)</f>
        <v>4.1601415982697416</v>
      </c>
    </row>
    <row r="6057" spans="1:8" x14ac:dyDescent="0.25">
      <c r="A6057">
        <v>12102</v>
      </c>
      <c r="B6057">
        <v>5</v>
      </c>
      <c r="C6057">
        <v>0</v>
      </c>
      <c r="D6057">
        <v>1</v>
      </c>
      <c r="E6057">
        <v>3</v>
      </c>
      <c r="F6057">
        <v>-1</v>
      </c>
      <c r="G6057">
        <v>0</v>
      </c>
      <c r="H6057" s="3">
        <f>H6056+$H$2*(Table1[[#This Row],[debug'[0']]]-H6056)</f>
        <v>4.239296387817685</v>
      </c>
    </row>
    <row r="6058" spans="1:8" x14ac:dyDescent="0.25">
      <c r="A6058">
        <v>12104</v>
      </c>
      <c r="B6058">
        <v>2</v>
      </c>
      <c r="C6058">
        <v>5</v>
      </c>
      <c r="D6058">
        <v>-1</v>
      </c>
      <c r="E6058">
        <v>3</v>
      </c>
      <c r="F6058">
        <v>-2</v>
      </c>
      <c r="G6058">
        <v>0</v>
      </c>
      <c r="H6058" s="3">
        <f>H6057+$H$2*(Table1[[#This Row],[debug'[0']]]-H6057)</f>
        <v>4.0282476753823389</v>
      </c>
    </row>
    <row r="6059" spans="1:8" x14ac:dyDescent="0.25">
      <c r="A6059">
        <v>12106</v>
      </c>
      <c r="B6059">
        <v>2</v>
      </c>
      <c r="C6059">
        <v>10</v>
      </c>
      <c r="D6059">
        <v>-3</v>
      </c>
      <c r="E6059">
        <v>3</v>
      </c>
      <c r="F6059">
        <v>-1</v>
      </c>
      <c r="G6059">
        <v>0</v>
      </c>
      <c r="H6059" s="3">
        <f>H6058+$H$2*(Table1[[#This Row],[debug'[0']]]-H6058)</f>
        <v>3.8370898354830869</v>
      </c>
    </row>
    <row r="6060" spans="1:8" x14ac:dyDescent="0.25">
      <c r="A6060">
        <v>12108</v>
      </c>
      <c r="B6060">
        <v>-1</v>
      </c>
      <c r="C6060">
        <v>15</v>
      </c>
      <c r="D6060">
        <v>-7</v>
      </c>
      <c r="E6060">
        <v>3</v>
      </c>
      <c r="F6060">
        <v>-1</v>
      </c>
      <c r="G6060">
        <v>0</v>
      </c>
      <c r="H6060" s="3">
        <f>H6059+$H$2*(Table1[[#This Row],[debug'[0']]]-H6059)</f>
        <v>3.381204858725861</v>
      </c>
    </row>
    <row r="6061" spans="1:8" x14ac:dyDescent="0.25">
      <c r="A6061">
        <v>12110</v>
      </c>
      <c r="B6061">
        <v>0</v>
      </c>
      <c r="C6061">
        <v>16</v>
      </c>
      <c r="D6061">
        <v>-9</v>
      </c>
      <c r="E6061">
        <v>3</v>
      </c>
      <c r="F6061">
        <v>-1</v>
      </c>
      <c r="G6061">
        <v>0</v>
      </c>
      <c r="H6061" s="3">
        <f>H6060+$H$2*(Table1[[#This Row],[debug'[0']]]-H6060)</f>
        <v>3.0625338083922027</v>
      </c>
    </row>
    <row r="6062" spans="1:8" x14ac:dyDescent="0.25">
      <c r="A6062">
        <v>12112</v>
      </c>
      <c r="B6062">
        <v>1</v>
      </c>
      <c r="C6062">
        <v>16</v>
      </c>
      <c r="D6062">
        <v>-10</v>
      </c>
      <c r="E6062">
        <v>3</v>
      </c>
      <c r="F6062">
        <v>-1</v>
      </c>
      <c r="G6062">
        <v>0</v>
      </c>
      <c r="H6062" s="3">
        <f>H6061+$H$2*(Table1[[#This Row],[debug'[0']]]-H6061)</f>
        <v>2.8681445765854372</v>
      </c>
    </row>
    <row r="6063" spans="1:8" x14ac:dyDescent="0.25">
      <c r="A6063">
        <v>12114</v>
      </c>
      <c r="B6063">
        <v>1</v>
      </c>
      <c r="C6063">
        <v>12</v>
      </c>
      <c r="D6063">
        <v>-9</v>
      </c>
      <c r="E6063">
        <v>3</v>
      </c>
      <c r="F6063">
        <v>-1</v>
      </c>
      <c r="G6063">
        <v>0</v>
      </c>
      <c r="H6063" s="3">
        <f>H6062+$H$2*(Table1[[#This Row],[debug'[0']]]-H6062)</f>
        <v>2.6920760982561047</v>
      </c>
    </row>
    <row r="6064" spans="1:8" x14ac:dyDescent="0.25">
      <c r="A6064">
        <v>12116</v>
      </c>
      <c r="B6064">
        <v>1</v>
      </c>
      <c r="C6064">
        <v>8</v>
      </c>
      <c r="D6064">
        <v>-7</v>
      </c>
      <c r="E6064">
        <v>3</v>
      </c>
      <c r="F6064">
        <v>-2</v>
      </c>
      <c r="G6064">
        <v>0</v>
      </c>
      <c r="H6064" s="3">
        <f>H6063+$H$2*(Table1[[#This Row],[debug'[0']]]-H6063)</f>
        <v>2.5326016830682168</v>
      </c>
    </row>
    <row r="6065" spans="1:8" x14ac:dyDescent="0.25">
      <c r="A6065">
        <v>12118</v>
      </c>
      <c r="B6065">
        <v>1</v>
      </c>
      <c r="C6065">
        <v>4</v>
      </c>
      <c r="D6065">
        <v>-4</v>
      </c>
      <c r="E6065">
        <v>3</v>
      </c>
      <c r="F6065">
        <v>-1</v>
      </c>
      <c r="G6065">
        <v>0</v>
      </c>
      <c r="H6065" s="3">
        <f>H6064+$H$2*(Table1[[#This Row],[debug'[0']]]-H6064)</f>
        <v>2.388157377416023</v>
      </c>
    </row>
    <row r="6066" spans="1:8" x14ac:dyDescent="0.25">
      <c r="A6066">
        <v>12120</v>
      </c>
      <c r="B6066">
        <v>2</v>
      </c>
      <c r="C6066">
        <v>-6</v>
      </c>
      <c r="D6066">
        <v>5</v>
      </c>
      <c r="E6066">
        <v>3</v>
      </c>
      <c r="F6066">
        <v>-2</v>
      </c>
      <c r="G6066">
        <v>1</v>
      </c>
      <c r="H6066" s="3">
        <f>H6065+$H$2*(Table1[[#This Row],[debug'[0']]]-H6065)</f>
        <v>2.3515744064562174</v>
      </c>
    </row>
    <row r="6067" spans="1:8" x14ac:dyDescent="0.25">
      <c r="A6067">
        <v>12122</v>
      </c>
      <c r="B6067">
        <v>3</v>
      </c>
      <c r="C6067">
        <v>-10</v>
      </c>
      <c r="D6067">
        <v>9</v>
      </c>
      <c r="E6067">
        <v>3</v>
      </c>
      <c r="F6067">
        <v>-2</v>
      </c>
      <c r="G6067">
        <v>1</v>
      </c>
      <c r="H6067" s="3">
        <f>H6066+$H$2*(Table1[[#This Row],[debug'[0']]]-H6066)</f>
        <v>2.4126870788885197</v>
      </c>
    </row>
    <row r="6068" spans="1:8" x14ac:dyDescent="0.25">
      <c r="A6068">
        <v>12124</v>
      </c>
      <c r="B6068">
        <v>4</v>
      </c>
      <c r="C6068">
        <v>-14</v>
      </c>
      <c r="D6068">
        <v>12</v>
      </c>
      <c r="E6068">
        <v>3</v>
      </c>
      <c r="F6068">
        <v>-2</v>
      </c>
      <c r="G6068">
        <v>1</v>
      </c>
      <c r="H6068" s="3">
        <f>H6067+$H$2*(Table1[[#This Row],[debug'[0']]]-H6067)</f>
        <v>2.5622877972458791</v>
      </c>
    </row>
    <row r="6069" spans="1:8" x14ac:dyDescent="0.25">
      <c r="A6069">
        <v>12126</v>
      </c>
      <c r="B6069">
        <v>4</v>
      </c>
      <c r="C6069">
        <v>-16</v>
      </c>
      <c r="D6069">
        <v>15</v>
      </c>
      <c r="E6069">
        <v>3</v>
      </c>
      <c r="F6069">
        <v>-2</v>
      </c>
      <c r="G6069">
        <v>1</v>
      </c>
      <c r="H6069" s="3">
        <f>H6068+$H$2*(Table1[[#This Row],[debug'[0']]]-H6068)</f>
        <v>2.6977889800703414</v>
      </c>
    </row>
    <row r="6070" spans="1:8" x14ac:dyDescent="0.25">
      <c r="A6070">
        <v>12128</v>
      </c>
      <c r="B6070">
        <v>5</v>
      </c>
      <c r="C6070">
        <v>-17</v>
      </c>
      <c r="D6070">
        <v>16</v>
      </c>
      <c r="E6070">
        <v>3</v>
      </c>
      <c r="F6070">
        <v>-1</v>
      </c>
      <c r="G6070">
        <v>1</v>
      </c>
      <c r="H6070" s="3">
        <f>H6069+$H$2*(Table1[[#This Row],[debug'[0']]]-H6069)</f>
        <v>2.9147672568870759</v>
      </c>
    </row>
    <row r="6071" spans="1:8" x14ac:dyDescent="0.25">
      <c r="A6071">
        <v>12130</v>
      </c>
      <c r="B6071">
        <v>6</v>
      </c>
      <c r="C6071">
        <v>-16</v>
      </c>
      <c r="D6071">
        <v>16</v>
      </c>
      <c r="E6071">
        <v>3</v>
      </c>
      <c r="F6071">
        <v>-1</v>
      </c>
      <c r="G6071">
        <v>1</v>
      </c>
      <c r="H6071" s="3">
        <f>H6070+$H$2*(Table1[[#This Row],[debug'[0']]]-H6070)</f>
        <v>3.2055435924984232</v>
      </c>
    </row>
    <row r="6072" spans="1:8" x14ac:dyDescent="0.25">
      <c r="A6072">
        <v>12132</v>
      </c>
      <c r="B6072">
        <v>6</v>
      </c>
      <c r="C6072">
        <v>-12</v>
      </c>
      <c r="D6072">
        <v>14</v>
      </c>
      <c r="E6072">
        <v>3</v>
      </c>
      <c r="F6072">
        <v>-1</v>
      </c>
      <c r="G6072">
        <v>1</v>
      </c>
      <c r="H6072" s="3">
        <f>H6071+$H$2*(Table1[[#This Row],[debug'[0']]]-H6071)</f>
        <v>3.4689149041159397</v>
      </c>
    </row>
    <row r="6073" spans="1:8" x14ac:dyDescent="0.25">
      <c r="A6073">
        <v>12134</v>
      </c>
      <c r="B6073">
        <v>7</v>
      </c>
      <c r="C6073">
        <v>-9</v>
      </c>
      <c r="D6073">
        <v>11</v>
      </c>
      <c r="E6073">
        <v>3</v>
      </c>
      <c r="F6073">
        <v>-1</v>
      </c>
      <c r="G6073">
        <v>1</v>
      </c>
      <c r="H6073" s="3">
        <f>H6072+$H$2*(Table1[[#This Row],[debug'[0']]]-H6072)</f>
        <v>3.8017118340088327</v>
      </c>
    </row>
    <row r="6074" spans="1:8" x14ac:dyDescent="0.25">
      <c r="A6074">
        <v>12136</v>
      </c>
      <c r="B6074">
        <v>6</v>
      </c>
      <c r="C6074">
        <v>-3</v>
      </c>
      <c r="D6074">
        <v>8</v>
      </c>
      <c r="E6074">
        <v>3</v>
      </c>
      <c r="F6074">
        <v>-1</v>
      </c>
      <c r="G6074">
        <v>2</v>
      </c>
      <c r="H6074" s="3">
        <f>H6073+$H$2*(Table1[[#This Row],[debug'[0']]]-H6073)</f>
        <v>4.0088956125913695</v>
      </c>
    </row>
    <row r="6075" spans="1:8" x14ac:dyDescent="0.25">
      <c r="A6075">
        <v>12138</v>
      </c>
      <c r="B6075">
        <v>6</v>
      </c>
      <c r="C6075">
        <v>2</v>
      </c>
      <c r="D6075">
        <v>3</v>
      </c>
      <c r="E6075">
        <v>3</v>
      </c>
      <c r="F6075">
        <v>-1</v>
      </c>
      <c r="G6075">
        <v>2</v>
      </c>
      <c r="H6075" s="3">
        <f>H6074+$H$2*(Table1[[#This Row],[debug'[0']]]-H6074)</f>
        <v>4.1965527800717703</v>
      </c>
    </row>
    <row r="6076" spans="1:8" x14ac:dyDescent="0.25">
      <c r="A6076">
        <v>12140</v>
      </c>
      <c r="B6076">
        <v>5</v>
      </c>
      <c r="C6076">
        <v>7</v>
      </c>
      <c r="D6076">
        <v>0</v>
      </c>
      <c r="E6076">
        <v>3</v>
      </c>
      <c r="F6076">
        <v>-1</v>
      </c>
      <c r="G6076">
        <v>2</v>
      </c>
      <c r="H6076" s="3">
        <f>H6075+$H$2*(Table1[[#This Row],[debug'[0']]]-H6075)</f>
        <v>4.2722758965819807</v>
      </c>
    </row>
    <row r="6077" spans="1:8" x14ac:dyDescent="0.25">
      <c r="A6077">
        <v>12142</v>
      </c>
      <c r="B6077">
        <v>2</v>
      </c>
      <c r="C6077">
        <v>11</v>
      </c>
      <c r="D6077">
        <v>-3</v>
      </c>
      <c r="E6077">
        <v>3</v>
      </c>
      <c r="F6077">
        <v>-1</v>
      </c>
      <c r="G6077">
        <v>2</v>
      </c>
      <c r="H6077" s="3">
        <f>H6076+$H$2*(Table1[[#This Row],[debug'[0']]]-H6076)</f>
        <v>4.0581189386730472</v>
      </c>
    </row>
    <row r="6078" spans="1:8" x14ac:dyDescent="0.25">
      <c r="A6078">
        <v>12144</v>
      </c>
      <c r="B6078">
        <v>0</v>
      </c>
      <c r="C6078">
        <v>14</v>
      </c>
      <c r="D6078">
        <v>-5</v>
      </c>
      <c r="E6078">
        <v>3</v>
      </c>
      <c r="F6078">
        <v>-1</v>
      </c>
      <c r="G6078">
        <v>2</v>
      </c>
      <c r="H6078" s="3">
        <f>H6077+$H$2*(Table1[[#This Row],[debug'[0']]]-H6077)</f>
        <v>3.6756502393191814</v>
      </c>
    </row>
    <row r="6079" spans="1:8" x14ac:dyDescent="0.25">
      <c r="A6079">
        <v>12146</v>
      </c>
      <c r="B6079">
        <v>-1</v>
      </c>
      <c r="C6079">
        <v>16</v>
      </c>
      <c r="D6079">
        <v>-7</v>
      </c>
      <c r="E6079">
        <v>3</v>
      </c>
      <c r="F6079">
        <v>-1</v>
      </c>
      <c r="G6079">
        <v>2</v>
      </c>
      <c r="H6079" s="3">
        <f>H6078+$H$2*(Table1[[#This Row],[debug'[0']]]-H6078)</f>
        <v>3.2349805860411665</v>
      </c>
    </row>
    <row r="6080" spans="1:8" x14ac:dyDescent="0.25">
      <c r="A6080">
        <v>12148</v>
      </c>
      <c r="B6080">
        <v>-1</v>
      </c>
      <c r="C6080">
        <v>16</v>
      </c>
      <c r="D6080">
        <v>-9</v>
      </c>
      <c r="E6080">
        <v>3</v>
      </c>
      <c r="F6080">
        <v>-1</v>
      </c>
      <c r="G6080">
        <v>2</v>
      </c>
      <c r="H6080" s="3">
        <f>H6079+$H$2*(Table1[[#This Row],[debug'[0']]]-H6079)</f>
        <v>2.8358430691250969</v>
      </c>
    </row>
    <row r="6081" spans="1:8" x14ac:dyDescent="0.25">
      <c r="A6081">
        <v>12150</v>
      </c>
      <c r="B6081">
        <v>-1</v>
      </c>
      <c r="C6081">
        <v>15</v>
      </c>
      <c r="D6081">
        <v>-9</v>
      </c>
      <c r="E6081">
        <v>3</v>
      </c>
      <c r="F6081">
        <v>-1</v>
      </c>
      <c r="G6081">
        <v>2</v>
      </c>
      <c r="H6081" s="3">
        <f>H6080+$H$2*(Table1[[#This Row],[debug'[0']]]-H6080)</f>
        <v>2.474323376936495</v>
      </c>
    </row>
    <row r="6082" spans="1:8" x14ac:dyDescent="0.25">
      <c r="A6082">
        <v>12152</v>
      </c>
      <c r="B6082">
        <v>-2</v>
      </c>
      <c r="C6082">
        <v>8</v>
      </c>
      <c r="D6082">
        <v>-5</v>
      </c>
      <c r="E6082">
        <v>3</v>
      </c>
      <c r="F6082">
        <v>-1</v>
      </c>
      <c r="G6082">
        <v>3</v>
      </c>
      <c r="H6082" s="3">
        <f>H6081+$H$2*(Table1[[#This Row],[debug'[0']]]-H6081)</f>
        <v>2.0526283334134319</v>
      </c>
    </row>
    <row r="6083" spans="1:8" x14ac:dyDescent="0.25">
      <c r="A6083">
        <v>12154</v>
      </c>
      <c r="B6083">
        <v>-2</v>
      </c>
      <c r="C6083">
        <v>4</v>
      </c>
      <c r="D6083">
        <v>-3</v>
      </c>
      <c r="E6083">
        <v>3</v>
      </c>
      <c r="F6083">
        <v>-1</v>
      </c>
      <c r="G6083">
        <v>3</v>
      </c>
      <c r="H6083" s="3">
        <f>H6082+$H$2*(Table1[[#This Row],[debug'[0']]]-H6082)</f>
        <v>1.6706771114139873</v>
      </c>
    </row>
    <row r="6084" spans="1:8" x14ac:dyDescent="0.25">
      <c r="A6084">
        <v>12156</v>
      </c>
      <c r="B6084">
        <v>-1</v>
      </c>
      <c r="C6084">
        <v>-1</v>
      </c>
      <c r="D6084">
        <v>-1</v>
      </c>
      <c r="E6084">
        <v>3</v>
      </c>
      <c r="F6084">
        <v>-1</v>
      </c>
      <c r="G6084">
        <v>3</v>
      </c>
      <c r="H6084" s="3">
        <f>H6083+$H$2*(Table1[[#This Row],[debug'[0']]]-H6083)</f>
        <v>1.4189717236141295</v>
      </c>
    </row>
    <row r="6085" spans="1:8" x14ac:dyDescent="0.25">
      <c r="A6085">
        <v>12158</v>
      </c>
      <c r="B6085">
        <v>0</v>
      </c>
      <c r="C6085">
        <v>-8</v>
      </c>
      <c r="D6085">
        <v>4</v>
      </c>
      <c r="E6085">
        <v>3</v>
      </c>
      <c r="F6085">
        <v>-1</v>
      </c>
      <c r="G6085">
        <v>3</v>
      </c>
      <c r="H6085" s="3">
        <f>H6084+$H$2*(Table1[[#This Row],[debug'[0']]]-H6084)</f>
        <v>1.2852367893373957</v>
      </c>
    </row>
    <row r="6086" spans="1:8" x14ac:dyDescent="0.25">
      <c r="A6086">
        <v>12160</v>
      </c>
      <c r="B6086">
        <v>2</v>
      </c>
      <c r="C6086">
        <v>-10</v>
      </c>
      <c r="D6086">
        <v>6</v>
      </c>
      <c r="E6086">
        <v>3</v>
      </c>
      <c r="F6086">
        <v>0</v>
      </c>
      <c r="G6086">
        <v>3</v>
      </c>
      <c r="H6086" s="3">
        <f>H6085+$H$2*(Table1[[#This Row],[debug'[0']]]-H6085)</f>
        <v>1.3526016348876124</v>
      </c>
    </row>
    <row r="6087" spans="1:8" x14ac:dyDescent="0.25">
      <c r="A6087">
        <v>12162</v>
      </c>
      <c r="B6087">
        <v>4</v>
      </c>
      <c r="C6087">
        <v>-14</v>
      </c>
      <c r="D6087">
        <v>9</v>
      </c>
      <c r="E6087">
        <v>3</v>
      </c>
      <c r="F6087">
        <v>0</v>
      </c>
      <c r="G6087">
        <v>3</v>
      </c>
      <c r="H6087" s="3">
        <f>H6086+$H$2*(Table1[[#This Row],[debug'[0']]]-H6086)</f>
        <v>1.6021130525364935</v>
      </c>
    </row>
    <row r="6088" spans="1:8" x14ac:dyDescent="0.25">
      <c r="A6088">
        <v>12164</v>
      </c>
      <c r="B6088">
        <v>7</v>
      </c>
      <c r="C6088">
        <v>-14</v>
      </c>
      <c r="D6088">
        <v>10</v>
      </c>
      <c r="E6088">
        <v>3</v>
      </c>
      <c r="F6088">
        <v>0</v>
      </c>
      <c r="G6088">
        <v>3</v>
      </c>
      <c r="H6088" s="3">
        <f>H6087+$H$2*(Table1[[#This Row],[debug'[0']]]-H6087)</f>
        <v>2.1108519119082811</v>
      </c>
    </row>
    <row r="6089" spans="1:8" x14ac:dyDescent="0.25">
      <c r="A6089">
        <v>12166</v>
      </c>
      <c r="B6089">
        <v>9</v>
      </c>
      <c r="C6089">
        <v>-14</v>
      </c>
      <c r="D6089">
        <v>11</v>
      </c>
      <c r="E6089">
        <v>3</v>
      </c>
      <c r="F6089">
        <v>0</v>
      </c>
      <c r="G6089">
        <v>3</v>
      </c>
      <c r="H6089" s="3">
        <f>H6088+$H$2*(Table1[[#This Row],[debug'[0']]]-H6088)</f>
        <v>2.7601388225995143</v>
      </c>
    </row>
    <row r="6090" spans="1:8" x14ac:dyDescent="0.25">
      <c r="A6090">
        <v>12168</v>
      </c>
      <c r="B6090">
        <v>9</v>
      </c>
      <c r="C6090">
        <v>-11</v>
      </c>
      <c r="D6090">
        <v>11</v>
      </c>
      <c r="E6090">
        <v>3</v>
      </c>
      <c r="F6090">
        <v>0</v>
      </c>
      <c r="G6090">
        <v>3</v>
      </c>
      <c r="H6090" s="3">
        <f>H6089+$H$2*(Table1[[#This Row],[debug'[0']]]-H6089)</f>
        <v>3.3482318836297598</v>
      </c>
    </row>
    <row r="6091" spans="1:8" x14ac:dyDescent="0.25">
      <c r="A6091">
        <v>12170</v>
      </c>
      <c r="B6091">
        <v>10</v>
      </c>
      <c r="C6091">
        <v>-7</v>
      </c>
      <c r="D6091">
        <v>10</v>
      </c>
      <c r="E6091">
        <v>3</v>
      </c>
      <c r="F6091">
        <v>0</v>
      </c>
      <c r="G6091">
        <v>3</v>
      </c>
      <c r="H6091" s="3">
        <f>H6090+$H$2*(Table1[[#This Row],[debug'[0']]]-H6090)</f>
        <v>3.9751462590629068</v>
      </c>
    </row>
    <row r="6092" spans="1:8" x14ac:dyDescent="0.25">
      <c r="A6092">
        <v>12172</v>
      </c>
      <c r="B6092">
        <v>9</v>
      </c>
      <c r="C6092">
        <v>-1</v>
      </c>
      <c r="D6092">
        <v>9</v>
      </c>
      <c r="E6092">
        <v>3</v>
      </c>
      <c r="F6092">
        <v>0</v>
      </c>
      <c r="G6092">
        <v>3</v>
      </c>
      <c r="H6092" s="3">
        <f>H6091+$H$2*(Table1[[#This Row],[debug'[0']]]-H6091)</f>
        <v>4.4487275669996418</v>
      </c>
    </row>
    <row r="6093" spans="1:8" x14ac:dyDescent="0.25">
      <c r="A6093">
        <v>12174</v>
      </c>
      <c r="B6093">
        <v>9</v>
      </c>
      <c r="C6093">
        <v>4</v>
      </c>
      <c r="D6093">
        <v>7</v>
      </c>
      <c r="E6093">
        <v>3</v>
      </c>
      <c r="F6093">
        <v>0</v>
      </c>
      <c r="G6093">
        <v>3</v>
      </c>
      <c r="H6093" s="3">
        <f>H6092+$H$2*(Table1[[#This Row],[debug'[0']]]-H6092)</f>
        <v>4.8776748881996319</v>
      </c>
    </row>
    <row r="6094" spans="1:8" x14ac:dyDescent="0.25">
      <c r="A6094">
        <v>12176</v>
      </c>
      <c r="B6094">
        <v>8</v>
      </c>
      <c r="C6094">
        <v>7</v>
      </c>
      <c r="D6094">
        <v>6</v>
      </c>
      <c r="E6094">
        <v>3</v>
      </c>
      <c r="F6094">
        <v>0</v>
      </c>
      <c r="G6094">
        <v>3</v>
      </c>
      <c r="H6094" s="3">
        <f>H6093+$H$2*(Table1[[#This Row],[debug'[0']]]-H6093)</f>
        <v>5.1719470972001611</v>
      </c>
    </row>
    <row r="6095" spans="1:8" x14ac:dyDescent="0.25">
      <c r="A6095">
        <v>12178</v>
      </c>
      <c r="B6095">
        <v>5</v>
      </c>
      <c r="C6095">
        <v>10</v>
      </c>
      <c r="D6095">
        <v>5</v>
      </c>
      <c r="E6095">
        <v>3</v>
      </c>
      <c r="F6095">
        <v>0</v>
      </c>
      <c r="G6095">
        <v>3</v>
      </c>
      <c r="H6095" s="3">
        <f>H6094+$H$2*(Table1[[#This Row],[debug'[0']]]-H6094)</f>
        <v>5.1557414650790578</v>
      </c>
    </row>
    <row r="6096" spans="1:8" x14ac:dyDescent="0.25">
      <c r="A6096">
        <v>12180</v>
      </c>
      <c r="B6096">
        <v>4</v>
      </c>
      <c r="C6096">
        <v>12</v>
      </c>
      <c r="D6096">
        <v>3</v>
      </c>
      <c r="E6096">
        <v>3</v>
      </c>
      <c r="F6096">
        <v>0</v>
      </c>
      <c r="G6096">
        <v>3</v>
      </c>
      <c r="H6096" s="3">
        <f>H6095+$H$2*(Table1[[#This Row],[debug'[0']]]-H6095)</f>
        <v>5.0468153981948136</v>
      </c>
    </row>
    <row r="6097" spans="1:8" x14ac:dyDescent="0.25">
      <c r="A6097">
        <v>12182</v>
      </c>
      <c r="B6097">
        <v>1</v>
      </c>
      <c r="C6097">
        <v>13</v>
      </c>
      <c r="D6097">
        <v>1</v>
      </c>
      <c r="E6097">
        <v>3</v>
      </c>
      <c r="F6097">
        <v>0</v>
      </c>
      <c r="G6097">
        <v>3</v>
      </c>
      <c r="H6097" s="3">
        <f>H6096+$H$2*(Table1[[#This Row],[debug'[0']]]-H6096)</f>
        <v>4.6654120324327275</v>
      </c>
    </row>
    <row r="6098" spans="1:8" x14ac:dyDescent="0.25">
      <c r="A6098">
        <v>12184</v>
      </c>
      <c r="B6098">
        <v>-1</v>
      </c>
      <c r="C6098">
        <v>13</v>
      </c>
      <c r="D6098">
        <v>-2</v>
      </c>
      <c r="E6098">
        <v>3</v>
      </c>
      <c r="F6098">
        <v>0</v>
      </c>
      <c r="G6098">
        <v>3</v>
      </c>
      <c r="H6098" s="3">
        <f>H6097+$H$2*(Table1[[#This Row],[debug'[0']]]-H6097)</f>
        <v>4.1314595278132309</v>
      </c>
    </row>
    <row r="6099" spans="1:8" x14ac:dyDescent="0.25">
      <c r="A6099">
        <v>12186</v>
      </c>
      <c r="B6099">
        <v>-2</v>
      </c>
      <c r="C6099">
        <v>12</v>
      </c>
      <c r="D6099">
        <v>-4</v>
      </c>
      <c r="E6099">
        <v>3</v>
      </c>
      <c r="F6099">
        <v>0</v>
      </c>
      <c r="G6099">
        <v>3</v>
      </c>
      <c r="H6099" s="3">
        <f>H6098+$H$2*(Table1[[#This Row],[debug'[0']]]-H6098)</f>
        <v>3.5535830815623952</v>
      </c>
    </row>
    <row r="6100" spans="1:8" x14ac:dyDescent="0.25">
      <c r="A6100">
        <v>12188</v>
      </c>
      <c r="B6100">
        <v>-4</v>
      </c>
      <c r="C6100">
        <v>6</v>
      </c>
      <c r="D6100">
        <v>-6</v>
      </c>
      <c r="E6100">
        <v>3</v>
      </c>
      <c r="F6100">
        <v>0</v>
      </c>
      <c r="G6100">
        <v>3</v>
      </c>
      <c r="H6100" s="3">
        <f>H6099+$H$2*(Table1[[#This Row],[debug'[0']]]-H6099)</f>
        <v>2.8416746480428978</v>
      </c>
    </row>
    <row r="6101" spans="1:8" x14ac:dyDescent="0.25">
      <c r="A6101">
        <v>12190</v>
      </c>
      <c r="B6101">
        <v>-6</v>
      </c>
      <c r="C6101">
        <v>3</v>
      </c>
      <c r="D6101">
        <v>-6</v>
      </c>
      <c r="E6101">
        <v>3</v>
      </c>
      <c r="F6101">
        <v>0</v>
      </c>
      <c r="G6101">
        <v>3</v>
      </c>
      <c r="H6101" s="3">
        <f>H6100+$H$2*(Table1[[#This Row],[debug'[0']]]-H6100)</f>
        <v>2.0083664444512173</v>
      </c>
    </row>
    <row r="6102" spans="1:8" x14ac:dyDescent="0.25">
      <c r="A6102">
        <v>12192</v>
      </c>
      <c r="B6102">
        <v>-4</v>
      </c>
      <c r="C6102">
        <v>-1</v>
      </c>
      <c r="D6102">
        <v>-5</v>
      </c>
      <c r="E6102">
        <v>3</v>
      </c>
      <c r="F6102">
        <v>0</v>
      </c>
      <c r="G6102">
        <v>3</v>
      </c>
      <c r="H6102" s="3">
        <f>H6101+$H$2*(Table1[[#This Row],[debug'[0']]]-H6101)</f>
        <v>1.442091247992316</v>
      </c>
    </row>
    <row r="6103" spans="1:8" x14ac:dyDescent="0.25">
      <c r="A6103">
        <v>12194</v>
      </c>
      <c r="B6103">
        <v>-1</v>
      </c>
      <c r="C6103">
        <v>-7</v>
      </c>
      <c r="D6103">
        <v>-1</v>
      </c>
      <c r="E6103">
        <v>3</v>
      </c>
      <c r="F6103">
        <v>0</v>
      </c>
      <c r="G6103">
        <v>3</v>
      </c>
      <c r="H6103" s="3">
        <f>H6102+$H$2*(Table1[[#This Row],[debug'[0']]]-H6102)</f>
        <v>1.2119295702696584</v>
      </c>
    </row>
    <row r="6104" spans="1:8" x14ac:dyDescent="0.25">
      <c r="A6104">
        <v>12196</v>
      </c>
      <c r="B6104">
        <v>2</v>
      </c>
      <c r="C6104">
        <v>-10</v>
      </c>
      <c r="D6104">
        <v>2</v>
      </c>
      <c r="E6104">
        <v>3</v>
      </c>
      <c r="F6104">
        <v>0</v>
      </c>
      <c r="G6104">
        <v>3</v>
      </c>
      <c r="H6104" s="3">
        <f>H6103+$H$2*(Table1[[#This Row],[debug'[0']]]-H6103)</f>
        <v>1.2862034584462241</v>
      </c>
    </row>
    <row r="6105" spans="1:8" x14ac:dyDescent="0.25">
      <c r="A6105">
        <v>12198</v>
      </c>
      <c r="B6105">
        <v>2</v>
      </c>
      <c r="C6105">
        <v>-10</v>
      </c>
      <c r="D6105">
        <v>4</v>
      </c>
      <c r="E6105">
        <v>3</v>
      </c>
      <c r="F6105">
        <v>0</v>
      </c>
      <c r="G6105">
        <v>3</v>
      </c>
      <c r="H6105" s="3">
        <f>H6104+$H$2*(Table1[[#This Row],[debug'[0']]]-H6104)</f>
        <v>1.3534771975793185</v>
      </c>
    </row>
    <row r="6106" spans="1:8" x14ac:dyDescent="0.25">
      <c r="A6106">
        <v>12200</v>
      </c>
      <c r="B6106">
        <v>4</v>
      </c>
      <c r="C6106">
        <v>-10</v>
      </c>
      <c r="D6106">
        <v>6</v>
      </c>
      <c r="E6106">
        <v>3</v>
      </c>
      <c r="F6106">
        <v>0</v>
      </c>
      <c r="G6106">
        <v>3</v>
      </c>
      <c r="H6106" s="3">
        <f>H6105+$H$2*(Table1[[#This Row],[debug'[0']]]-H6105)</f>
        <v>1.602906095388599</v>
      </c>
    </row>
    <row r="6107" spans="1:8" x14ac:dyDescent="0.25">
      <c r="A6107">
        <v>12202</v>
      </c>
      <c r="B6107">
        <v>7</v>
      </c>
      <c r="C6107">
        <v>-10</v>
      </c>
      <c r="D6107">
        <v>7</v>
      </c>
      <c r="E6107">
        <v>3</v>
      </c>
      <c r="F6107">
        <v>0</v>
      </c>
      <c r="G6107">
        <v>3</v>
      </c>
      <c r="H6107" s="3">
        <f>H6106+$H$2*(Table1[[#This Row],[debug'[0']]]-H6106)</f>
        <v>2.1115702122324418</v>
      </c>
    </row>
    <row r="6108" spans="1:8" x14ac:dyDescent="0.25">
      <c r="A6108">
        <v>12204</v>
      </c>
      <c r="B6108">
        <v>9</v>
      </c>
      <c r="C6108">
        <v>-7</v>
      </c>
      <c r="D6108">
        <v>9</v>
      </c>
      <c r="E6108">
        <v>3</v>
      </c>
      <c r="F6108">
        <v>0</v>
      </c>
      <c r="G6108">
        <v>3</v>
      </c>
      <c r="H6108" s="3">
        <f>H6107+$H$2*(Table1[[#This Row],[debug'[0']]]-H6107)</f>
        <v>2.7607894247130313</v>
      </c>
    </row>
    <row r="6109" spans="1:8" x14ac:dyDescent="0.25">
      <c r="A6109">
        <v>12206</v>
      </c>
      <c r="B6109">
        <v>10</v>
      </c>
      <c r="C6109">
        <v>-4</v>
      </c>
      <c r="D6109">
        <v>10</v>
      </c>
      <c r="E6109">
        <v>3</v>
      </c>
      <c r="F6109">
        <v>0</v>
      </c>
      <c r="G6109">
        <v>3</v>
      </c>
      <c r="H6109" s="3">
        <f>H6108+$H$2*(Table1[[#This Row],[debug'[0']]]-H6108)</f>
        <v>3.4430689475463638</v>
      </c>
    </row>
    <row r="6110" spans="1:8" x14ac:dyDescent="0.25">
      <c r="A6110">
        <v>12208</v>
      </c>
      <c r="B6110">
        <v>11</v>
      </c>
      <c r="C6110">
        <v>0</v>
      </c>
      <c r="D6110">
        <v>8</v>
      </c>
      <c r="E6110">
        <v>3</v>
      </c>
      <c r="F6110">
        <v>1</v>
      </c>
      <c r="G6110">
        <v>3</v>
      </c>
      <c r="H6110" s="3">
        <f>H6109+$H$2*(Table1[[#This Row],[debug'[0']]]-H6109)</f>
        <v>4.1552929198885513</v>
      </c>
    </row>
    <row r="6111" spans="1:8" x14ac:dyDescent="0.25">
      <c r="A6111">
        <v>12210</v>
      </c>
      <c r="B6111">
        <v>10</v>
      </c>
      <c r="C6111">
        <v>4</v>
      </c>
      <c r="D6111">
        <v>6</v>
      </c>
      <c r="E6111">
        <v>3</v>
      </c>
      <c r="F6111">
        <v>1</v>
      </c>
      <c r="G6111">
        <v>3</v>
      </c>
      <c r="H6111" s="3">
        <f>H6110+$H$2*(Table1[[#This Row],[debug'[0']]]-H6110)</f>
        <v>4.7061435846464228</v>
      </c>
    </row>
    <row r="6112" spans="1:8" x14ac:dyDescent="0.25">
      <c r="A6112">
        <v>12212</v>
      </c>
      <c r="B6112">
        <v>8</v>
      </c>
      <c r="C6112">
        <v>6</v>
      </c>
      <c r="D6112">
        <v>4</v>
      </c>
      <c r="E6112">
        <v>3</v>
      </c>
      <c r="F6112">
        <v>1</v>
      </c>
      <c r="G6112">
        <v>3</v>
      </c>
      <c r="H6112" s="3">
        <f>H6111+$H$2*(Table1[[#This Row],[debug'[0']]]-H6111)</f>
        <v>5.0165822381400549</v>
      </c>
    </row>
    <row r="6113" spans="1:8" x14ac:dyDescent="0.25">
      <c r="A6113">
        <v>12214</v>
      </c>
      <c r="B6113">
        <v>5</v>
      </c>
      <c r="C6113">
        <v>7</v>
      </c>
      <c r="D6113">
        <v>2</v>
      </c>
      <c r="E6113">
        <v>3</v>
      </c>
      <c r="F6113">
        <v>0</v>
      </c>
      <c r="G6113">
        <v>3</v>
      </c>
      <c r="H6113" s="3">
        <f>H6112+$H$2*(Table1[[#This Row],[debug'[0']]]-H6112)</f>
        <v>5.0150193990144283</v>
      </c>
    </row>
    <row r="6114" spans="1:8" x14ac:dyDescent="0.25">
      <c r="A6114">
        <v>12216</v>
      </c>
      <c r="B6114">
        <v>1</v>
      </c>
      <c r="C6114">
        <v>9</v>
      </c>
      <c r="D6114">
        <v>0</v>
      </c>
      <c r="E6114">
        <v>3</v>
      </c>
      <c r="F6114">
        <v>0</v>
      </c>
      <c r="G6114">
        <v>3</v>
      </c>
      <c r="H6114" s="3">
        <f>H6113+$H$2*(Table1[[#This Row],[debug'[0']]]-H6113)</f>
        <v>4.6366127355755014</v>
      </c>
    </row>
    <row r="6115" spans="1:8" x14ac:dyDescent="0.25">
      <c r="A6115">
        <v>12218</v>
      </c>
      <c r="B6115">
        <v>-1</v>
      </c>
      <c r="C6115">
        <v>10</v>
      </c>
      <c r="D6115">
        <v>-2</v>
      </c>
      <c r="E6115">
        <v>3</v>
      </c>
      <c r="F6115">
        <v>1</v>
      </c>
      <c r="G6115">
        <v>3</v>
      </c>
      <c r="H6115" s="3">
        <f>H6114+$H$2*(Table1[[#This Row],[debug'[0']]]-H6114)</f>
        <v>4.1053745007390612</v>
      </c>
    </row>
    <row r="6116" spans="1:8" x14ac:dyDescent="0.25">
      <c r="A6116">
        <v>12220</v>
      </c>
      <c r="B6116">
        <v>-3</v>
      </c>
      <c r="C6116">
        <v>9</v>
      </c>
      <c r="D6116">
        <v>-4</v>
      </c>
      <c r="E6116">
        <v>3</v>
      </c>
      <c r="F6116">
        <v>1</v>
      </c>
      <c r="G6116">
        <v>2</v>
      </c>
      <c r="H6116" s="3">
        <f>H6115+$H$2*(Table1[[#This Row],[debug'[0']]]-H6115)</f>
        <v>3.4357087307632788</v>
      </c>
    </row>
    <row r="6117" spans="1:8" x14ac:dyDescent="0.25">
      <c r="A6117">
        <v>12222</v>
      </c>
      <c r="B6117">
        <v>-3</v>
      </c>
      <c r="C6117">
        <v>7</v>
      </c>
      <c r="D6117">
        <v>-4</v>
      </c>
      <c r="E6117">
        <v>3</v>
      </c>
      <c r="F6117">
        <v>1</v>
      </c>
      <c r="G6117">
        <v>2</v>
      </c>
      <c r="H6117" s="3">
        <f>H6116+$H$2*(Table1[[#This Row],[debug'[0']]]-H6116)</f>
        <v>2.8291574726869904</v>
      </c>
    </row>
    <row r="6118" spans="1:8" x14ac:dyDescent="0.25">
      <c r="A6118">
        <v>12224</v>
      </c>
      <c r="B6118">
        <v>-4</v>
      </c>
      <c r="C6118">
        <v>3</v>
      </c>
      <c r="D6118">
        <v>-4</v>
      </c>
      <c r="E6118">
        <v>3</v>
      </c>
      <c r="F6118">
        <v>1</v>
      </c>
      <c r="G6118">
        <v>2</v>
      </c>
      <c r="H6118" s="3">
        <f>H6117+$H$2*(Table1[[#This Row],[debug'[0']]]-H6117)</f>
        <v>2.1855245442949518</v>
      </c>
    </row>
    <row r="6119" spans="1:8" x14ac:dyDescent="0.25">
      <c r="A6119">
        <v>12226</v>
      </c>
      <c r="B6119">
        <v>-6</v>
      </c>
      <c r="C6119">
        <v>1</v>
      </c>
      <c r="D6119">
        <v>-3</v>
      </c>
      <c r="E6119">
        <v>3</v>
      </c>
      <c r="F6119">
        <v>1</v>
      </c>
      <c r="G6119">
        <v>2</v>
      </c>
      <c r="H6119" s="3">
        <f>H6118+$H$2*(Table1[[#This Row],[debug'[0']]]-H6118)</f>
        <v>1.4140570310708731</v>
      </c>
    </row>
    <row r="6120" spans="1:8" x14ac:dyDescent="0.25">
      <c r="A6120">
        <v>12228</v>
      </c>
      <c r="B6120">
        <v>-5</v>
      </c>
      <c r="C6120">
        <v>-2</v>
      </c>
      <c r="D6120">
        <v>-1</v>
      </c>
      <c r="E6120">
        <v>3</v>
      </c>
      <c r="F6120">
        <v>1</v>
      </c>
      <c r="G6120">
        <v>2</v>
      </c>
      <c r="H6120" s="3">
        <f>H6119+$H$2*(Table1[[#This Row],[debug'[0']]]-H6119)</f>
        <v>0.80954639761532665</v>
      </c>
    </row>
    <row r="6121" spans="1:8" x14ac:dyDescent="0.25">
      <c r="A6121">
        <v>12230</v>
      </c>
      <c r="B6121">
        <v>-3</v>
      </c>
      <c r="C6121">
        <v>-4</v>
      </c>
      <c r="D6121">
        <v>0</v>
      </c>
      <c r="E6121">
        <v>3</v>
      </c>
      <c r="F6121">
        <v>1</v>
      </c>
      <c r="G6121">
        <v>2</v>
      </c>
      <c r="H6121" s="3">
        <f>H6120+$H$2*(Table1[[#This Row],[debug'[0']]]-H6120)</f>
        <v>0.45050510832759355</v>
      </c>
    </row>
    <row r="6122" spans="1:8" x14ac:dyDescent="0.25">
      <c r="A6122">
        <v>12232</v>
      </c>
      <c r="B6122">
        <v>2</v>
      </c>
      <c r="C6122">
        <v>-7</v>
      </c>
      <c r="D6122">
        <v>4</v>
      </c>
      <c r="E6122">
        <v>3</v>
      </c>
      <c r="F6122">
        <v>0</v>
      </c>
      <c r="G6122">
        <v>2</v>
      </c>
      <c r="H6122" s="3">
        <f>H6121+$H$2*(Table1[[#This Row],[debug'[0']]]-H6121)</f>
        <v>0.59654156138118186</v>
      </c>
    </row>
    <row r="6123" spans="1:8" x14ac:dyDescent="0.25">
      <c r="A6123">
        <v>12234</v>
      </c>
      <c r="B6123">
        <v>3</v>
      </c>
      <c r="C6123">
        <v>-6</v>
      </c>
      <c r="D6123">
        <v>6</v>
      </c>
      <c r="E6123">
        <v>3</v>
      </c>
      <c r="F6123">
        <v>1</v>
      </c>
      <c r="G6123">
        <v>2</v>
      </c>
      <c r="H6123" s="3">
        <f>H6122+$H$2*(Table1[[#This Row],[debug'[0']]]-H6122)</f>
        <v>0.82306218260038011</v>
      </c>
    </row>
    <row r="6124" spans="1:8" x14ac:dyDescent="0.25">
      <c r="A6124">
        <v>12236</v>
      </c>
      <c r="B6124">
        <v>6</v>
      </c>
      <c r="C6124">
        <v>-6</v>
      </c>
      <c r="D6124">
        <v>5</v>
      </c>
      <c r="E6124">
        <v>3</v>
      </c>
      <c r="F6124">
        <v>1</v>
      </c>
      <c r="G6124">
        <v>2</v>
      </c>
      <c r="H6124" s="3">
        <f>H6123+$H$2*(Table1[[#This Row],[debug'[0']]]-H6123)</f>
        <v>1.3109770770573947</v>
      </c>
    </row>
    <row r="6125" spans="1:8" x14ac:dyDescent="0.25">
      <c r="A6125">
        <v>12238</v>
      </c>
      <c r="B6125">
        <v>8</v>
      </c>
      <c r="C6125">
        <v>-4</v>
      </c>
      <c r="D6125">
        <v>5</v>
      </c>
      <c r="E6125">
        <v>3</v>
      </c>
      <c r="F6125">
        <v>1</v>
      </c>
      <c r="G6125">
        <v>2</v>
      </c>
      <c r="H6125" s="3">
        <f>H6124+$H$2*(Table1[[#This Row],[debug'[0']]]-H6124)</f>
        <v>1.9414026352897011</v>
      </c>
    </row>
    <row r="6126" spans="1:8" x14ac:dyDescent="0.25">
      <c r="A6126">
        <v>12240</v>
      </c>
      <c r="B6126">
        <v>8</v>
      </c>
      <c r="C6126">
        <v>-3</v>
      </c>
      <c r="D6126">
        <v>5</v>
      </c>
      <c r="E6126">
        <v>3</v>
      </c>
      <c r="F6126">
        <v>1</v>
      </c>
      <c r="G6126">
        <v>2</v>
      </c>
      <c r="H6126" s="3">
        <f>H6125+$H$2*(Table1[[#This Row],[debug'[0']]]-H6125)</f>
        <v>2.5124119844506718</v>
      </c>
    </row>
    <row r="6127" spans="1:8" x14ac:dyDescent="0.25">
      <c r="A6127">
        <v>12242</v>
      </c>
      <c r="B6127">
        <v>10</v>
      </c>
      <c r="C6127">
        <v>0</v>
      </c>
      <c r="D6127">
        <v>5</v>
      </c>
      <c r="E6127">
        <v>3</v>
      </c>
      <c r="F6127">
        <v>1</v>
      </c>
      <c r="G6127">
        <v>2</v>
      </c>
      <c r="H6127" s="3">
        <f>H6126+$H$2*(Table1[[#This Row],[debug'[0']]]-H6126)</f>
        <v>3.2181005295333742</v>
      </c>
    </row>
    <row r="6128" spans="1:8" x14ac:dyDescent="0.25">
      <c r="A6128">
        <v>12244</v>
      </c>
      <c r="B6128">
        <v>10</v>
      </c>
      <c r="C6128">
        <v>1</v>
      </c>
      <c r="D6128">
        <v>4</v>
      </c>
      <c r="E6128">
        <v>3</v>
      </c>
      <c r="F6128">
        <v>1</v>
      </c>
      <c r="G6128">
        <v>2</v>
      </c>
      <c r="H6128" s="3">
        <f>H6127+$H$2*(Table1[[#This Row],[debug'[0']]]-H6127)</f>
        <v>3.8572794961474481</v>
      </c>
    </row>
    <row r="6129" spans="1:8" x14ac:dyDescent="0.25">
      <c r="A6129">
        <v>12246</v>
      </c>
      <c r="B6129">
        <v>10</v>
      </c>
      <c r="C6129">
        <v>3</v>
      </c>
      <c r="D6129">
        <v>4</v>
      </c>
      <c r="E6129">
        <v>3</v>
      </c>
      <c r="F6129">
        <v>1</v>
      </c>
      <c r="G6129">
        <v>2</v>
      </c>
      <c r="H6129" s="3">
        <f>H6128+$H$2*(Table1[[#This Row],[debug'[0']]]-H6128)</f>
        <v>4.4362172643862054</v>
      </c>
    </row>
    <row r="6130" spans="1:8" x14ac:dyDescent="0.25">
      <c r="A6130">
        <v>12248</v>
      </c>
      <c r="B6130">
        <v>9</v>
      </c>
      <c r="C6130">
        <v>4</v>
      </c>
      <c r="D6130">
        <v>4</v>
      </c>
      <c r="E6130">
        <v>3</v>
      </c>
      <c r="F6130">
        <v>1</v>
      </c>
      <c r="G6130">
        <v>2</v>
      </c>
      <c r="H6130" s="3">
        <f>H6129+$H$2*(Table1[[#This Row],[debug'[0']]]-H6129)</f>
        <v>4.8663436538297322</v>
      </c>
    </row>
    <row r="6131" spans="1:8" x14ac:dyDescent="0.25">
      <c r="A6131">
        <v>12250</v>
      </c>
      <c r="B6131">
        <v>6</v>
      </c>
      <c r="C6131">
        <v>4</v>
      </c>
      <c r="D6131">
        <v>5</v>
      </c>
      <c r="E6131">
        <v>3</v>
      </c>
      <c r="F6131">
        <v>1</v>
      </c>
      <c r="G6131">
        <v>2</v>
      </c>
      <c r="H6131" s="3">
        <f>H6130+$H$2*(Table1[[#This Row],[debug'[0']]]-H6130)</f>
        <v>4.9731882472944511</v>
      </c>
    </row>
    <row r="6132" spans="1:8" x14ac:dyDescent="0.25">
      <c r="A6132">
        <v>12252</v>
      </c>
      <c r="B6132">
        <v>3</v>
      </c>
      <c r="C6132">
        <v>4</v>
      </c>
      <c r="D6132">
        <v>4</v>
      </c>
      <c r="E6132">
        <v>3</v>
      </c>
      <c r="F6132">
        <v>1</v>
      </c>
      <c r="G6132">
        <v>2</v>
      </c>
      <c r="H6132" s="3">
        <f>H6131+$H$2*(Table1[[#This Row],[debug'[0']]]-H6131)</f>
        <v>4.7872196362389516</v>
      </c>
    </row>
    <row r="6133" spans="1:8" x14ac:dyDescent="0.25">
      <c r="A6133">
        <v>12254</v>
      </c>
      <c r="B6133">
        <v>-2</v>
      </c>
      <c r="C6133">
        <v>4</v>
      </c>
      <c r="D6133">
        <v>2</v>
      </c>
      <c r="E6133">
        <v>2</v>
      </c>
      <c r="F6133">
        <v>1</v>
      </c>
      <c r="G6133">
        <v>2</v>
      </c>
      <c r="H6133" s="3">
        <f>H6132+$H$2*(Table1[[#This Row],[debug'[0']]]-H6132)</f>
        <v>4.1475392558136912</v>
      </c>
    </row>
    <row r="6134" spans="1:8" x14ac:dyDescent="0.25">
      <c r="A6134">
        <v>12256</v>
      </c>
      <c r="B6134">
        <v>-3</v>
      </c>
      <c r="C6134">
        <v>3</v>
      </c>
      <c r="D6134">
        <v>1</v>
      </c>
      <c r="E6134">
        <v>2</v>
      </c>
      <c r="F6134">
        <v>1</v>
      </c>
      <c r="G6134">
        <v>2</v>
      </c>
      <c r="H6134" s="3">
        <f>H6133+$H$2*(Table1[[#This Row],[debug'[0']]]-H6133)</f>
        <v>3.4738995512944228</v>
      </c>
    </row>
    <row r="6135" spans="1:8" x14ac:dyDescent="0.25">
      <c r="A6135">
        <v>12258</v>
      </c>
      <c r="B6135">
        <v>-5</v>
      </c>
      <c r="C6135">
        <v>2</v>
      </c>
      <c r="D6135">
        <v>0</v>
      </c>
      <c r="E6135">
        <v>3</v>
      </c>
      <c r="F6135">
        <v>1</v>
      </c>
      <c r="G6135">
        <v>2</v>
      </c>
      <c r="H6135" s="3">
        <f>H6134+$H$2*(Table1[[#This Row],[debug'[0']]]-H6134)</f>
        <v>2.6752533339662907</v>
      </c>
    </row>
    <row r="6136" spans="1:8" x14ac:dyDescent="0.25">
      <c r="A6136">
        <v>12260</v>
      </c>
      <c r="B6136">
        <v>-5</v>
      </c>
      <c r="C6136">
        <v>1</v>
      </c>
      <c r="D6136">
        <v>1</v>
      </c>
      <c r="E6136">
        <v>3</v>
      </c>
      <c r="F6136">
        <v>1</v>
      </c>
      <c r="G6136">
        <v>2</v>
      </c>
      <c r="H6136" s="3">
        <f>H6135+$H$2*(Table1[[#This Row],[debug'[0']]]-H6135)</f>
        <v>1.951877749313419</v>
      </c>
    </row>
    <row r="6137" spans="1:8" x14ac:dyDescent="0.25">
      <c r="A6137">
        <v>12262</v>
      </c>
      <c r="B6137">
        <v>-6</v>
      </c>
      <c r="C6137">
        <v>-2</v>
      </c>
      <c r="D6137">
        <v>0</v>
      </c>
      <c r="E6137">
        <v>3</v>
      </c>
      <c r="F6137">
        <v>0</v>
      </c>
      <c r="G6137">
        <v>2</v>
      </c>
      <c r="H6137" s="3">
        <f>H6136+$H$2*(Table1[[#This Row],[debug'[0']]]-H6136)</f>
        <v>1.2024309277288037</v>
      </c>
    </row>
    <row r="6138" spans="1:8" x14ac:dyDescent="0.25">
      <c r="A6138">
        <v>12264</v>
      </c>
      <c r="B6138">
        <v>-5</v>
      </c>
      <c r="C6138">
        <v>-3</v>
      </c>
      <c r="D6138">
        <v>-1</v>
      </c>
      <c r="E6138">
        <v>2</v>
      </c>
      <c r="F6138">
        <v>0</v>
      </c>
      <c r="G6138">
        <v>2</v>
      </c>
      <c r="H6138" s="3">
        <f>H6137+$H$2*(Table1[[#This Row],[debug'[0']]]-H6137)</f>
        <v>0.61786558462027563</v>
      </c>
    </row>
    <row r="6139" spans="1:8" x14ac:dyDescent="0.25">
      <c r="A6139">
        <v>12266</v>
      </c>
      <c r="B6139">
        <v>-5</v>
      </c>
      <c r="C6139">
        <v>-4</v>
      </c>
      <c r="D6139">
        <v>-2</v>
      </c>
      <c r="E6139">
        <v>2</v>
      </c>
      <c r="F6139">
        <v>0</v>
      </c>
      <c r="G6139">
        <v>2</v>
      </c>
      <c r="H6139" s="3">
        <f>H6138+$H$2*(Table1[[#This Row],[debug'[0']]]-H6138)</f>
        <v>8.8394227135336068E-2</v>
      </c>
    </row>
    <row r="6140" spans="1:8" x14ac:dyDescent="0.25">
      <c r="A6140">
        <v>12268</v>
      </c>
      <c r="B6140">
        <v>0</v>
      </c>
      <c r="C6140">
        <v>-3</v>
      </c>
      <c r="D6140">
        <v>-2</v>
      </c>
      <c r="E6140">
        <v>2</v>
      </c>
      <c r="F6140">
        <v>0</v>
      </c>
      <c r="G6140">
        <v>2</v>
      </c>
      <c r="H6140" s="3">
        <f>H6139+$H$2*(Table1[[#This Row],[debug'[0']]]-H6139)</f>
        <v>8.0063267497692492E-2</v>
      </c>
    </row>
    <row r="6141" spans="1:8" x14ac:dyDescent="0.25">
      <c r="A6141">
        <v>12270</v>
      </c>
      <c r="B6141">
        <v>3</v>
      </c>
      <c r="C6141">
        <v>-2</v>
      </c>
      <c r="D6141">
        <v>-2</v>
      </c>
      <c r="E6141">
        <v>3</v>
      </c>
      <c r="F6141">
        <v>0</v>
      </c>
      <c r="G6141">
        <v>2</v>
      </c>
      <c r="H6141" s="3">
        <f>H6140+$H$2*(Table1[[#This Row],[debug'[0']]]-H6140)</f>
        <v>0.35526082113097951</v>
      </c>
    </row>
    <row r="6142" spans="1:8" x14ac:dyDescent="0.25">
      <c r="A6142">
        <v>12272</v>
      </c>
      <c r="B6142">
        <v>6</v>
      </c>
      <c r="C6142">
        <v>0</v>
      </c>
      <c r="D6142">
        <v>-2</v>
      </c>
      <c r="E6142">
        <v>3</v>
      </c>
      <c r="F6142">
        <v>0</v>
      </c>
      <c r="G6142">
        <v>2</v>
      </c>
      <c r="H6142" s="3">
        <f>H6141+$H$2*(Table1[[#This Row],[debug'[0']]]-H6141)</f>
        <v>0.88726495520394133</v>
      </c>
    </row>
    <row r="6143" spans="1:8" x14ac:dyDescent="0.25">
      <c r="A6143">
        <v>12274</v>
      </c>
      <c r="B6143">
        <v>8</v>
      </c>
      <c r="C6143">
        <v>0</v>
      </c>
      <c r="D6143">
        <v>-1</v>
      </c>
      <c r="E6143">
        <v>2</v>
      </c>
      <c r="F6143">
        <v>0</v>
      </c>
      <c r="G6143">
        <v>2</v>
      </c>
      <c r="H6143" s="3">
        <f>H6142+$H$2*(Table1[[#This Row],[debug'[0']]]-H6142)</f>
        <v>1.5576244401138002</v>
      </c>
    </row>
    <row r="6144" spans="1:8" x14ac:dyDescent="0.25">
      <c r="A6144">
        <v>12276</v>
      </c>
      <c r="B6144">
        <v>8</v>
      </c>
      <c r="C6144">
        <v>1</v>
      </c>
      <c r="D6144">
        <v>0</v>
      </c>
      <c r="E6144">
        <v>2</v>
      </c>
      <c r="F6144">
        <v>0</v>
      </c>
      <c r="G6144">
        <v>2</v>
      </c>
      <c r="H6144" s="3">
        <f>H6143+$H$2*(Table1[[#This Row],[debug'[0']]]-H6143)</f>
        <v>2.1648040320319475</v>
      </c>
    </row>
    <row r="6145" spans="1:8" x14ac:dyDescent="0.25">
      <c r="A6145">
        <v>12278</v>
      </c>
      <c r="B6145">
        <v>8</v>
      </c>
      <c r="C6145">
        <v>3</v>
      </c>
      <c r="D6145">
        <v>1</v>
      </c>
      <c r="E6145">
        <v>2</v>
      </c>
      <c r="F6145">
        <v>0</v>
      </c>
      <c r="G6145">
        <v>2</v>
      </c>
      <c r="H6145" s="3">
        <f>H6144+$H$2*(Table1[[#This Row],[debug'[0']]]-H6144)</f>
        <v>2.714758295588704</v>
      </c>
    </row>
    <row r="6146" spans="1:8" x14ac:dyDescent="0.25">
      <c r="A6146">
        <v>12280</v>
      </c>
      <c r="B6146">
        <v>8</v>
      </c>
      <c r="C6146">
        <v>3</v>
      </c>
      <c r="D6146">
        <v>2</v>
      </c>
      <c r="E6146">
        <v>2</v>
      </c>
      <c r="F6146">
        <v>0</v>
      </c>
      <c r="G6146">
        <v>2</v>
      </c>
      <c r="H6146" s="3">
        <f>H6145+$H$2*(Table1[[#This Row],[debug'[0']]]-H6145)</f>
        <v>3.2128805909194518</v>
      </c>
    </row>
    <row r="6147" spans="1:8" x14ac:dyDescent="0.25">
      <c r="A6147">
        <v>12282</v>
      </c>
      <c r="B6147">
        <v>8</v>
      </c>
      <c r="C6147">
        <v>4</v>
      </c>
      <c r="D6147">
        <v>3</v>
      </c>
      <c r="E6147">
        <v>2</v>
      </c>
      <c r="F6147">
        <v>0</v>
      </c>
      <c r="G6147">
        <v>2</v>
      </c>
      <c r="H6147" s="3">
        <f>H6146+$H$2*(Table1[[#This Row],[debug'[0']]]-H6146)</f>
        <v>3.6640559659421887</v>
      </c>
    </row>
    <row r="6148" spans="1:8" x14ac:dyDescent="0.25">
      <c r="A6148">
        <v>12284</v>
      </c>
      <c r="B6148">
        <v>7</v>
      </c>
      <c r="C6148">
        <v>4</v>
      </c>
      <c r="D6148">
        <v>4</v>
      </c>
      <c r="E6148">
        <v>2</v>
      </c>
      <c r="F6148">
        <v>0</v>
      </c>
      <c r="G6148">
        <v>2</v>
      </c>
      <c r="H6148" s="3">
        <f>H6147+$H$2*(Table1[[#This Row],[debug'[0']]]-H6147)</f>
        <v>3.9784612840476701</v>
      </c>
    </row>
    <row r="6149" spans="1:8" x14ac:dyDescent="0.25">
      <c r="A6149">
        <v>12286</v>
      </c>
      <c r="B6149">
        <v>7</v>
      </c>
      <c r="C6149">
        <v>1</v>
      </c>
      <c r="D6149">
        <v>5</v>
      </c>
      <c r="E6149">
        <v>3</v>
      </c>
      <c r="F6149">
        <v>0</v>
      </c>
      <c r="G6149">
        <v>2</v>
      </c>
      <c r="H6149" s="3">
        <f>H6148+$H$2*(Table1[[#This Row],[debug'[0']]]-H6148)</f>
        <v>4.2632345990248597</v>
      </c>
    </row>
    <row r="6150" spans="1:8" x14ac:dyDescent="0.25">
      <c r="A6150">
        <v>12288</v>
      </c>
      <c r="B6150">
        <v>2</v>
      </c>
      <c r="C6150">
        <v>0</v>
      </c>
      <c r="D6150">
        <v>5</v>
      </c>
      <c r="E6150">
        <v>2</v>
      </c>
      <c r="F6150">
        <v>0</v>
      </c>
      <c r="G6150">
        <v>1</v>
      </c>
      <c r="H6150" s="3">
        <f>H6149+$H$2*(Table1[[#This Row],[debug'[0']]]-H6149)</f>
        <v>4.0499297633354576</v>
      </c>
    </row>
    <row r="6151" spans="1:8" x14ac:dyDescent="0.25">
      <c r="A6151">
        <v>12290</v>
      </c>
      <c r="B6151">
        <v>0</v>
      </c>
      <c r="C6151">
        <v>-1</v>
      </c>
      <c r="D6151">
        <v>4</v>
      </c>
      <c r="E6151">
        <v>2</v>
      </c>
      <c r="F6151">
        <v>0</v>
      </c>
      <c r="G6151">
        <v>1</v>
      </c>
      <c r="H6151" s="3">
        <f>H6150+$H$2*(Table1[[#This Row],[debug'[0']]]-H6150)</f>
        <v>3.6682328755739779</v>
      </c>
    </row>
    <row r="6152" spans="1:8" x14ac:dyDescent="0.25">
      <c r="A6152">
        <v>12292</v>
      </c>
      <c r="B6152">
        <v>-3</v>
      </c>
      <c r="C6152">
        <v>-3</v>
      </c>
      <c r="D6152">
        <v>2</v>
      </c>
      <c r="E6152">
        <v>2</v>
      </c>
      <c r="F6152">
        <v>0</v>
      </c>
      <c r="G6152">
        <v>1</v>
      </c>
      <c r="H6152" s="3">
        <f>H6151+$H$2*(Table1[[#This Row],[debug'[0']]]-H6151)</f>
        <v>3.0397667331441034</v>
      </c>
    </row>
    <row r="6153" spans="1:8" x14ac:dyDescent="0.25">
      <c r="A6153">
        <v>12294</v>
      </c>
      <c r="B6153">
        <v>-5</v>
      </c>
      <c r="C6153">
        <v>-4</v>
      </c>
      <c r="D6153">
        <v>0</v>
      </c>
      <c r="E6153">
        <v>2</v>
      </c>
      <c r="F6153">
        <v>0</v>
      </c>
      <c r="G6153">
        <v>1</v>
      </c>
      <c r="H6153" s="3">
        <f>H6152+$H$2*(Table1[[#This Row],[debug'[0']]]-H6152)</f>
        <v>2.2820365699814698</v>
      </c>
    </row>
    <row r="6154" spans="1:8" x14ac:dyDescent="0.25">
      <c r="A6154">
        <v>12296</v>
      </c>
      <c r="B6154">
        <v>-5</v>
      </c>
      <c r="C6154">
        <v>-4</v>
      </c>
      <c r="D6154">
        <v>-2</v>
      </c>
      <c r="E6154">
        <v>2</v>
      </c>
      <c r="F6154">
        <v>0</v>
      </c>
      <c r="G6154">
        <v>1</v>
      </c>
      <c r="H6154" s="3">
        <f>H6153+$H$2*(Table1[[#This Row],[debug'[0']]]-H6153)</f>
        <v>1.5957207922386898</v>
      </c>
    </row>
    <row r="6155" spans="1:8" x14ac:dyDescent="0.25">
      <c r="A6155">
        <v>12298</v>
      </c>
      <c r="B6155">
        <v>-6</v>
      </c>
      <c r="C6155">
        <v>-3</v>
      </c>
      <c r="D6155">
        <v>-3</v>
      </c>
      <c r="E6155">
        <v>2</v>
      </c>
      <c r="F6155">
        <v>0</v>
      </c>
      <c r="G6155">
        <v>1</v>
      </c>
      <c r="H6155" s="3">
        <f>H6154+$H$2*(Table1[[#This Row],[debug'[0']]]-H6154)</f>
        <v>0.87984097305020048</v>
      </c>
    </row>
    <row r="6156" spans="1:8" x14ac:dyDescent="0.25">
      <c r="A6156">
        <v>12300</v>
      </c>
      <c r="B6156">
        <v>-4</v>
      </c>
      <c r="C6156">
        <v>-3</v>
      </c>
      <c r="D6156">
        <v>-5</v>
      </c>
      <c r="E6156">
        <v>2</v>
      </c>
      <c r="F6156">
        <v>0</v>
      </c>
      <c r="G6156">
        <v>1</v>
      </c>
      <c r="H6156" s="3">
        <f>H6155+$H$2*(Table1[[#This Row],[debug'[0']]]-H6155)</f>
        <v>0.41992679650157122</v>
      </c>
    </row>
    <row r="6157" spans="1:8" x14ac:dyDescent="0.25">
      <c r="A6157">
        <v>12302</v>
      </c>
      <c r="B6157">
        <v>-1</v>
      </c>
      <c r="C6157">
        <v>-3</v>
      </c>
      <c r="D6157">
        <v>-6</v>
      </c>
      <c r="E6157">
        <v>2</v>
      </c>
      <c r="F6157">
        <v>0</v>
      </c>
      <c r="G6157">
        <v>1</v>
      </c>
      <c r="H6157" s="3">
        <f>H6156+$H$2*(Table1[[#This Row],[debug'[0']]]-H6156)</f>
        <v>0.28610184872583244</v>
      </c>
    </row>
    <row r="6158" spans="1:8" x14ac:dyDescent="0.25">
      <c r="A6158">
        <v>12304</v>
      </c>
      <c r="B6158">
        <v>0</v>
      </c>
      <c r="C6158">
        <v>-2</v>
      </c>
      <c r="D6158">
        <v>-5</v>
      </c>
      <c r="E6158">
        <v>2</v>
      </c>
      <c r="F6158">
        <v>0</v>
      </c>
      <c r="G6158">
        <v>1</v>
      </c>
      <c r="H6158" s="3">
        <f>H6157+$H$2*(Table1[[#This Row],[debug'[0']]]-H6157)</f>
        <v>0.25913738474176645</v>
      </c>
    </row>
    <row r="6159" spans="1:8" x14ac:dyDescent="0.25">
      <c r="A6159">
        <v>12306</v>
      </c>
      <c r="B6159">
        <v>3</v>
      </c>
      <c r="C6159">
        <v>3</v>
      </c>
      <c r="D6159">
        <v>-3</v>
      </c>
      <c r="E6159">
        <v>2</v>
      </c>
      <c r="F6159">
        <v>0</v>
      </c>
      <c r="G6159">
        <v>1</v>
      </c>
      <c r="H6159" s="3">
        <f>H6158+$H$2*(Table1[[#This Row],[debug'[0']]]-H6158)</f>
        <v>0.51745760043959166</v>
      </c>
    </row>
    <row r="6160" spans="1:8" x14ac:dyDescent="0.25">
      <c r="A6160">
        <v>12308</v>
      </c>
      <c r="B6160">
        <v>5</v>
      </c>
      <c r="C6160">
        <v>5</v>
      </c>
      <c r="D6160">
        <v>-3</v>
      </c>
      <c r="E6160">
        <v>2</v>
      </c>
      <c r="F6160">
        <v>0</v>
      </c>
      <c r="G6160">
        <v>1</v>
      </c>
      <c r="H6160" s="3">
        <f>H6159+$H$2*(Table1[[#This Row],[debug'[0']]]-H6159)</f>
        <v>0.93992726859550391</v>
      </c>
    </row>
    <row r="6161" spans="1:8" x14ac:dyDescent="0.25">
      <c r="A6161">
        <v>12310</v>
      </c>
      <c r="B6161">
        <v>7</v>
      </c>
      <c r="C6161">
        <v>6</v>
      </c>
      <c r="D6161">
        <v>-1</v>
      </c>
      <c r="E6161">
        <v>2</v>
      </c>
      <c r="F6161">
        <v>0</v>
      </c>
      <c r="G6161">
        <v>1</v>
      </c>
      <c r="H6161" s="3">
        <f>H6160+$H$2*(Table1[[#This Row],[debug'[0']]]-H6160)</f>
        <v>1.5110756677915096</v>
      </c>
    </row>
    <row r="6162" spans="1:8" x14ac:dyDescent="0.25">
      <c r="A6162">
        <v>12312</v>
      </c>
      <c r="B6162">
        <v>8</v>
      </c>
      <c r="C6162">
        <v>7</v>
      </c>
      <c r="D6162">
        <v>2</v>
      </c>
      <c r="E6162">
        <v>2</v>
      </c>
      <c r="F6162">
        <v>0</v>
      </c>
      <c r="G6162">
        <v>1</v>
      </c>
      <c r="H6162" s="3">
        <f>H6161+$H$2*(Table1[[#This Row],[debug'[0']]]-H6161)</f>
        <v>2.122642378144497</v>
      </c>
    </row>
    <row r="6163" spans="1:8" x14ac:dyDescent="0.25">
      <c r="A6163">
        <v>12314</v>
      </c>
      <c r="B6163">
        <v>10</v>
      </c>
      <c r="C6163">
        <v>6</v>
      </c>
      <c r="D6163">
        <v>5</v>
      </c>
      <c r="E6163">
        <v>2</v>
      </c>
      <c r="F6163">
        <v>0</v>
      </c>
      <c r="G6163">
        <v>1</v>
      </c>
      <c r="H6163" s="3">
        <f>H6162+$H$2*(Table1[[#This Row],[debug'[0']]]-H6162)</f>
        <v>2.8650658431801213</v>
      </c>
    </row>
    <row r="6164" spans="1:8" x14ac:dyDescent="0.25">
      <c r="A6164">
        <v>12316</v>
      </c>
      <c r="B6164">
        <v>10</v>
      </c>
      <c r="C6164">
        <v>5</v>
      </c>
      <c r="D6164">
        <v>6</v>
      </c>
      <c r="E6164">
        <v>2</v>
      </c>
      <c r="F6164">
        <v>0</v>
      </c>
      <c r="G6164">
        <v>1</v>
      </c>
      <c r="H6164" s="3">
        <f>H6163+$H$2*(Table1[[#This Row],[debug'[0']]]-H6163)</f>
        <v>3.5375175451074878</v>
      </c>
    </row>
    <row r="6165" spans="1:8" x14ac:dyDescent="0.25">
      <c r="A6165">
        <v>12318</v>
      </c>
      <c r="B6165">
        <v>7</v>
      </c>
      <c r="C6165">
        <v>4</v>
      </c>
      <c r="D6165">
        <v>6</v>
      </c>
      <c r="E6165">
        <v>2</v>
      </c>
      <c r="F6165">
        <v>0</v>
      </c>
      <c r="G6165">
        <v>0</v>
      </c>
      <c r="H6165" s="3">
        <f>H6164+$H$2*(Table1[[#This Row],[debug'[0']]]-H6164)</f>
        <v>3.8638488284117036</v>
      </c>
    </row>
    <row r="6166" spans="1:8" x14ac:dyDescent="0.25">
      <c r="A6166">
        <v>12320</v>
      </c>
      <c r="B6166">
        <v>5</v>
      </c>
      <c r="C6166">
        <v>2</v>
      </c>
      <c r="D6166">
        <v>5</v>
      </c>
      <c r="E6166">
        <v>2</v>
      </c>
      <c r="F6166">
        <v>0</v>
      </c>
      <c r="G6166">
        <v>0</v>
      </c>
      <c r="H6166" s="3">
        <f>H6165+$H$2*(Table1[[#This Row],[debug'[0']]]-H6165)</f>
        <v>3.9709285536325805</v>
      </c>
    </row>
    <row r="6167" spans="1:8" x14ac:dyDescent="0.25">
      <c r="A6167">
        <v>12322</v>
      </c>
      <c r="B6167">
        <v>1</v>
      </c>
      <c r="C6167">
        <v>-2</v>
      </c>
      <c r="D6167">
        <v>5</v>
      </c>
      <c r="E6167">
        <v>2</v>
      </c>
      <c r="F6167">
        <v>0</v>
      </c>
      <c r="G6167">
        <v>0</v>
      </c>
      <c r="H6167" s="3">
        <f>H6166+$H$2*(Table1[[#This Row],[debug'[0']]]-H6166)</f>
        <v>3.6909251340796123</v>
      </c>
    </row>
    <row r="6168" spans="1:8" x14ac:dyDescent="0.25">
      <c r="A6168">
        <v>12324</v>
      </c>
      <c r="B6168">
        <v>1</v>
      </c>
      <c r="C6168">
        <v>-4</v>
      </c>
      <c r="D6168">
        <v>4</v>
      </c>
      <c r="E6168">
        <v>2</v>
      </c>
      <c r="F6168">
        <v>0</v>
      </c>
      <c r="G6168">
        <v>0</v>
      </c>
      <c r="H6168" s="3">
        <f>H6167+$H$2*(Table1[[#This Row],[debug'[0']]]-H6167)</f>
        <v>3.4373114151020729</v>
      </c>
    </row>
    <row r="6169" spans="1:8" x14ac:dyDescent="0.25">
      <c r="A6169">
        <v>12326</v>
      </c>
      <c r="B6169">
        <v>-2</v>
      </c>
      <c r="C6169">
        <v>-7</v>
      </c>
      <c r="D6169">
        <v>2</v>
      </c>
      <c r="E6169">
        <v>2</v>
      </c>
      <c r="F6169">
        <v>0</v>
      </c>
      <c r="G6169">
        <v>0</v>
      </c>
      <c r="H6169" s="3">
        <f>H6168+$H$2*(Table1[[#This Row],[debug'[0']]]-H6168)</f>
        <v>2.9248568871931351</v>
      </c>
    </row>
    <row r="6170" spans="1:8" x14ac:dyDescent="0.25">
      <c r="A6170">
        <v>12328</v>
      </c>
      <c r="B6170">
        <v>-2</v>
      </c>
      <c r="C6170">
        <v>-9</v>
      </c>
      <c r="D6170">
        <v>1</v>
      </c>
      <c r="E6170">
        <v>2</v>
      </c>
      <c r="F6170">
        <v>0</v>
      </c>
      <c r="G6170">
        <v>0</v>
      </c>
      <c r="H6170" s="3">
        <f>H6169+$H$2*(Table1[[#This Row],[debug'[0']]]-H6169)</f>
        <v>2.4607000606895237</v>
      </c>
    </row>
    <row r="6171" spans="1:8" x14ac:dyDescent="0.25">
      <c r="A6171">
        <v>12330</v>
      </c>
      <c r="B6171">
        <v>-3</v>
      </c>
      <c r="C6171">
        <v>-9</v>
      </c>
      <c r="D6171">
        <v>-1</v>
      </c>
      <c r="E6171">
        <v>2</v>
      </c>
      <c r="F6171">
        <v>0</v>
      </c>
      <c r="G6171">
        <v>0</v>
      </c>
      <c r="H6171" s="3">
        <f>H6170+$H$2*(Table1[[#This Row],[debug'[0']]]-H6170)</f>
        <v>1.9460412048659375</v>
      </c>
    </row>
    <row r="6172" spans="1:8" x14ac:dyDescent="0.25">
      <c r="A6172">
        <v>12332</v>
      </c>
      <c r="B6172">
        <v>-4</v>
      </c>
      <c r="C6172">
        <v>-9</v>
      </c>
      <c r="D6172">
        <v>-3</v>
      </c>
      <c r="E6172">
        <v>2</v>
      </c>
      <c r="F6172">
        <v>0</v>
      </c>
      <c r="G6172">
        <v>0</v>
      </c>
      <c r="H6172" s="3">
        <f>H6171+$H$2*(Table1[[#This Row],[debug'[0']]]-H6171)</f>
        <v>1.3856400238514666</v>
      </c>
    </row>
    <row r="6173" spans="1:8" x14ac:dyDescent="0.25">
      <c r="A6173">
        <v>12334</v>
      </c>
      <c r="B6173">
        <v>-4</v>
      </c>
      <c r="C6173">
        <v>-9</v>
      </c>
      <c r="D6173">
        <v>-4</v>
      </c>
      <c r="E6173">
        <v>2</v>
      </c>
      <c r="F6173">
        <v>0</v>
      </c>
      <c r="G6173">
        <v>0</v>
      </c>
      <c r="H6173" s="3">
        <f>H6172+$H$2*(Table1[[#This Row],[debug'[0']]]-H6172)</f>
        <v>0.87805540983713881</v>
      </c>
    </row>
    <row r="6174" spans="1:8" x14ac:dyDescent="0.25">
      <c r="A6174">
        <v>12336</v>
      </c>
      <c r="B6174">
        <v>-4</v>
      </c>
      <c r="C6174">
        <v>-5</v>
      </c>
      <c r="D6174">
        <v>-4</v>
      </c>
      <c r="E6174">
        <v>2</v>
      </c>
      <c r="F6174">
        <v>0</v>
      </c>
      <c r="G6174">
        <v>0</v>
      </c>
      <c r="H6174" s="3">
        <f>H6173+$H$2*(Table1[[#This Row],[debug'[0']]]-H6173)</f>
        <v>0.41830951865668975</v>
      </c>
    </row>
    <row r="6175" spans="1:8" x14ac:dyDescent="0.25">
      <c r="A6175">
        <v>12338</v>
      </c>
      <c r="B6175">
        <v>-3</v>
      </c>
      <c r="C6175">
        <v>-3</v>
      </c>
      <c r="D6175">
        <v>-3</v>
      </c>
      <c r="E6175">
        <v>2</v>
      </c>
      <c r="F6175">
        <v>0</v>
      </c>
      <c r="G6175">
        <v>1</v>
      </c>
      <c r="H6175" s="3">
        <f>H6174+$H$2*(Table1[[#This Row],[debug'[0']]]-H6174)</f>
        <v>9.6141436511452183E-2</v>
      </c>
    </row>
    <row r="6176" spans="1:8" x14ac:dyDescent="0.25">
      <c r="A6176">
        <v>12340</v>
      </c>
      <c r="B6176">
        <v>-1</v>
      </c>
      <c r="C6176">
        <v>1</v>
      </c>
      <c r="D6176">
        <v>-2</v>
      </c>
      <c r="E6176">
        <v>2</v>
      </c>
      <c r="F6176">
        <v>0</v>
      </c>
      <c r="G6176">
        <v>1</v>
      </c>
      <c r="H6176" s="3">
        <f>H6175+$H$2*(Table1[[#This Row],[debug'[0']]]-H6175)</f>
        <v>-7.1674600157400348E-3</v>
      </c>
    </row>
    <row r="6177" spans="1:8" x14ac:dyDescent="0.25">
      <c r="A6177">
        <v>12342</v>
      </c>
      <c r="B6177">
        <v>5</v>
      </c>
      <c r="C6177">
        <v>8</v>
      </c>
      <c r="D6177">
        <v>0</v>
      </c>
      <c r="E6177">
        <v>2</v>
      </c>
      <c r="F6177">
        <v>0</v>
      </c>
      <c r="G6177">
        <v>1</v>
      </c>
      <c r="H6177" s="3">
        <f>H6176+$H$2*(Table1[[#This Row],[debug'[0']]]-H6176)</f>
        <v>0.46474695521463932</v>
      </c>
    </row>
    <row r="6178" spans="1:8" x14ac:dyDescent="0.25">
      <c r="A6178">
        <v>12344</v>
      </c>
      <c r="B6178">
        <v>7</v>
      </c>
      <c r="C6178">
        <v>10</v>
      </c>
      <c r="D6178">
        <v>2</v>
      </c>
      <c r="E6178">
        <v>2</v>
      </c>
      <c r="F6178">
        <v>0</v>
      </c>
      <c r="G6178">
        <v>1</v>
      </c>
      <c r="H6178" s="3">
        <f>H6177+$H$2*(Table1[[#This Row],[debug'[0']]]-H6177)</f>
        <v>1.0806800438600797</v>
      </c>
    </row>
    <row r="6179" spans="1:8" x14ac:dyDescent="0.25">
      <c r="A6179">
        <v>12346</v>
      </c>
      <c r="B6179">
        <v>7</v>
      </c>
      <c r="C6179">
        <v>11</v>
      </c>
      <c r="D6179">
        <v>3</v>
      </c>
      <c r="E6179">
        <v>2</v>
      </c>
      <c r="F6179">
        <v>0</v>
      </c>
      <c r="G6179">
        <v>1</v>
      </c>
      <c r="H6179" s="3">
        <f>H6178+$H$2*(Table1[[#This Row],[debug'[0']]]-H6178)</f>
        <v>1.6385628065137787</v>
      </c>
    </row>
    <row r="6180" spans="1:8" x14ac:dyDescent="0.25">
      <c r="A6180">
        <v>12348</v>
      </c>
      <c r="B6180">
        <v>8</v>
      </c>
      <c r="C6180">
        <v>11</v>
      </c>
      <c r="D6180">
        <v>4</v>
      </c>
      <c r="E6180">
        <v>2</v>
      </c>
      <c r="F6180">
        <v>0</v>
      </c>
      <c r="G6180">
        <v>1</v>
      </c>
      <c r="H6180" s="3">
        <f>H6179+$H$2*(Table1[[#This Row],[debug'[0']]]-H6179)</f>
        <v>2.2381141371136541</v>
      </c>
    </row>
    <row r="6181" spans="1:8" x14ac:dyDescent="0.25">
      <c r="A6181">
        <v>12350</v>
      </c>
      <c r="B6181">
        <v>6</v>
      </c>
      <c r="C6181">
        <v>10</v>
      </c>
      <c r="D6181">
        <v>4</v>
      </c>
      <c r="E6181">
        <v>2</v>
      </c>
      <c r="F6181">
        <v>0</v>
      </c>
      <c r="G6181">
        <v>1</v>
      </c>
      <c r="H6181" s="3">
        <f>H6180+$H$2*(Table1[[#This Row],[debug'[0']]]-H6180)</f>
        <v>2.5926635268282654</v>
      </c>
    </row>
    <row r="6182" spans="1:8" x14ac:dyDescent="0.25">
      <c r="A6182">
        <v>12352</v>
      </c>
      <c r="B6182">
        <v>5</v>
      </c>
      <c r="C6182">
        <v>8</v>
      </c>
      <c r="D6182">
        <v>4</v>
      </c>
      <c r="E6182">
        <v>2</v>
      </c>
      <c r="F6182">
        <v>0</v>
      </c>
      <c r="G6182">
        <v>1</v>
      </c>
      <c r="H6182" s="3">
        <f>H6181+$H$2*(Table1[[#This Row],[debug'[0']]]-H6181)</f>
        <v>2.8195496441933177</v>
      </c>
    </row>
    <row r="6183" spans="1:8" x14ac:dyDescent="0.25">
      <c r="A6183">
        <v>12354</v>
      </c>
      <c r="B6183">
        <v>5</v>
      </c>
      <c r="C6183">
        <v>5</v>
      </c>
      <c r="D6183">
        <v>4</v>
      </c>
      <c r="E6183">
        <v>2</v>
      </c>
      <c r="F6183">
        <v>0</v>
      </c>
      <c r="G6183">
        <v>1</v>
      </c>
      <c r="H6183" s="3">
        <f>H6182+$H$2*(Table1[[#This Row],[debug'[0']]]-H6182)</f>
        <v>3.0250522487729032</v>
      </c>
    </row>
    <row r="6184" spans="1:8" x14ac:dyDescent="0.25">
      <c r="A6184">
        <v>12356</v>
      </c>
      <c r="B6184">
        <v>3</v>
      </c>
      <c r="C6184">
        <v>1</v>
      </c>
      <c r="D6184">
        <v>4</v>
      </c>
      <c r="E6184">
        <v>2</v>
      </c>
      <c r="F6184">
        <v>0</v>
      </c>
      <c r="G6184">
        <v>1</v>
      </c>
      <c r="H6184" s="3">
        <f>H6183+$H$2*(Table1[[#This Row],[debug'[0']]]-H6183)</f>
        <v>3.0226911299518777</v>
      </c>
    </row>
    <row r="6185" spans="1:8" x14ac:dyDescent="0.25">
      <c r="A6185">
        <v>12358</v>
      </c>
      <c r="B6185">
        <v>1</v>
      </c>
      <c r="C6185">
        <v>-4</v>
      </c>
      <c r="D6185">
        <v>3</v>
      </c>
      <c r="E6185">
        <v>2</v>
      </c>
      <c r="F6185">
        <v>0</v>
      </c>
      <c r="G6185">
        <v>1</v>
      </c>
      <c r="H6185" s="3">
        <f>H6184+$H$2*(Table1[[#This Row],[debug'[0']]]-H6184)</f>
        <v>2.8320569821217361</v>
      </c>
    </row>
    <row r="6186" spans="1:8" x14ac:dyDescent="0.25">
      <c r="A6186">
        <v>12360</v>
      </c>
      <c r="B6186">
        <v>-1</v>
      </c>
      <c r="C6186">
        <v>-9</v>
      </c>
      <c r="D6186">
        <v>3</v>
      </c>
      <c r="E6186">
        <v>2</v>
      </c>
      <c r="F6186">
        <v>0</v>
      </c>
      <c r="G6186">
        <v>1</v>
      </c>
      <c r="H6186" s="3">
        <f>H6185+$H$2*(Table1[[#This Row],[debug'[0']]]-H6185)</f>
        <v>2.4708941202266024</v>
      </c>
    </row>
    <row r="6187" spans="1:8" x14ac:dyDescent="0.25">
      <c r="A6187">
        <v>12362</v>
      </c>
      <c r="B6187">
        <v>-4</v>
      </c>
      <c r="C6187">
        <v>-11</v>
      </c>
      <c r="D6187">
        <v>1</v>
      </c>
      <c r="E6187">
        <v>2</v>
      </c>
      <c r="F6187">
        <v>0</v>
      </c>
      <c r="G6187">
        <v>1</v>
      </c>
      <c r="H6187" s="3">
        <f>H6186+$H$2*(Table1[[#This Row],[debug'[0']]]-H6186)</f>
        <v>1.861026717318764</v>
      </c>
    </row>
    <row r="6188" spans="1:8" x14ac:dyDescent="0.25">
      <c r="A6188">
        <v>12364</v>
      </c>
      <c r="B6188">
        <v>-7</v>
      </c>
      <c r="C6188">
        <v>-14</v>
      </c>
      <c r="D6188">
        <v>-1</v>
      </c>
      <c r="E6188">
        <v>1</v>
      </c>
      <c r="F6188">
        <v>0</v>
      </c>
      <c r="G6188">
        <v>1</v>
      </c>
      <c r="H6188" s="3">
        <f>H6187+$H$2*(Table1[[#This Row],[debug'[0']]]-H6187)</f>
        <v>1.0258946241670188</v>
      </c>
    </row>
    <row r="6189" spans="1:8" x14ac:dyDescent="0.25">
      <c r="A6189">
        <v>12366</v>
      </c>
      <c r="B6189">
        <v>-7</v>
      </c>
      <c r="C6189">
        <v>-15</v>
      </c>
      <c r="D6189">
        <v>-2</v>
      </c>
      <c r="E6189">
        <v>1</v>
      </c>
      <c r="F6189">
        <v>0</v>
      </c>
      <c r="G6189">
        <v>1</v>
      </c>
      <c r="H6189" s="3">
        <f>H6188+$H$2*(Table1[[#This Row],[debug'[0']]]-H6188)</f>
        <v>0.26947187647395121</v>
      </c>
    </row>
    <row r="6190" spans="1:8" x14ac:dyDescent="0.25">
      <c r="A6190">
        <v>12368</v>
      </c>
      <c r="B6190">
        <v>-6</v>
      </c>
      <c r="C6190">
        <v>-13</v>
      </c>
      <c r="D6190">
        <v>-2</v>
      </c>
      <c r="E6190">
        <v>1</v>
      </c>
      <c r="F6190">
        <v>0</v>
      </c>
      <c r="G6190">
        <v>1</v>
      </c>
      <c r="H6190" s="3">
        <f>H6189+$H$2*(Table1[[#This Row],[debug'[0']]]-H6189)</f>
        <v>-0.32141192719660017</v>
      </c>
    </row>
    <row r="6191" spans="1:8" x14ac:dyDescent="0.25">
      <c r="A6191">
        <v>12370</v>
      </c>
      <c r="B6191">
        <v>-6</v>
      </c>
      <c r="C6191">
        <v>-12</v>
      </c>
      <c r="D6191">
        <v>-2</v>
      </c>
      <c r="E6191">
        <v>1</v>
      </c>
      <c r="F6191">
        <v>0</v>
      </c>
      <c r="G6191">
        <v>1</v>
      </c>
      <c r="H6191" s="3">
        <f>H6190+$H$2*(Table1[[#This Row],[debug'[0']]]-H6190)</f>
        <v>-0.85660624436505362</v>
      </c>
    </row>
    <row r="6192" spans="1:8" x14ac:dyDescent="0.25">
      <c r="A6192">
        <v>12372</v>
      </c>
      <c r="B6192">
        <v>-5</v>
      </c>
      <c r="C6192">
        <v>-8</v>
      </c>
      <c r="D6192">
        <v>-1</v>
      </c>
      <c r="E6192">
        <v>1</v>
      </c>
      <c r="F6192">
        <v>0</v>
      </c>
      <c r="G6192">
        <v>1</v>
      </c>
      <c r="H6192" s="3">
        <f>H6191+$H$2*(Table1[[#This Row],[debug'[0']]]-H6191)</f>
        <v>-1.2471119058740308</v>
      </c>
    </row>
    <row r="6193" spans="1:8" x14ac:dyDescent="0.25">
      <c r="A6193">
        <v>12374</v>
      </c>
      <c r="B6193">
        <v>-4</v>
      </c>
      <c r="C6193">
        <v>-5</v>
      </c>
      <c r="D6193">
        <v>-1</v>
      </c>
      <c r="E6193">
        <v>1</v>
      </c>
      <c r="F6193">
        <v>-1</v>
      </c>
      <c r="G6193">
        <v>1</v>
      </c>
      <c r="H6193" s="3">
        <f>H6192+$H$2*(Table1[[#This Row],[debug'[0']]]-H6192)</f>
        <v>-1.5065654962538593</v>
      </c>
    </row>
    <row r="6194" spans="1:8" x14ac:dyDescent="0.25">
      <c r="A6194">
        <v>12376</v>
      </c>
      <c r="B6194">
        <v>-2</v>
      </c>
      <c r="C6194">
        <v>0</v>
      </c>
      <c r="D6194">
        <v>-1</v>
      </c>
      <c r="E6194">
        <v>1</v>
      </c>
      <c r="F6194">
        <v>-1</v>
      </c>
      <c r="G6194">
        <v>1</v>
      </c>
      <c r="H6194" s="3">
        <f>H6193+$H$2*(Table1[[#This Row],[debug'[0']]]-H6193)</f>
        <v>-1.5530706026137573</v>
      </c>
    </row>
    <row r="6195" spans="1:8" x14ac:dyDescent="0.25">
      <c r="A6195">
        <v>12378</v>
      </c>
      <c r="B6195">
        <v>-2</v>
      </c>
      <c r="C6195">
        <v>2</v>
      </c>
      <c r="D6195">
        <v>-1</v>
      </c>
      <c r="E6195">
        <v>0</v>
      </c>
      <c r="F6195">
        <v>-1</v>
      </c>
      <c r="G6195">
        <v>1</v>
      </c>
      <c r="H6195" s="3">
        <f>H6194+$H$2*(Table1[[#This Row],[debug'[0']]]-H6194)</f>
        <v>-1.5951927059588153</v>
      </c>
    </row>
    <row r="6196" spans="1:8" x14ac:dyDescent="0.25">
      <c r="A6196">
        <v>12380</v>
      </c>
      <c r="B6196">
        <v>3</v>
      </c>
      <c r="C6196">
        <v>12</v>
      </c>
      <c r="D6196">
        <v>2</v>
      </c>
      <c r="E6196">
        <v>1</v>
      </c>
      <c r="F6196">
        <v>-1</v>
      </c>
      <c r="G6196">
        <v>1</v>
      </c>
      <c r="H6196" s="3">
        <f>H6195+$H$2*(Table1[[#This Row],[debug'[0']]]-H6195)</f>
        <v>-1.1621059965527269</v>
      </c>
    </row>
    <row r="6197" spans="1:8" x14ac:dyDescent="0.25">
      <c r="A6197">
        <v>12382</v>
      </c>
      <c r="B6197">
        <v>4</v>
      </c>
      <c r="C6197">
        <v>15</v>
      </c>
      <c r="D6197">
        <v>3</v>
      </c>
      <c r="E6197">
        <v>1</v>
      </c>
      <c r="F6197">
        <v>-1</v>
      </c>
      <c r="G6197">
        <v>1</v>
      </c>
      <c r="H6197" s="3">
        <f>H6196+$H$2*(Table1[[#This Row],[debug'[0']]]-H6196)</f>
        <v>-0.67558896827807102</v>
      </c>
    </row>
    <row r="6198" spans="1:8" x14ac:dyDescent="0.25">
      <c r="A6198">
        <v>12384</v>
      </c>
      <c r="B6198">
        <v>6</v>
      </c>
      <c r="C6198">
        <v>16</v>
      </c>
      <c r="D6198">
        <v>3</v>
      </c>
      <c r="E6198">
        <v>0</v>
      </c>
      <c r="F6198">
        <v>-1</v>
      </c>
      <c r="G6198">
        <v>1</v>
      </c>
      <c r="H6198" s="3">
        <f>H6197+$H$2*(Table1[[#This Row],[debug'[0']]]-H6197)</f>
        <v>-4.6429530444247358E-2</v>
      </c>
    </row>
    <row r="6199" spans="1:8" x14ac:dyDescent="0.25">
      <c r="A6199">
        <v>12386</v>
      </c>
      <c r="B6199">
        <v>4</v>
      </c>
      <c r="C6199">
        <v>13</v>
      </c>
      <c r="D6199">
        <v>4</v>
      </c>
      <c r="E6199">
        <v>0</v>
      </c>
      <c r="F6199">
        <v>-1</v>
      </c>
      <c r="G6199">
        <v>1</v>
      </c>
      <c r="H6199" s="3">
        <f>H6198+$H$2*(Table1[[#This Row],[debug'[0']]]-H6198)</f>
        <v>0.33493746813912595</v>
      </c>
    </row>
    <row r="6200" spans="1:8" x14ac:dyDescent="0.25">
      <c r="A6200">
        <v>12388</v>
      </c>
      <c r="B6200">
        <v>4</v>
      </c>
      <c r="C6200">
        <v>10</v>
      </c>
      <c r="D6200">
        <v>3</v>
      </c>
      <c r="E6200">
        <v>0</v>
      </c>
      <c r="F6200">
        <v>-1</v>
      </c>
      <c r="G6200">
        <v>1</v>
      </c>
      <c r="H6200" s="3">
        <f>H6199+$H$2*(Table1[[#This Row],[debug'[0']]]-H6199)</f>
        <v>0.68036147389036583</v>
      </c>
    </row>
    <row r="6201" spans="1:8" x14ac:dyDescent="0.25">
      <c r="A6201">
        <v>12390</v>
      </c>
      <c r="B6201">
        <v>1</v>
      </c>
      <c r="C6201">
        <v>6</v>
      </c>
      <c r="D6201">
        <v>3</v>
      </c>
      <c r="E6201">
        <v>0</v>
      </c>
      <c r="F6201">
        <v>-1</v>
      </c>
      <c r="G6201">
        <v>1</v>
      </c>
      <c r="H6201" s="3">
        <f>H6200+$H$2*(Table1[[#This Row],[debug'[0']]]-H6200)</f>
        <v>0.71048669525327468</v>
      </c>
    </row>
    <row r="6202" spans="1:8" x14ac:dyDescent="0.25">
      <c r="A6202">
        <v>12392</v>
      </c>
      <c r="B6202">
        <v>0</v>
      </c>
      <c r="C6202">
        <v>1</v>
      </c>
      <c r="D6202">
        <v>2</v>
      </c>
      <c r="E6202">
        <v>0</v>
      </c>
      <c r="F6202">
        <v>-1</v>
      </c>
      <c r="G6202">
        <v>1</v>
      </c>
      <c r="H6202" s="3">
        <f>H6201+$H$2*(Table1[[#This Row],[debug'[0']]]-H6201)</f>
        <v>0.64352490178484534</v>
      </c>
    </row>
    <row r="6203" spans="1:8" x14ac:dyDescent="0.25">
      <c r="A6203">
        <v>12394</v>
      </c>
      <c r="B6203">
        <v>-3</v>
      </c>
      <c r="C6203">
        <v>-10</v>
      </c>
      <c r="D6203">
        <v>2</v>
      </c>
      <c r="E6203">
        <v>0</v>
      </c>
      <c r="F6203">
        <v>-1</v>
      </c>
      <c r="G6203">
        <v>1</v>
      </c>
      <c r="H6203" s="3">
        <f>H6202+$H$2*(Table1[[#This Row],[debug'[0']]]-H6202)</f>
        <v>0.30013076984628306</v>
      </c>
    </row>
    <row r="6204" spans="1:8" x14ac:dyDescent="0.25">
      <c r="A6204">
        <v>12396</v>
      </c>
      <c r="B6204">
        <v>-5</v>
      </c>
      <c r="C6204">
        <v>-14</v>
      </c>
      <c r="D6204">
        <v>1</v>
      </c>
      <c r="E6204">
        <v>-1</v>
      </c>
      <c r="F6204">
        <v>-1</v>
      </c>
      <c r="G6204">
        <v>1</v>
      </c>
      <c r="H6204" s="3">
        <f>H6203+$H$2*(Table1[[#This Row],[debug'[0']]]-H6203)</f>
        <v>-0.19939478684214584</v>
      </c>
    </row>
    <row r="6205" spans="1:8" x14ac:dyDescent="0.25">
      <c r="A6205">
        <v>12398</v>
      </c>
      <c r="B6205">
        <v>-6</v>
      </c>
      <c r="C6205">
        <v>-15</v>
      </c>
      <c r="D6205">
        <v>0</v>
      </c>
      <c r="E6205">
        <v>-1</v>
      </c>
      <c r="F6205">
        <v>-1</v>
      </c>
      <c r="G6205">
        <v>1</v>
      </c>
      <c r="H6205" s="3">
        <f>H6204+$H$2*(Table1[[#This Row],[debug'[0']]]-H6204)</f>
        <v>-0.74608894856308694</v>
      </c>
    </row>
    <row r="6206" spans="1:8" x14ac:dyDescent="0.25">
      <c r="A6206">
        <v>12400</v>
      </c>
      <c r="B6206">
        <v>-7</v>
      </c>
      <c r="C6206">
        <v>-19</v>
      </c>
      <c r="D6206">
        <v>-1</v>
      </c>
      <c r="E6206">
        <v>-1</v>
      </c>
      <c r="F6206">
        <v>-1</v>
      </c>
      <c r="G6206">
        <v>1</v>
      </c>
      <c r="H6206" s="3">
        <f>H6205+$H$2*(Table1[[#This Row],[debug'[0']]]-H6205)</f>
        <v>-1.3355061790250335</v>
      </c>
    </row>
    <row r="6207" spans="1:8" x14ac:dyDescent="0.25">
      <c r="A6207">
        <v>12402</v>
      </c>
      <c r="B6207">
        <v>-7</v>
      </c>
      <c r="C6207">
        <v>-19</v>
      </c>
      <c r="D6207">
        <v>-2</v>
      </c>
      <c r="E6207">
        <v>-1</v>
      </c>
      <c r="F6207">
        <v>-1</v>
      </c>
      <c r="G6207">
        <v>1</v>
      </c>
      <c r="H6207" s="3">
        <f>H6206+$H$2*(Table1[[#This Row],[debug'[0']]]-H6206)</f>
        <v>-1.8693721442534255</v>
      </c>
    </row>
    <row r="6208" spans="1:8" x14ac:dyDescent="0.25">
      <c r="A6208">
        <v>12404</v>
      </c>
      <c r="B6208">
        <v>-6</v>
      </c>
      <c r="C6208">
        <v>-16</v>
      </c>
      <c r="D6208">
        <v>-1</v>
      </c>
      <c r="E6208">
        <v>-1</v>
      </c>
      <c r="F6208">
        <v>-1</v>
      </c>
      <c r="G6208">
        <v>1</v>
      </c>
      <c r="H6208" s="3">
        <f>H6207+$H$2*(Table1[[#This Row],[debug'[0']]]-H6207)</f>
        <v>-2.2586746480432294</v>
      </c>
    </row>
    <row r="6209" spans="1:8" x14ac:dyDescent="0.25">
      <c r="A6209">
        <v>12406</v>
      </c>
      <c r="B6209">
        <v>-5</v>
      </c>
      <c r="C6209">
        <v>-14</v>
      </c>
      <c r="D6209">
        <v>-2</v>
      </c>
      <c r="E6209">
        <v>-1</v>
      </c>
      <c r="F6209">
        <v>-1</v>
      </c>
      <c r="G6209">
        <v>1</v>
      </c>
      <c r="H6209" s="3">
        <f>H6208+$H$2*(Table1[[#This Row],[debug'[0']]]-H6208)</f>
        <v>-2.5170384756474347</v>
      </c>
    </row>
    <row r="6210" spans="1:8" x14ac:dyDescent="0.25">
      <c r="A6210">
        <v>12408</v>
      </c>
      <c r="B6210">
        <v>-5</v>
      </c>
      <c r="C6210">
        <v>-9</v>
      </c>
      <c r="D6210">
        <v>-2</v>
      </c>
      <c r="E6210">
        <v>-1</v>
      </c>
      <c r="F6210">
        <v>-2</v>
      </c>
      <c r="G6210">
        <v>1</v>
      </c>
      <c r="H6210" s="3">
        <f>H6209+$H$2*(Table1[[#This Row],[debug'[0']]]-H6209)</f>
        <v>-2.7510520861689987</v>
      </c>
    </row>
    <row r="6211" spans="1:8" x14ac:dyDescent="0.25">
      <c r="A6211">
        <v>12410</v>
      </c>
      <c r="B6211">
        <v>-2</v>
      </c>
      <c r="C6211">
        <v>-4</v>
      </c>
      <c r="D6211">
        <v>-3</v>
      </c>
      <c r="E6211">
        <v>-1</v>
      </c>
      <c r="F6211">
        <v>-2</v>
      </c>
      <c r="G6211">
        <v>1</v>
      </c>
      <c r="H6211" s="3">
        <f>H6210+$H$2*(Table1[[#This Row],[debug'[0']]]-H6210)</f>
        <v>-2.6802670946778444</v>
      </c>
    </row>
    <row r="6212" spans="1:8" x14ac:dyDescent="0.25">
      <c r="A6212">
        <v>12412</v>
      </c>
      <c r="B6212">
        <v>-1</v>
      </c>
      <c r="C6212">
        <v>3</v>
      </c>
      <c r="D6212">
        <v>-3</v>
      </c>
      <c r="E6212">
        <v>-1</v>
      </c>
      <c r="F6212">
        <v>-2</v>
      </c>
      <c r="G6212">
        <v>1</v>
      </c>
      <c r="H6212" s="3">
        <f>H6211+$H$2*(Table1[[#This Row],[debug'[0']]]-H6211)</f>
        <v>-2.5219056518565868</v>
      </c>
    </row>
    <row r="6213" spans="1:8" x14ac:dyDescent="0.25">
      <c r="A6213">
        <v>12414</v>
      </c>
      <c r="B6213">
        <v>1</v>
      </c>
      <c r="C6213">
        <v>9</v>
      </c>
      <c r="D6213">
        <v>-2</v>
      </c>
      <c r="E6213">
        <v>-1</v>
      </c>
      <c r="F6213">
        <v>-2</v>
      </c>
      <c r="G6213">
        <v>1</v>
      </c>
      <c r="H6213" s="3">
        <f>H6212+$H$2*(Table1[[#This Row],[debug'[0']]]-H6212)</f>
        <v>-2.189973864181316</v>
      </c>
    </row>
    <row r="6214" spans="1:8" x14ac:dyDescent="0.25">
      <c r="A6214">
        <v>12416</v>
      </c>
      <c r="B6214">
        <v>5</v>
      </c>
      <c r="C6214">
        <v>17</v>
      </c>
      <c r="D6214">
        <v>-1</v>
      </c>
      <c r="E6214">
        <v>-1</v>
      </c>
      <c r="F6214">
        <v>-2</v>
      </c>
      <c r="G6214">
        <v>1</v>
      </c>
      <c r="H6214" s="3">
        <f>H6213+$H$2*(Table1[[#This Row],[debug'[0']]]-H6213)</f>
        <v>-1.5123347920448769</v>
      </c>
    </row>
    <row r="6215" spans="1:8" x14ac:dyDescent="0.25">
      <c r="A6215">
        <v>12418</v>
      </c>
      <c r="B6215">
        <v>8</v>
      </c>
      <c r="C6215">
        <v>20</v>
      </c>
      <c r="D6215">
        <v>0</v>
      </c>
      <c r="E6215">
        <v>-1</v>
      </c>
      <c r="F6215">
        <v>-1</v>
      </c>
      <c r="G6215">
        <v>1</v>
      </c>
      <c r="H6215" s="3">
        <f>H6214+$H$2*(Table1[[#This Row],[debug'[0']]]-H6214)</f>
        <v>-0.61581835900963355</v>
      </c>
    </row>
    <row r="6216" spans="1:8" x14ac:dyDescent="0.25">
      <c r="A6216">
        <v>12420</v>
      </c>
      <c r="B6216">
        <v>8</v>
      </c>
      <c r="C6216">
        <v>21</v>
      </c>
      <c r="D6216">
        <v>1</v>
      </c>
      <c r="E6216">
        <v>-1</v>
      </c>
      <c r="F6216">
        <v>-2</v>
      </c>
      <c r="G6216">
        <v>0</v>
      </c>
      <c r="H6216" s="3">
        <f>H6215+$H$2*(Table1[[#This Row],[debug'[0']]]-H6215)</f>
        <v>0.19620339083022831</v>
      </c>
    </row>
    <row r="6217" spans="1:8" x14ac:dyDescent="0.25">
      <c r="A6217">
        <v>12422</v>
      </c>
      <c r="B6217">
        <v>4</v>
      </c>
      <c r="C6217">
        <v>17</v>
      </c>
      <c r="D6217">
        <v>3</v>
      </c>
      <c r="E6217">
        <v>-1</v>
      </c>
      <c r="F6217">
        <v>-2</v>
      </c>
      <c r="G6217">
        <v>1</v>
      </c>
      <c r="H6217" s="3">
        <f>H6216+$H$2*(Table1[[#This Row],[debug'[0']]]-H6216)</f>
        <v>0.55470277532375389</v>
      </c>
    </row>
    <row r="6218" spans="1:8" x14ac:dyDescent="0.25">
      <c r="A6218">
        <v>12424</v>
      </c>
      <c r="B6218">
        <v>0</v>
      </c>
      <c r="C6218">
        <v>13</v>
      </c>
      <c r="D6218">
        <v>3</v>
      </c>
      <c r="E6218">
        <v>-2</v>
      </c>
      <c r="F6218">
        <v>-2</v>
      </c>
      <c r="G6218">
        <v>0</v>
      </c>
      <c r="H6218" s="3">
        <f>H6217+$H$2*(Table1[[#This Row],[debug'[0']]]-H6217)</f>
        <v>0.50242327040726464</v>
      </c>
    </row>
    <row r="6219" spans="1:8" x14ac:dyDescent="0.25">
      <c r="A6219">
        <v>12426</v>
      </c>
      <c r="B6219">
        <v>-1</v>
      </c>
      <c r="C6219">
        <v>6</v>
      </c>
      <c r="D6219">
        <v>3</v>
      </c>
      <c r="E6219">
        <v>-2</v>
      </c>
      <c r="F6219">
        <v>-2</v>
      </c>
      <c r="G6219">
        <v>0</v>
      </c>
      <c r="H6219" s="3">
        <f>H6218+$H$2*(Table1[[#This Row],[debug'[0']]]-H6218)</f>
        <v>0.36082321314045024</v>
      </c>
    </row>
    <row r="6220" spans="1:8" x14ac:dyDescent="0.25">
      <c r="A6220">
        <v>12428</v>
      </c>
      <c r="B6220">
        <v>-3</v>
      </c>
      <c r="C6220">
        <v>-5</v>
      </c>
      <c r="D6220">
        <v>4</v>
      </c>
      <c r="E6220">
        <v>-1</v>
      </c>
      <c r="F6220">
        <v>-2</v>
      </c>
      <c r="G6220">
        <v>0</v>
      </c>
      <c r="H6220" s="3">
        <f>H6219+$H$2*(Table1[[#This Row],[debug'[0']]]-H6219)</f>
        <v>4.4073087647967801E-2</v>
      </c>
    </row>
    <row r="6221" spans="1:8" x14ac:dyDescent="0.25">
      <c r="A6221">
        <v>12430</v>
      </c>
      <c r="B6221">
        <v>-4</v>
      </c>
      <c r="C6221">
        <v>-12</v>
      </c>
      <c r="D6221">
        <v>4</v>
      </c>
      <c r="E6221">
        <v>-1</v>
      </c>
      <c r="F6221">
        <v>-2</v>
      </c>
      <c r="G6221">
        <v>0</v>
      </c>
      <c r="H6221" s="3">
        <f>H6220+$H$2*(Table1[[#This Row],[debug'[0']]]-H6220)</f>
        <v>-0.3370718214340836</v>
      </c>
    </row>
    <row r="6222" spans="1:8" x14ac:dyDescent="0.25">
      <c r="A6222">
        <v>12432</v>
      </c>
      <c r="B6222">
        <v>-6</v>
      </c>
      <c r="C6222">
        <v>-17</v>
      </c>
      <c r="D6222">
        <v>3</v>
      </c>
      <c r="E6222">
        <v>-1</v>
      </c>
      <c r="F6222">
        <v>-1</v>
      </c>
      <c r="G6222">
        <v>0</v>
      </c>
      <c r="H6222" s="3">
        <f>H6221+$H$2*(Table1[[#This Row],[debug'[0']]]-H6221)</f>
        <v>-0.87079022834176301</v>
      </c>
    </row>
    <row r="6223" spans="1:8" x14ac:dyDescent="0.25">
      <c r="A6223">
        <v>12434</v>
      </c>
      <c r="B6223">
        <v>-7</v>
      </c>
      <c r="C6223">
        <v>-19</v>
      </c>
      <c r="D6223">
        <v>2</v>
      </c>
      <c r="E6223">
        <v>-1</v>
      </c>
      <c r="F6223">
        <v>-1</v>
      </c>
      <c r="G6223">
        <v>0</v>
      </c>
      <c r="H6223" s="3">
        <f>H6222+$H$2*(Table1[[#This Row],[debug'[0']]]-H6222)</f>
        <v>-1.4484546400703318</v>
      </c>
    </row>
    <row r="6224" spans="1:8" x14ac:dyDescent="0.25">
      <c r="A6224">
        <v>12436</v>
      </c>
      <c r="B6224">
        <v>-9</v>
      </c>
      <c r="C6224">
        <v>-21</v>
      </c>
      <c r="D6224">
        <v>0</v>
      </c>
      <c r="E6224">
        <v>-1</v>
      </c>
      <c r="F6224">
        <v>-1</v>
      </c>
      <c r="G6224">
        <v>0</v>
      </c>
      <c r="H6224" s="3">
        <f>H6223+$H$2*(Table1[[#This Row],[debug'[0']]]-H6223)</f>
        <v>-2.160171022850486</v>
      </c>
    </row>
    <row r="6225" spans="1:8" x14ac:dyDescent="0.25">
      <c r="A6225">
        <v>12438</v>
      </c>
      <c r="B6225">
        <v>-8</v>
      </c>
      <c r="C6225">
        <v>-21</v>
      </c>
      <c r="D6225">
        <v>0</v>
      </c>
      <c r="E6225">
        <v>-1</v>
      </c>
      <c r="F6225">
        <v>-1</v>
      </c>
      <c r="G6225">
        <v>0</v>
      </c>
      <c r="H6225" s="3">
        <f>H6224+$H$2*(Table1[[#This Row],[debug'[0']]]-H6224)</f>
        <v>-2.7105619372354974</v>
      </c>
    </row>
    <row r="6226" spans="1:8" x14ac:dyDescent="0.25">
      <c r="A6226">
        <v>12440</v>
      </c>
      <c r="B6226">
        <v>-6</v>
      </c>
      <c r="C6226">
        <v>-19</v>
      </c>
      <c r="D6226">
        <v>0</v>
      </c>
      <c r="E6226">
        <v>-1</v>
      </c>
      <c r="F6226">
        <v>-1</v>
      </c>
      <c r="G6226">
        <v>0</v>
      </c>
      <c r="H6226" s="3">
        <f>H6225+$H$2*(Table1[[#This Row],[debug'[0']]]-H6225)</f>
        <v>-3.0205841708080854</v>
      </c>
    </row>
    <row r="6227" spans="1:8" x14ac:dyDescent="0.25">
      <c r="A6227">
        <v>12442</v>
      </c>
      <c r="B6227">
        <v>-5</v>
      </c>
      <c r="C6227">
        <v>-18</v>
      </c>
      <c r="D6227">
        <v>-1</v>
      </c>
      <c r="E6227">
        <v>-2</v>
      </c>
      <c r="F6227">
        <v>-2</v>
      </c>
      <c r="G6227">
        <v>0</v>
      </c>
      <c r="H6227" s="3">
        <f>H6226+$H$2*(Table1[[#This Row],[debug'[0']]]-H6226)</f>
        <v>-3.2071397176297456</v>
      </c>
    </row>
    <row r="6228" spans="1:8" x14ac:dyDescent="0.25">
      <c r="A6228">
        <v>12444</v>
      </c>
      <c r="B6228">
        <v>-4</v>
      </c>
      <c r="C6228">
        <v>-9</v>
      </c>
      <c r="D6228">
        <v>-1</v>
      </c>
      <c r="E6228">
        <v>-2</v>
      </c>
      <c r="F6228">
        <v>-2</v>
      </c>
      <c r="G6228">
        <v>0</v>
      </c>
      <c r="H6228" s="3">
        <f>H6227+$H$2*(Table1[[#This Row],[debug'[0']]]-H6227)</f>
        <v>-3.281865038782271</v>
      </c>
    </row>
    <row r="6229" spans="1:8" x14ac:dyDescent="0.25">
      <c r="A6229">
        <v>12446</v>
      </c>
      <c r="B6229">
        <v>-2</v>
      </c>
      <c r="C6229">
        <v>-3</v>
      </c>
      <c r="D6229">
        <v>-2</v>
      </c>
      <c r="E6229">
        <v>-2</v>
      </c>
      <c r="F6229">
        <v>-2</v>
      </c>
      <c r="G6229">
        <v>0</v>
      </c>
      <c r="H6229" s="3">
        <f>H6228+$H$2*(Table1[[#This Row],[debug'[0']]]-H6228)</f>
        <v>-3.1610521051203118</v>
      </c>
    </row>
    <row r="6230" spans="1:8" x14ac:dyDescent="0.25">
      <c r="A6230">
        <v>12448</v>
      </c>
      <c r="B6230">
        <v>0</v>
      </c>
      <c r="C6230">
        <v>6</v>
      </c>
      <c r="D6230">
        <v>-2</v>
      </c>
      <c r="E6230">
        <v>-2</v>
      </c>
      <c r="F6230">
        <v>-2</v>
      </c>
      <c r="G6230">
        <v>0</v>
      </c>
      <c r="H6230" s="3">
        <f>H6229+$H$2*(Table1[[#This Row],[debug'[0']]]-H6229)</f>
        <v>-2.8631299629884963</v>
      </c>
    </row>
    <row r="6231" spans="1:8" x14ac:dyDescent="0.25">
      <c r="A6231">
        <v>12450</v>
      </c>
      <c r="B6231">
        <v>4</v>
      </c>
      <c r="C6231">
        <v>13</v>
      </c>
      <c r="D6231">
        <v>-2</v>
      </c>
      <c r="E6231">
        <v>-2</v>
      </c>
      <c r="F6231">
        <v>-1</v>
      </c>
      <c r="G6231">
        <v>0</v>
      </c>
      <c r="H6231" s="3">
        <f>H6230+$H$2*(Table1[[#This Row],[debug'[0']]]-H6230)</f>
        <v>-2.2162952028177969</v>
      </c>
    </row>
    <row r="6232" spans="1:8" x14ac:dyDescent="0.25">
      <c r="A6232">
        <v>12452</v>
      </c>
      <c r="B6232">
        <v>5</v>
      </c>
      <c r="C6232">
        <v>20</v>
      </c>
      <c r="D6232">
        <v>-1</v>
      </c>
      <c r="E6232">
        <v>-2</v>
      </c>
      <c r="F6232">
        <v>-1</v>
      </c>
      <c r="G6232">
        <v>0</v>
      </c>
      <c r="H6232" s="3">
        <f>H6231+$H$2*(Table1[[#This Row],[debug'[0']]]-H6231)</f>
        <v>-1.5361754029585672</v>
      </c>
    </row>
    <row r="6233" spans="1:8" x14ac:dyDescent="0.25">
      <c r="A6233">
        <v>12454</v>
      </c>
      <c r="B6233">
        <v>7</v>
      </c>
      <c r="C6233">
        <v>24</v>
      </c>
      <c r="D6233">
        <v>2</v>
      </c>
      <c r="E6233">
        <v>-1</v>
      </c>
      <c r="F6233">
        <v>-1</v>
      </c>
      <c r="G6233">
        <v>1</v>
      </c>
      <c r="H6233" s="3">
        <f>H6232+$H$2*(Table1[[#This Row],[debug'[0']]]-H6232)</f>
        <v>-0.73165982488791148</v>
      </c>
    </row>
    <row r="6234" spans="1:8" x14ac:dyDescent="0.25">
      <c r="A6234">
        <v>12456</v>
      </c>
      <c r="B6234">
        <v>7</v>
      </c>
      <c r="C6234">
        <v>24</v>
      </c>
      <c r="D6234">
        <v>3</v>
      </c>
      <c r="E6234">
        <v>-1</v>
      </c>
      <c r="F6234">
        <v>-2</v>
      </c>
      <c r="G6234">
        <v>1</v>
      </c>
      <c r="H6234" s="3">
        <f>H6233+$H$2*(Table1[[#This Row],[debug'[0']]]-H6233)</f>
        <v>-2.968053710215246E-3</v>
      </c>
    </row>
    <row r="6235" spans="1:8" x14ac:dyDescent="0.25">
      <c r="A6235">
        <v>12458</v>
      </c>
      <c r="B6235">
        <v>4</v>
      </c>
      <c r="C6235">
        <v>22</v>
      </c>
      <c r="D6235">
        <v>6</v>
      </c>
      <c r="E6235">
        <v>-2</v>
      </c>
      <c r="F6235">
        <v>-2</v>
      </c>
      <c r="G6235">
        <v>1</v>
      </c>
      <c r="H6235" s="3">
        <f>H6234+$H$2*(Table1[[#This Row],[debug'[0']]]-H6234)</f>
        <v>0.37430279719250403</v>
      </c>
    </row>
    <row r="6236" spans="1:8" x14ac:dyDescent="0.25">
      <c r="A6236">
        <v>12460</v>
      </c>
      <c r="B6236">
        <v>2</v>
      </c>
      <c r="C6236">
        <v>11</v>
      </c>
      <c r="D6236">
        <v>8</v>
      </c>
      <c r="E6236">
        <v>-2</v>
      </c>
      <c r="F6236">
        <v>-2</v>
      </c>
      <c r="G6236">
        <v>1</v>
      </c>
      <c r="H6236" s="3">
        <f>H6235+$H$2*(Table1[[#This Row],[debug'[0']]]-H6235)</f>
        <v>0.52752114887154922</v>
      </c>
    </row>
    <row r="6237" spans="1:8" x14ac:dyDescent="0.25">
      <c r="A6237">
        <v>12462</v>
      </c>
      <c r="B6237">
        <v>1</v>
      </c>
      <c r="C6237">
        <v>8</v>
      </c>
      <c r="D6237">
        <v>8</v>
      </c>
      <c r="E6237">
        <v>-2</v>
      </c>
      <c r="F6237">
        <v>-2</v>
      </c>
      <c r="G6237">
        <v>1</v>
      </c>
      <c r="H6237" s="3">
        <f>H6236+$H$2*(Table1[[#This Row],[debug'[0']]]-H6236)</f>
        <v>0.57205123150199977</v>
      </c>
    </row>
    <row r="6238" spans="1:8" x14ac:dyDescent="0.25">
      <c r="A6238">
        <v>12464</v>
      </c>
      <c r="B6238">
        <v>-1</v>
      </c>
      <c r="C6238">
        <v>-5</v>
      </c>
      <c r="D6238">
        <v>9</v>
      </c>
      <c r="E6238">
        <v>-1</v>
      </c>
      <c r="F6238">
        <v>-2</v>
      </c>
      <c r="G6238">
        <v>1</v>
      </c>
      <c r="H6238" s="3">
        <f>H6237+$H$2*(Table1[[#This Row],[debug'[0']]]-H6237)</f>
        <v>0.42388889350339565</v>
      </c>
    </row>
    <row r="6239" spans="1:8" x14ac:dyDescent="0.25">
      <c r="A6239">
        <v>12466</v>
      </c>
      <c r="B6239">
        <v>-5</v>
      </c>
      <c r="C6239">
        <v>-12</v>
      </c>
      <c r="D6239">
        <v>9</v>
      </c>
      <c r="E6239">
        <v>-2</v>
      </c>
      <c r="F6239">
        <v>-1</v>
      </c>
      <c r="G6239">
        <v>1</v>
      </c>
      <c r="H6239" s="3">
        <f>H6238+$H$2*(Table1[[#This Row],[debug'[0']]]-H6238)</f>
        <v>-8.7300591548130524E-2</v>
      </c>
    </row>
    <row r="6240" spans="1:8" x14ac:dyDescent="0.25">
      <c r="A6240">
        <v>12468</v>
      </c>
      <c r="B6240">
        <v>-6</v>
      </c>
      <c r="C6240">
        <v>-19</v>
      </c>
      <c r="D6240">
        <v>8</v>
      </c>
      <c r="E6240">
        <v>-1</v>
      </c>
      <c r="F6240">
        <v>-1</v>
      </c>
      <c r="G6240">
        <v>1</v>
      </c>
      <c r="H6240" s="3">
        <f>H6239+$H$2*(Table1[[#This Row],[debug'[0']]]-H6239)</f>
        <v>-0.6445593822824438</v>
      </c>
    </row>
    <row r="6241" spans="1:8" x14ac:dyDescent="0.25">
      <c r="A6241">
        <v>12470</v>
      </c>
      <c r="B6241">
        <v>-7</v>
      </c>
      <c r="C6241">
        <v>-21</v>
      </c>
      <c r="D6241">
        <v>6</v>
      </c>
      <c r="E6241">
        <v>-1</v>
      </c>
      <c r="F6241">
        <v>-1</v>
      </c>
      <c r="G6241">
        <v>2</v>
      </c>
      <c r="H6241" s="3">
        <f>H6240+$H$2*(Table1[[#This Row],[debug'[0']]]-H6240)</f>
        <v>-1.2435455489308733</v>
      </c>
    </row>
    <row r="6242" spans="1:8" x14ac:dyDescent="0.25">
      <c r="A6242">
        <v>12472</v>
      </c>
      <c r="B6242">
        <v>-8</v>
      </c>
      <c r="C6242">
        <v>-23</v>
      </c>
      <c r="D6242">
        <v>3</v>
      </c>
      <c r="E6242">
        <v>-1</v>
      </c>
      <c r="F6242">
        <v>-1</v>
      </c>
      <c r="G6242">
        <v>2</v>
      </c>
      <c r="H6242" s="3">
        <f>H6241+$H$2*(Table1[[#This Row],[debug'[0']]]-H6241)</f>
        <v>-1.880326378964658</v>
      </c>
    </row>
    <row r="6243" spans="1:8" x14ac:dyDescent="0.25">
      <c r="A6243">
        <v>12474</v>
      </c>
      <c r="B6243">
        <v>-6</v>
      </c>
      <c r="C6243">
        <v>-23</v>
      </c>
      <c r="D6243">
        <v>2</v>
      </c>
      <c r="E6243">
        <v>-1</v>
      </c>
      <c r="F6243">
        <v>-1</v>
      </c>
      <c r="G6243">
        <v>2</v>
      </c>
      <c r="H6243" s="3">
        <f>H6242+$H$2*(Table1[[#This Row],[debug'[0']]]-H6242)</f>
        <v>-2.268596470455627</v>
      </c>
    </row>
    <row r="6244" spans="1:8" x14ac:dyDescent="0.25">
      <c r="A6244">
        <v>12476</v>
      </c>
      <c r="B6244">
        <v>-4</v>
      </c>
      <c r="C6244">
        <v>-20</v>
      </c>
      <c r="D6244">
        <v>0</v>
      </c>
      <c r="E6244">
        <v>-1</v>
      </c>
      <c r="F6244">
        <v>-1</v>
      </c>
      <c r="G6244">
        <v>2</v>
      </c>
      <c r="H6244" s="3">
        <f>H6243+$H$2*(Table1[[#This Row],[debug'[0']]]-H6243)</f>
        <v>-2.4317774087201083</v>
      </c>
    </row>
    <row r="6245" spans="1:8" x14ac:dyDescent="0.25">
      <c r="A6245">
        <v>12478</v>
      </c>
      <c r="B6245">
        <v>-4</v>
      </c>
      <c r="C6245">
        <v>-18</v>
      </c>
      <c r="D6245">
        <v>-1</v>
      </c>
      <c r="E6245">
        <v>-1</v>
      </c>
      <c r="F6245">
        <v>-1</v>
      </c>
      <c r="G6245">
        <v>2</v>
      </c>
      <c r="H6245" s="3">
        <f>H6244+$H$2*(Table1[[#This Row],[debug'[0']]]-H6244)</f>
        <v>-2.5795789058788618</v>
      </c>
    </row>
    <row r="6246" spans="1:8" x14ac:dyDescent="0.25">
      <c r="A6246">
        <v>12480</v>
      </c>
      <c r="B6246">
        <v>-3</v>
      </c>
      <c r="C6246">
        <v>-8</v>
      </c>
      <c r="D6246">
        <v>-4</v>
      </c>
      <c r="E6246">
        <v>-1</v>
      </c>
      <c r="F6246">
        <v>-1</v>
      </c>
      <c r="G6246">
        <v>2</v>
      </c>
      <c r="H6246" s="3">
        <f>H6245+$H$2*(Table1[[#This Row],[debug'[0']]]-H6245)</f>
        <v>-2.6192026605000165</v>
      </c>
    </row>
    <row r="6247" spans="1:8" x14ac:dyDescent="0.25">
      <c r="A6247">
        <v>12482</v>
      </c>
      <c r="B6247">
        <v>-3</v>
      </c>
      <c r="C6247">
        <v>1</v>
      </c>
      <c r="D6247">
        <v>-5</v>
      </c>
      <c r="E6247">
        <v>-1</v>
      </c>
      <c r="F6247">
        <v>-1</v>
      </c>
      <c r="G6247">
        <v>2</v>
      </c>
      <c r="H6247" s="3">
        <f>H6246+$H$2*(Table1[[#This Row],[debug'[0']]]-H6246)</f>
        <v>-2.655091964228407</v>
      </c>
    </row>
    <row r="6248" spans="1:8" x14ac:dyDescent="0.25">
      <c r="A6248">
        <v>12484</v>
      </c>
      <c r="B6248">
        <v>0</v>
      </c>
      <c r="C6248">
        <v>10</v>
      </c>
      <c r="D6248">
        <v>-5</v>
      </c>
      <c r="E6248">
        <v>-1</v>
      </c>
      <c r="F6248">
        <v>-1</v>
      </c>
      <c r="G6248">
        <v>2</v>
      </c>
      <c r="H6248" s="3">
        <f>H6247+$H$2*(Table1[[#This Row],[debug'[0']]]-H6247)</f>
        <v>-2.4048554419456494</v>
      </c>
    </row>
    <row r="6249" spans="1:8" x14ac:dyDescent="0.25">
      <c r="A6249">
        <v>12486</v>
      </c>
      <c r="B6249">
        <v>2</v>
      </c>
      <c r="C6249">
        <v>18</v>
      </c>
      <c r="D6249">
        <v>-4</v>
      </c>
      <c r="E6249">
        <v>-1</v>
      </c>
      <c r="F6249">
        <v>-1</v>
      </c>
      <c r="G6249">
        <v>2</v>
      </c>
      <c r="H6249" s="3">
        <f>H6248+$H$2*(Table1[[#This Row],[debug'[0']]]-H6248)</f>
        <v>-1.9897075970494051</v>
      </c>
    </row>
    <row r="6250" spans="1:8" x14ac:dyDescent="0.25">
      <c r="A6250">
        <v>12488</v>
      </c>
      <c r="B6250">
        <v>5</v>
      </c>
      <c r="C6250">
        <v>25</v>
      </c>
      <c r="D6250">
        <v>-3</v>
      </c>
      <c r="E6250">
        <v>-1</v>
      </c>
      <c r="F6250">
        <v>-1</v>
      </c>
      <c r="G6250">
        <v>2</v>
      </c>
      <c r="H6250" s="3">
        <f>H6249+$H$2*(Table1[[#This Row],[debug'[0']]]-H6249)</f>
        <v>-1.33094317592047</v>
      </c>
    </row>
    <row r="6251" spans="1:8" x14ac:dyDescent="0.25">
      <c r="A6251">
        <v>12490</v>
      </c>
      <c r="B6251">
        <v>8</v>
      </c>
      <c r="C6251">
        <v>30</v>
      </c>
      <c r="D6251">
        <v>0</v>
      </c>
      <c r="E6251">
        <v>-1</v>
      </c>
      <c r="F6251">
        <v>-1</v>
      </c>
      <c r="G6251">
        <v>2</v>
      </c>
      <c r="H6251" s="3">
        <f>H6250+$H$2*(Table1[[#This Row],[debug'[0']]]-H6250)</f>
        <v>-0.45152249994440308</v>
      </c>
    </row>
    <row r="6252" spans="1:8" x14ac:dyDescent="0.25">
      <c r="A6252">
        <v>12492</v>
      </c>
      <c r="B6252">
        <v>8</v>
      </c>
      <c r="C6252">
        <v>29</v>
      </c>
      <c r="D6252">
        <v>3</v>
      </c>
      <c r="E6252">
        <v>-1</v>
      </c>
      <c r="F6252">
        <v>-1</v>
      </c>
      <c r="G6252">
        <v>2</v>
      </c>
      <c r="H6252" s="3">
        <f>H6251+$H$2*(Table1[[#This Row],[debug'[0']]]-H6251)</f>
        <v>0.3450147299798223</v>
      </c>
    </row>
    <row r="6253" spans="1:8" x14ac:dyDescent="0.25">
      <c r="A6253">
        <v>12494</v>
      </c>
      <c r="B6253">
        <v>6</v>
      </c>
      <c r="C6253">
        <v>24</v>
      </c>
      <c r="D6253">
        <v>7</v>
      </c>
      <c r="E6253">
        <v>-1</v>
      </c>
      <c r="F6253">
        <v>-1</v>
      </c>
      <c r="G6253">
        <v>3</v>
      </c>
      <c r="H6253" s="3">
        <f>H6252+$H$2*(Table1[[#This Row],[debug'[0']]]-H6252)</f>
        <v>0.87798453539343879</v>
      </c>
    </row>
    <row r="6254" spans="1:8" x14ac:dyDescent="0.25">
      <c r="A6254">
        <v>12496</v>
      </c>
      <c r="B6254">
        <v>2</v>
      </c>
      <c r="C6254">
        <v>15</v>
      </c>
      <c r="D6254">
        <v>9</v>
      </c>
      <c r="E6254">
        <v>-1</v>
      </c>
      <c r="F6254">
        <v>-1</v>
      </c>
      <c r="G6254">
        <v>3</v>
      </c>
      <c r="H6254" s="3">
        <f>H6253+$H$2*(Table1[[#This Row],[debug'[0']]]-H6253)</f>
        <v>0.98373200161810215</v>
      </c>
    </row>
    <row r="6255" spans="1:8" x14ac:dyDescent="0.25">
      <c r="A6255">
        <v>12498</v>
      </c>
      <c r="B6255">
        <v>2</v>
      </c>
      <c r="C6255">
        <v>6</v>
      </c>
      <c r="D6255">
        <v>9</v>
      </c>
      <c r="E6255">
        <v>-1</v>
      </c>
      <c r="F6255">
        <v>-1</v>
      </c>
      <c r="G6255">
        <v>2</v>
      </c>
      <c r="H6255" s="3">
        <f>H6254+$H$2*(Table1[[#This Row],[debug'[0']]]-H6254)</f>
        <v>1.0795130039519514</v>
      </c>
    </row>
    <row r="6256" spans="1:8" x14ac:dyDescent="0.25">
      <c r="A6256">
        <v>12500</v>
      </c>
      <c r="B6256">
        <v>0</v>
      </c>
      <c r="C6256">
        <v>-7</v>
      </c>
      <c r="D6256">
        <v>9</v>
      </c>
      <c r="E6256">
        <v>-1</v>
      </c>
      <c r="F6256">
        <v>-1</v>
      </c>
      <c r="G6256">
        <v>2</v>
      </c>
      <c r="H6256" s="3">
        <f>H6255+$H$2*(Table1[[#This Row],[debug'[0']]]-H6255)</f>
        <v>0.97777130027184844</v>
      </c>
    </row>
    <row r="6257" spans="1:8" x14ac:dyDescent="0.25">
      <c r="A6257">
        <v>12502</v>
      </c>
      <c r="B6257">
        <v>0</v>
      </c>
      <c r="C6257">
        <v>-14</v>
      </c>
      <c r="D6257">
        <v>9</v>
      </c>
      <c r="E6257">
        <v>-1</v>
      </c>
      <c r="F6257">
        <v>0</v>
      </c>
      <c r="G6257">
        <v>2</v>
      </c>
      <c r="H6257" s="3">
        <f>H6256+$H$2*(Table1[[#This Row],[debug'[0']]]-H6256)</f>
        <v>0.88561852625709903</v>
      </c>
    </row>
    <row r="6258" spans="1:8" x14ac:dyDescent="0.25">
      <c r="A6258">
        <v>12504</v>
      </c>
      <c r="B6258">
        <v>-2</v>
      </c>
      <c r="C6258">
        <v>-21</v>
      </c>
      <c r="D6258">
        <v>8</v>
      </c>
      <c r="E6258">
        <v>-1</v>
      </c>
      <c r="F6258">
        <v>0</v>
      </c>
      <c r="G6258">
        <v>2</v>
      </c>
      <c r="H6258" s="3">
        <f>H6257+$H$2*(Table1[[#This Row],[debug'[0']]]-H6257)</f>
        <v>0.61365538736254177</v>
      </c>
    </row>
    <row r="6259" spans="1:8" x14ac:dyDescent="0.25">
      <c r="A6259">
        <v>12506</v>
      </c>
      <c r="B6259">
        <v>-3</v>
      </c>
      <c r="C6259">
        <v>-23</v>
      </c>
      <c r="D6259">
        <v>6</v>
      </c>
      <c r="E6259">
        <v>-1</v>
      </c>
      <c r="F6259">
        <v>0</v>
      </c>
      <c r="G6259">
        <v>2</v>
      </c>
      <c r="H6259" s="3">
        <f>H6258+$H$2*(Table1[[#This Row],[debug'[0']]]-H6258)</f>
        <v>0.27307639083624163</v>
      </c>
    </row>
    <row r="6260" spans="1:8" x14ac:dyDescent="0.25">
      <c r="A6260">
        <v>12508</v>
      </c>
      <c r="B6260">
        <v>-5</v>
      </c>
      <c r="C6260">
        <v>-25</v>
      </c>
      <c r="D6260">
        <v>1</v>
      </c>
      <c r="E6260">
        <v>-1</v>
      </c>
      <c r="F6260">
        <v>0</v>
      </c>
      <c r="G6260">
        <v>2</v>
      </c>
      <c r="H6260" s="3">
        <f>H6259+$H$2*(Table1[[#This Row],[debug'[0']]]-H6259)</f>
        <v>-0.22389935070182582</v>
      </c>
    </row>
    <row r="6261" spans="1:8" x14ac:dyDescent="0.25">
      <c r="A6261">
        <v>12510</v>
      </c>
      <c r="B6261">
        <v>-5</v>
      </c>
      <c r="C6261">
        <v>-24</v>
      </c>
      <c r="D6261">
        <v>-1</v>
      </c>
      <c r="E6261">
        <v>0</v>
      </c>
      <c r="F6261">
        <v>0</v>
      </c>
      <c r="G6261">
        <v>2</v>
      </c>
      <c r="H6261" s="3">
        <f>H6260+$H$2*(Table1[[#This Row],[debug'[0']]]-H6260)</f>
        <v>-0.67403623208104335</v>
      </c>
    </row>
    <row r="6262" spans="1:8" x14ac:dyDescent="0.25">
      <c r="A6262">
        <v>12512</v>
      </c>
      <c r="B6262">
        <v>-5</v>
      </c>
      <c r="C6262">
        <v>-20</v>
      </c>
      <c r="D6262">
        <v>-3</v>
      </c>
      <c r="E6262">
        <v>0</v>
      </c>
      <c r="F6262">
        <v>0</v>
      </c>
      <c r="G6262">
        <v>2</v>
      </c>
      <c r="H6262" s="3">
        <f>H6261+$H$2*(Table1[[#This Row],[debug'[0']]]-H6261)</f>
        <v>-1.0817487118707378</v>
      </c>
    </row>
    <row r="6263" spans="1:8" x14ac:dyDescent="0.25">
      <c r="A6263">
        <v>12514</v>
      </c>
      <c r="B6263">
        <v>-5</v>
      </c>
      <c r="C6263">
        <v>-17</v>
      </c>
      <c r="D6263">
        <v>-5</v>
      </c>
      <c r="E6263">
        <v>0</v>
      </c>
      <c r="F6263">
        <v>0</v>
      </c>
      <c r="G6263">
        <v>2</v>
      </c>
      <c r="H6263" s="3">
        <f>H6262+$H$2*(Table1[[#This Row],[debug'[0']]]-H6262)</f>
        <v>-1.4510351957219068</v>
      </c>
    </row>
    <row r="6264" spans="1:8" x14ac:dyDescent="0.25">
      <c r="A6264">
        <v>12516</v>
      </c>
      <c r="B6264">
        <v>-1</v>
      </c>
      <c r="C6264">
        <v>-4</v>
      </c>
      <c r="D6264">
        <v>-7</v>
      </c>
      <c r="E6264">
        <v>0</v>
      </c>
      <c r="F6264">
        <v>0</v>
      </c>
      <c r="G6264">
        <v>2</v>
      </c>
      <c r="H6264" s="3">
        <f>H6263+$H$2*(Table1[[#This Row],[debug'[0']]]-H6263)</f>
        <v>-1.4085261300001954</v>
      </c>
    </row>
    <row r="6265" spans="1:8" x14ac:dyDescent="0.25">
      <c r="A6265">
        <v>12518</v>
      </c>
      <c r="B6265">
        <v>1</v>
      </c>
      <c r="C6265">
        <v>6</v>
      </c>
      <c r="D6265">
        <v>-7</v>
      </c>
      <c r="E6265">
        <v>0</v>
      </c>
      <c r="F6265">
        <v>0</v>
      </c>
      <c r="G6265">
        <v>2</v>
      </c>
      <c r="H6265" s="3">
        <f>H6264+$H$2*(Table1[[#This Row],[debug'[0']]]-H6264)</f>
        <v>-1.1815278901205652</v>
      </c>
    </row>
    <row r="6266" spans="1:8" x14ac:dyDescent="0.25">
      <c r="A6266">
        <v>12520</v>
      </c>
      <c r="B6266">
        <v>2</v>
      </c>
      <c r="C6266">
        <v>14</v>
      </c>
      <c r="D6266">
        <v>-7</v>
      </c>
      <c r="E6266">
        <v>0</v>
      </c>
      <c r="F6266">
        <v>0</v>
      </c>
      <c r="G6266">
        <v>2</v>
      </c>
      <c r="H6266" s="3">
        <f>H6265+$H$2*(Table1[[#This Row],[debug'[0']]]-H6265)</f>
        <v>-0.8816759507167512</v>
      </c>
    </row>
    <row r="6267" spans="1:8" x14ac:dyDescent="0.25">
      <c r="A6267">
        <v>12522</v>
      </c>
      <c r="B6267">
        <v>4</v>
      </c>
      <c r="C6267">
        <v>24</v>
      </c>
      <c r="D6267">
        <v>-6</v>
      </c>
      <c r="E6267">
        <v>0</v>
      </c>
      <c r="F6267">
        <v>1</v>
      </c>
      <c r="G6267">
        <v>2</v>
      </c>
      <c r="H6267" s="3">
        <f>H6266+$H$2*(Table1[[#This Row],[debug'[0']]]-H6266)</f>
        <v>-0.42158883159741978</v>
      </c>
    </row>
    <row r="6268" spans="1:8" x14ac:dyDescent="0.25">
      <c r="A6268">
        <v>12524</v>
      </c>
      <c r="B6268">
        <v>5</v>
      </c>
      <c r="C6268">
        <v>30</v>
      </c>
      <c r="D6268">
        <v>-5</v>
      </c>
      <c r="E6268">
        <v>0</v>
      </c>
      <c r="F6268">
        <v>1</v>
      </c>
      <c r="G6268">
        <v>2</v>
      </c>
      <c r="H6268" s="3">
        <f>H6267+$H$2*(Table1[[#This Row],[debug'[0']]]-H6267)</f>
        <v>8.938387772650791E-2</v>
      </c>
    </row>
    <row r="6269" spans="1:8" x14ac:dyDescent="0.25">
      <c r="A6269">
        <v>12526</v>
      </c>
      <c r="B6269">
        <v>6</v>
      </c>
      <c r="C6269">
        <v>34</v>
      </c>
      <c r="D6269">
        <v>1</v>
      </c>
      <c r="E6269">
        <v>0</v>
      </c>
      <c r="F6269">
        <v>1</v>
      </c>
      <c r="G6269">
        <v>2</v>
      </c>
      <c r="H6269" s="3">
        <f>H6268+$H$2*(Table1[[#This Row],[debug'[0']]]-H6268)</f>
        <v>0.6464463233642217</v>
      </c>
    </row>
    <row r="6270" spans="1:8" x14ac:dyDescent="0.25">
      <c r="A6270">
        <v>12528</v>
      </c>
      <c r="B6270">
        <v>7</v>
      </c>
      <c r="C6270">
        <v>32</v>
      </c>
      <c r="D6270">
        <v>3</v>
      </c>
      <c r="E6270">
        <v>0</v>
      </c>
      <c r="F6270">
        <v>1</v>
      </c>
      <c r="G6270">
        <v>2</v>
      </c>
      <c r="H6270" s="3">
        <f>H6269+$H$2*(Table1[[#This Row],[debug'[0']]]-H6269)</f>
        <v>1.2452546500054431</v>
      </c>
    </row>
    <row r="6271" spans="1:8" x14ac:dyDescent="0.25">
      <c r="A6271">
        <v>12530</v>
      </c>
      <c r="B6271">
        <v>6</v>
      </c>
      <c r="C6271">
        <v>25</v>
      </c>
      <c r="D6271">
        <v>8</v>
      </c>
      <c r="E6271">
        <v>0</v>
      </c>
      <c r="F6271">
        <v>1</v>
      </c>
      <c r="G6271">
        <v>2</v>
      </c>
      <c r="H6271" s="3">
        <f>H6270+$H$2*(Table1[[#This Row],[debug'[0']]]-H6270)</f>
        <v>1.6933788418424369</v>
      </c>
    </row>
    <row r="6272" spans="1:8" x14ac:dyDescent="0.25">
      <c r="A6272">
        <v>12532</v>
      </c>
      <c r="B6272">
        <v>5</v>
      </c>
      <c r="C6272">
        <v>18</v>
      </c>
      <c r="D6272">
        <v>10</v>
      </c>
      <c r="E6272">
        <v>0</v>
      </c>
      <c r="F6272">
        <v>1</v>
      </c>
      <c r="G6272">
        <v>2</v>
      </c>
      <c r="H6272" s="3">
        <f>H6271+$H$2*(Table1[[#This Row],[debug'[0']]]-H6271)</f>
        <v>2.0050205440026083</v>
      </c>
    </row>
    <row r="6273" spans="1:8" x14ac:dyDescent="0.25">
      <c r="A6273">
        <v>12534</v>
      </c>
      <c r="B6273">
        <v>3</v>
      </c>
      <c r="C6273">
        <v>3</v>
      </c>
      <c r="D6273">
        <v>12</v>
      </c>
      <c r="E6273">
        <v>0</v>
      </c>
      <c r="F6273">
        <v>1</v>
      </c>
      <c r="G6273">
        <v>2</v>
      </c>
      <c r="H6273" s="3">
        <f>H6272+$H$2*(Table1[[#This Row],[debug'[0']]]-H6272)</f>
        <v>2.0987951484856335</v>
      </c>
    </row>
    <row r="6274" spans="1:8" x14ac:dyDescent="0.25">
      <c r="A6274">
        <v>12536</v>
      </c>
      <c r="B6274">
        <v>3</v>
      </c>
      <c r="C6274">
        <v>-6</v>
      </c>
      <c r="D6274">
        <v>12</v>
      </c>
      <c r="E6274">
        <v>1</v>
      </c>
      <c r="F6274">
        <v>1</v>
      </c>
      <c r="G6274">
        <v>2</v>
      </c>
      <c r="H6274" s="3">
        <f>H6273+$H$2*(Table1[[#This Row],[debug'[0']]]-H6273)</f>
        <v>2.1837317047125437</v>
      </c>
    </row>
    <row r="6275" spans="1:8" x14ac:dyDescent="0.25">
      <c r="A6275">
        <v>12538</v>
      </c>
      <c r="B6275">
        <v>3</v>
      </c>
      <c r="C6275">
        <v>-15</v>
      </c>
      <c r="D6275">
        <v>11</v>
      </c>
      <c r="E6275">
        <v>1</v>
      </c>
      <c r="F6275">
        <v>1</v>
      </c>
      <c r="G6275">
        <v>1</v>
      </c>
      <c r="H6275" s="3">
        <f>H6274+$H$2*(Table1[[#This Row],[debug'[0']]]-H6274)</f>
        <v>2.260663179107544</v>
      </c>
    </row>
    <row r="6276" spans="1:8" x14ac:dyDescent="0.25">
      <c r="A6276">
        <v>12540</v>
      </c>
      <c r="B6276">
        <v>1</v>
      </c>
      <c r="C6276">
        <v>-24</v>
      </c>
      <c r="D6276">
        <v>8</v>
      </c>
      <c r="E6276">
        <v>1</v>
      </c>
      <c r="F6276">
        <v>1</v>
      </c>
      <c r="G6276">
        <v>1</v>
      </c>
      <c r="H6276" s="3">
        <f>H6275+$H$2*(Table1[[#This Row],[debug'[0']]]-H6275)</f>
        <v>2.1418484736434817</v>
      </c>
    </row>
    <row r="6277" spans="1:8" x14ac:dyDescent="0.25">
      <c r="A6277">
        <v>12542</v>
      </c>
      <c r="B6277">
        <v>1</v>
      </c>
      <c r="C6277">
        <v>-26</v>
      </c>
      <c r="D6277">
        <v>7</v>
      </c>
      <c r="E6277">
        <v>1</v>
      </c>
      <c r="F6277">
        <v>1</v>
      </c>
      <c r="G6277">
        <v>2</v>
      </c>
      <c r="H6277" s="3">
        <f>H6276+$H$2*(Table1[[#This Row],[debug'[0']]]-H6276)</f>
        <v>2.0342317903541494</v>
      </c>
    </row>
    <row r="6278" spans="1:8" x14ac:dyDescent="0.25">
      <c r="A6278">
        <v>12544</v>
      </c>
      <c r="B6278">
        <v>-1</v>
      </c>
      <c r="C6278">
        <v>-28</v>
      </c>
      <c r="D6278">
        <v>2</v>
      </c>
      <c r="E6278">
        <v>1</v>
      </c>
      <c r="F6278">
        <v>1</v>
      </c>
      <c r="G6278">
        <v>2</v>
      </c>
      <c r="H6278" s="3">
        <f>H6277+$H$2*(Table1[[#This Row],[debug'[0']]]-H6277)</f>
        <v>1.7482621812981933</v>
      </c>
    </row>
    <row r="6279" spans="1:8" x14ac:dyDescent="0.25">
      <c r="A6279">
        <v>12546</v>
      </c>
      <c r="B6279">
        <v>-1</v>
      </c>
      <c r="C6279">
        <v>-26</v>
      </c>
      <c r="D6279">
        <v>-1</v>
      </c>
      <c r="E6279">
        <v>1</v>
      </c>
      <c r="F6279">
        <v>1</v>
      </c>
      <c r="G6279">
        <v>2</v>
      </c>
      <c r="H6279" s="3">
        <f>H6278+$H$2*(Table1[[#This Row],[debug'[0']]]-H6278)</f>
        <v>1.4892445729310415</v>
      </c>
    </row>
    <row r="6280" spans="1:8" x14ac:dyDescent="0.25">
      <c r="A6280">
        <v>12548</v>
      </c>
      <c r="B6280">
        <v>-2</v>
      </c>
      <c r="C6280">
        <v>-20</v>
      </c>
      <c r="D6280">
        <v>-4</v>
      </c>
      <c r="E6280">
        <v>1</v>
      </c>
      <c r="F6280">
        <v>1</v>
      </c>
      <c r="G6280">
        <v>2</v>
      </c>
      <c r="H6280" s="3">
        <f>H6279+$H$2*(Table1[[#This Row],[debug'[0']]]-H6279)</f>
        <v>1.1603910194240949</v>
      </c>
    </row>
    <row r="6281" spans="1:8" x14ac:dyDescent="0.25">
      <c r="A6281">
        <v>12550</v>
      </c>
      <c r="B6281">
        <v>-1</v>
      </c>
      <c r="C6281">
        <v>-10</v>
      </c>
      <c r="D6281">
        <v>-7</v>
      </c>
      <c r="E6281">
        <v>1</v>
      </c>
      <c r="F6281">
        <v>1</v>
      </c>
      <c r="G6281">
        <v>2</v>
      </c>
      <c r="H6281" s="3">
        <f>H6280+$H$2*(Table1[[#This Row],[debug'[0']]]-H6280)</f>
        <v>0.95677896275897201</v>
      </c>
    </row>
    <row r="6282" spans="1:8" x14ac:dyDescent="0.25">
      <c r="A6282">
        <v>12552</v>
      </c>
      <c r="B6282">
        <v>-2</v>
      </c>
      <c r="C6282">
        <v>2</v>
      </c>
      <c r="D6282">
        <v>-9</v>
      </c>
      <c r="E6282">
        <v>1</v>
      </c>
      <c r="F6282">
        <v>2</v>
      </c>
      <c r="G6282">
        <v>2</v>
      </c>
      <c r="H6282" s="3">
        <f>H6281+$H$2*(Table1[[#This Row],[debug'[0']]]-H6281)</f>
        <v>0.6781091107281989</v>
      </c>
    </row>
    <row r="6283" spans="1:8" x14ac:dyDescent="0.25">
      <c r="A6283">
        <v>12554</v>
      </c>
      <c r="B6283">
        <v>1</v>
      </c>
      <c r="C6283">
        <v>12</v>
      </c>
      <c r="D6283">
        <v>-10</v>
      </c>
      <c r="E6283">
        <v>2</v>
      </c>
      <c r="F6283">
        <v>2</v>
      </c>
      <c r="G6283">
        <v>2</v>
      </c>
      <c r="H6283" s="3">
        <f>H6282+$H$2*(Table1[[#This Row],[debug'[0']]]-H6282)</f>
        <v>0.7084466123180122</v>
      </c>
    </row>
    <row r="6284" spans="1:8" x14ac:dyDescent="0.25">
      <c r="A6284">
        <v>12556</v>
      </c>
      <c r="B6284">
        <v>1</v>
      </c>
      <c r="C6284">
        <v>21</v>
      </c>
      <c r="D6284">
        <v>-10</v>
      </c>
      <c r="E6284">
        <v>2</v>
      </c>
      <c r="F6284">
        <v>2</v>
      </c>
      <c r="G6284">
        <v>1</v>
      </c>
      <c r="H6284" s="3">
        <f>H6283+$H$2*(Table1[[#This Row],[debug'[0']]]-H6283)</f>
        <v>0.73592487174414067</v>
      </c>
    </row>
    <row r="6285" spans="1:8" x14ac:dyDescent="0.25">
      <c r="A6285">
        <v>12558</v>
      </c>
      <c r="B6285">
        <v>3</v>
      </c>
      <c r="C6285">
        <v>29</v>
      </c>
      <c r="D6285">
        <v>-9</v>
      </c>
      <c r="E6285">
        <v>2</v>
      </c>
      <c r="F6285">
        <v>2</v>
      </c>
      <c r="G6285">
        <v>1</v>
      </c>
      <c r="H6285" s="3">
        <f>H6284+$H$2*(Table1[[#This Row],[debug'[0']]]-H6284)</f>
        <v>0.94930892544725998</v>
      </c>
    </row>
    <row r="6286" spans="1:8" x14ac:dyDescent="0.25">
      <c r="A6286">
        <v>12560</v>
      </c>
      <c r="B6286">
        <v>3</v>
      </c>
      <c r="C6286">
        <v>33</v>
      </c>
      <c r="D6286">
        <v>-7</v>
      </c>
      <c r="E6286">
        <v>2</v>
      </c>
      <c r="F6286">
        <v>2</v>
      </c>
      <c r="G6286">
        <v>1</v>
      </c>
      <c r="H6286" s="3">
        <f>H6285+$H$2*(Table1[[#This Row],[debug'[0']]]-H6285)</f>
        <v>1.1425820058851714</v>
      </c>
    </row>
    <row r="6287" spans="1:8" x14ac:dyDescent="0.25">
      <c r="A6287">
        <v>12562</v>
      </c>
      <c r="B6287">
        <v>4</v>
      </c>
      <c r="C6287">
        <v>35</v>
      </c>
      <c r="D6287">
        <v>-4</v>
      </c>
      <c r="E6287">
        <v>2</v>
      </c>
      <c r="F6287">
        <v>2</v>
      </c>
      <c r="G6287">
        <v>1</v>
      </c>
      <c r="H6287" s="3">
        <f>H6286+$H$2*(Table1[[#This Row],[debug'[0']]]-H6286)</f>
        <v>1.4118873072415643</v>
      </c>
    </row>
    <row r="6288" spans="1:8" x14ac:dyDescent="0.25">
      <c r="A6288">
        <v>12564</v>
      </c>
      <c r="B6288">
        <v>6</v>
      </c>
      <c r="C6288">
        <v>32</v>
      </c>
      <c r="D6288">
        <v>2</v>
      </c>
      <c r="E6288">
        <v>2</v>
      </c>
      <c r="F6288">
        <v>2</v>
      </c>
      <c r="G6288">
        <v>1</v>
      </c>
      <c r="H6288" s="3">
        <f>H6287+$H$2*(Table1[[#This Row],[debug'[0']]]-H6287)</f>
        <v>1.844306741123924</v>
      </c>
    </row>
    <row r="6289" spans="1:8" x14ac:dyDescent="0.25">
      <c r="A6289">
        <v>12566</v>
      </c>
      <c r="B6289">
        <v>7</v>
      </c>
      <c r="C6289">
        <v>23</v>
      </c>
      <c r="D6289">
        <v>7</v>
      </c>
      <c r="E6289">
        <v>2</v>
      </c>
      <c r="F6289">
        <v>2</v>
      </c>
      <c r="G6289">
        <v>1</v>
      </c>
      <c r="H6289" s="3">
        <f>H6288+$H$2*(Table1[[#This Row],[debug'[0']]]-H6288)</f>
        <v>2.3302193831113489</v>
      </c>
    </row>
    <row r="6290" spans="1:8" x14ac:dyDescent="0.25">
      <c r="A6290">
        <v>12568</v>
      </c>
      <c r="B6290">
        <v>8</v>
      </c>
      <c r="C6290">
        <v>13</v>
      </c>
      <c r="D6290">
        <v>9</v>
      </c>
      <c r="E6290">
        <v>2</v>
      </c>
      <c r="F6290">
        <v>2</v>
      </c>
      <c r="G6290">
        <v>1</v>
      </c>
      <c r="H6290" s="3">
        <f>H6289+$H$2*(Table1[[#This Row],[debug'[0']]]-H6289)</f>
        <v>2.8645836171158447</v>
      </c>
    </row>
    <row r="6291" spans="1:8" x14ac:dyDescent="0.25">
      <c r="A6291">
        <v>12570</v>
      </c>
      <c r="B6291">
        <v>6</v>
      </c>
      <c r="C6291">
        <v>-3</v>
      </c>
      <c r="D6291">
        <v>12</v>
      </c>
      <c r="E6291">
        <v>2</v>
      </c>
      <c r="F6291">
        <v>2</v>
      </c>
      <c r="G6291">
        <v>1</v>
      </c>
      <c r="H6291" s="3">
        <f>H6290+$H$2*(Table1[[#This Row],[debug'[0']]]-H6290)</f>
        <v>3.1600896493482629</v>
      </c>
    </row>
    <row r="6292" spans="1:8" x14ac:dyDescent="0.25">
      <c r="A6292">
        <v>12572</v>
      </c>
      <c r="B6292">
        <v>7</v>
      </c>
      <c r="C6292">
        <v>-14</v>
      </c>
      <c r="D6292">
        <v>12</v>
      </c>
      <c r="E6292">
        <v>2</v>
      </c>
      <c r="F6292">
        <v>2</v>
      </c>
      <c r="G6292">
        <v>1</v>
      </c>
      <c r="H6292" s="3">
        <f>H6291+$H$2*(Table1[[#This Row],[debug'[0']]]-H6291)</f>
        <v>3.5219926737897902</v>
      </c>
    </row>
    <row r="6293" spans="1:8" x14ac:dyDescent="0.25">
      <c r="A6293">
        <v>12574</v>
      </c>
      <c r="B6293">
        <v>5</v>
      </c>
      <c r="C6293">
        <v>-21</v>
      </c>
      <c r="D6293">
        <v>12</v>
      </c>
      <c r="E6293">
        <v>2</v>
      </c>
      <c r="F6293">
        <v>2</v>
      </c>
      <c r="G6293">
        <v>1</v>
      </c>
      <c r="H6293" s="3">
        <f>H6292+$H$2*(Table1[[#This Row],[debug'[0']]]-H6292)</f>
        <v>3.6612915825290067</v>
      </c>
    </row>
    <row r="6294" spans="1:8" x14ac:dyDescent="0.25">
      <c r="A6294">
        <v>12576</v>
      </c>
      <c r="B6294">
        <v>5</v>
      </c>
      <c r="C6294">
        <v>-27</v>
      </c>
      <c r="D6294">
        <v>10</v>
      </c>
      <c r="E6294">
        <v>2</v>
      </c>
      <c r="F6294">
        <v>2</v>
      </c>
      <c r="G6294">
        <v>1</v>
      </c>
      <c r="H6294" s="3">
        <f>H6293+$H$2*(Table1[[#This Row],[debug'[0']]]-H6293)</f>
        <v>3.7874618784177772</v>
      </c>
    </row>
    <row r="6295" spans="1:8" x14ac:dyDescent="0.25">
      <c r="A6295">
        <v>12578</v>
      </c>
      <c r="B6295">
        <v>3</v>
      </c>
      <c r="C6295">
        <v>-29</v>
      </c>
      <c r="D6295">
        <v>6</v>
      </c>
      <c r="E6295">
        <v>2</v>
      </c>
      <c r="F6295">
        <v>2</v>
      </c>
      <c r="G6295">
        <v>1</v>
      </c>
      <c r="H6295" s="3">
        <f>H6294+$H$2*(Table1[[#This Row],[debug'[0']]]-H6294)</f>
        <v>3.7132453448511979</v>
      </c>
    </row>
    <row r="6296" spans="1:8" x14ac:dyDescent="0.25">
      <c r="A6296">
        <v>12580</v>
      </c>
      <c r="B6296">
        <v>4</v>
      </c>
      <c r="C6296">
        <v>-29</v>
      </c>
      <c r="D6296">
        <v>3</v>
      </c>
      <c r="E6296">
        <v>3</v>
      </c>
      <c r="F6296">
        <v>2</v>
      </c>
      <c r="G6296">
        <v>1</v>
      </c>
      <c r="H6296" s="3">
        <f>H6295+$H$2*(Table1[[#This Row],[debug'[0']]]-H6295)</f>
        <v>3.7402713343911427</v>
      </c>
    </row>
    <row r="6297" spans="1:8" x14ac:dyDescent="0.25">
      <c r="A6297">
        <v>12582</v>
      </c>
      <c r="B6297">
        <v>1</v>
      </c>
      <c r="C6297">
        <v>-25</v>
      </c>
      <c r="D6297">
        <v>-1</v>
      </c>
      <c r="E6297">
        <v>3</v>
      </c>
      <c r="F6297">
        <v>2</v>
      </c>
      <c r="G6297">
        <v>1</v>
      </c>
      <c r="H6297" s="3">
        <f>H6296+$H$2*(Table1[[#This Row],[debug'[0']]]-H6296)</f>
        <v>3.4820068456021653</v>
      </c>
    </row>
    <row r="6298" spans="1:8" x14ac:dyDescent="0.25">
      <c r="A6298">
        <v>12584</v>
      </c>
      <c r="B6298">
        <v>1</v>
      </c>
      <c r="C6298">
        <v>-14</v>
      </c>
      <c r="D6298">
        <v>-5</v>
      </c>
      <c r="E6298">
        <v>3</v>
      </c>
      <c r="F6298">
        <v>2</v>
      </c>
      <c r="G6298">
        <v>1</v>
      </c>
      <c r="H6298" s="3">
        <f>H6297+$H$2*(Table1[[#This Row],[debug'[0']]]-H6297)</f>
        <v>3.2480832114330651</v>
      </c>
    </row>
    <row r="6299" spans="1:8" x14ac:dyDescent="0.25">
      <c r="A6299">
        <v>12586</v>
      </c>
      <c r="B6299">
        <v>-1</v>
      </c>
      <c r="C6299">
        <v>-8</v>
      </c>
      <c r="D6299">
        <v>-6</v>
      </c>
      <c r="E6299">
        <v>3</v>
      </c>
      <c r="F6299">
        <v>2</v>
      </c>
      <c r="G6299">
        <v>1</v>
      </c>
      <c r="H6299" s="3">
        <f>H6298+$H$2*(Table1[[#This Row],[debug'[0']]]-H6298)</f>
        <v>2.8477108011667776</v>
      </c>
    </row>
    <row r="6300" spans="1:8" x14ac:dyDescent="0.25">
      <c r="A6300">
        <v>12588</v>
      </c>
      <c r="B6300">
        <v>-1</v>
      </c>
      <c r="C6300">
        <v>9</v>
      </c>
      <c r="D6300">
        <v>-10</v>
      </c>
      <c r="E6300">
        <v>3</v>
      </c>
      <c r="F6300">
        <v>2</v>
      </c>
      <c r="G6300">
        <v>1</v>
      </c>
      <c r="H6300" s="3">
        <f>H6299+$H$2*(Table1[[#This Row],[debug'[0']]]-H6299)</f>
        <v>2.4850726015842683</v>
      </c>
    </row>
    <row r="6301" spans="1:8" x14ac:dyDescent="0.25">
      <c r="A6301">
        <v>12590</v>
      </c>
      <c r="B6301">
        <v>-1</v>
      </c>
      <c r="C6301">
        <v>19</v>
      </c>
      <c r="D6301">
        <v>-11</v>
      </c>
      <c r="E6301">
        <v>3</v>
      </c>
      <c r="F6301">
        <v>2</v>
      </c>
      <c r="G6301">
        <v>1</v>
      </c>
      <c r="H6301" s="3">
        <f>H6300+$H$2*(Table1[[#This Row],[debug'[0']]]-H6300)</f>
        <v>2.1566122471133422</v>
      </c>
    </row>
    <row r="6302" spans="1:8" x14ac:dyDescent="0.25">
      <c r="A6302">
        <v>12592</v>
      </c>
      <c r="B6302">
        <v>1</v>
      </c>
      <c r="C6302">
        <v>28</v>
      </c>
      <c r="D6302">
        <v>-11</v>
      </c>
      <c r="E6302">
        <v>3</v>
      </c>
      <c r="F6302">
        <v>2</v>
      </c>
      <c r="G6302">
        <v>1</v>
      </c>
      <c r="H6302" s="3">
        <f>H6301+$H$2*(Table1[[#This Row],[debug'[0']]]-H6301)</f>
        <v>2.0476041109558443</v>
      </c>
    </row>
    <row r="6303" spans="1:8" x14ac:dyDescent="0.25">
      <c r="A6303">
        <v>12594</v>
      </c>
      <c r="B6303">
        <v>1</v>
      </c>
      <c r="C6303">
        <v>31</v>
      </c>
      <c r="D6303">
        <v>-10</v>
      </c>
      <c r="E6303">
        <v>3</v>
      </c>
      <c r="F6303">
        <v>2</v>
      </c>
      <c r="G6303">
        <v>1</v>
      </c>
      <c r="H6303" s="3">
        <f>H6302+$H$2*(Table1[[#This Row],[debug'[0']]]-H6302)</f>
        <v>1.948869749590364</v>
      </c>
    </row>
    <row r="6304" spans="1:8" x14ac:dyDescent="0.25">
      <c r="A6304">
        <v>12596</v>
      </c>
      <c r="B6304">
        <v>3</v>
      </c>
      <c r="C6304">
        <v>36</v>
      </c>
      <c r="D6304">
        <v>-5</v>
      </c>
      <c r="E6304">
        <v>3</v>
      </c>
      <c r="F6304">
        <v>2</v>
      </c>
      <c r="G6304">
        <v>1</v>
      </c>
      <c r="H6304" s="3">
        <f>H6303+$H$2*(Table1[[#This Row],[debug'[0']]]-H6303)</f>
        <v>2.0479364417699513</v>
      </c>
    </row>
    <row r="6305" spans="1:8" x14ac:dyDescent="0.25">
      <c r="A6305">
        <v>12598</v>
      </c>
      <c r="B6305">
        <v>3</v>
      </c>
      <c r="C6305">
        <v>36</v>
      </c>
      <c r="D6305">
        <v>-1</v>
      </c>
      <c r="E6305">
        <v>3</v>
      </c>
      <c r="F6305">
        <v>2</v>
      </c>
      <c r="G6305">
        <v>1</v>
      </c>
      <c r="H6305" s="3">
        <f>H6304+$H$2*(Table1[[#This Row],[debug'[0']]]-H6304)</f>
        <v>2.1376663181785336</v>
      </c>
    </row>
    <row r="6306" spans="1:8" x14ac:dyDescent="0.25">
      <c r="A6306">
        <v>12600</v>
      </c>
      <c r="B6306">
        <v>3</v>
      </c>
      <c r="C6306">
        <v>32</v>
      </c>
      <c r="D6306">
        <v>3</v>
      </c>
      <c r="E6306">
        <v>3</v>
      </c>
      <c r="F6306">
        <v>3</v>
      </c>
      <c r="G6306">
        <v>1</v>
      </c>
      <c r="H6306" s="3">
        <f>H6305+$H$2*(Table1[[#This Row],[debug'[0']]]-H6305)</f>
        <v>2.2189393529711343</v>
      </c>
    </row>
    <row r="6307" spans="1:8" x14ac:dyDescent="0.25">
      <c r="A6307">
        <v>12602</v>
      </c>
      <c r="B6307">
        <v>3</v>
      </c>
      <c r="C6307">
        <v>21</v>
      </c>
      <c r="D6307">
        <v>8</v>
      </c>
      <c r="E6307">
        <v>3</v>
      </c>
      <c r="F6307">
        <v>3</v>
      </c>
      <c r="G6307">
        <v>1</v>
      </c>
      <c r="H6307" s="3">
        <f>H6306+$H$2*(Table1[[#This Row],[debug'[0']]]-H6306)</f>
        <v>2.2925525846925536</v>
      </c>
    </row>
    <row r="6308" spans="1:8" x14ac:dyDescent="0.25">
      <c r="A6308">
        <v>12604</v>
      </c>
      <c r="B6308">
        <v>4</v>
      </c>
      <c r="C6308">
        <v>10</v>
      </c>
      <c r="D6308">
        <v>11</v>
      </c>
      <c r="E6308">
        <v>3</v>
      </c>
      <c r="F6308">
        <v>3</v>
      </c>
      <c r="G6308">
        <v>1</v>
      </c>
      <c r="H6308" s="3">
        <f>H6307+$H$2*(Table1[[#This Row],[debug'[0']]]-H6307)</f>
        <v>2.4534757123821764</v>
      </c>
    </row>
    <row r="6309" spans="1:8" x14ac:dyDescent="0.25">
      <c r="A6309">
        <v>12606</v>
      </c>
      <c r="B6309">
        <v>6</v>
      </c>
      <c r="C6309">
        <v>-1</v>
      </c>
      <c r="D6309">
        <v>14</v>
      </c>
      <c r="E6309">
        <v>3</v>
      </c>
      <c r="F6309">
        <v>3</v>
      </c>
      <c r="G6309">
        <v>1</v>
      </c>
      <c r="H6309" s="3">
        <f>H6308+$H$2*(Table1[[#This Row],[debug'[0']]]-H6308)</f>
        <v>2.7877277518149142</v>
      </c>
    </row>
    <row r="6310" spans="1:8" x14ac:dyDescent="0.25">
      <c r="A6310">
        <v>12608</v>
      </c>
      <c r="B6310">
        <v>9</v>
      </c>
      <c r="C6310">
        <v>-20</v>
      </c>
      <c r="D6310">
        <v>17</v>
      </c>
      <c r="E6310">
        <v>3</v>
      </c>
      <c r="F6310">
        <v>2</v>
      </c>
      <c r="G6310">
        <v>1</v>
      </c>
      <c r="H6310" s="3">
        <f>H6309+$H$2*(Table1[[#This Row],[debug'[0']]]-H6309)</f>
        <v>3.3732206175248542</v>
      </c>
    </row>
    <row r="6311" spans="1:8" x14ac:dyDescent="0.25">
      <c r="A6311">
        <v>12610</v>
      </c>
      <c r="B6311">
        <v>10</v>
      </c>
      <c r="C6311">
        <v>-26</v>
      </c>
      <c r="D6311">
        <v>16</v>
      </c>
      <c r="E6311">
        <v>3</v>
      </c>
      <c r="F6311">
        <v>2</v>
      </c>
      <c r="G6311">
        <v>1</v>
      </c>
      <c r="H6311" s="3">
        <f>H6310+$H$2*(Table1[[#This Row],[debug'[0']]]-H6310)</f>
        <v>3.9977798602731811</v>
      </c>
    </row>
    <row r="6312" spans="1:8" x14ac:dyDescent="0.25">
      <c r="A6312">
        <v>12612</v>
      </c>
      <c r="B6312">
        <v>7</v>
      </c>
      <c r="C6312">
        <v>-30</v>
      </c>
      <c r="D6312">
        <v>14</v>
      </c>
      <c r="E6312">
        <v>3</v>
      </c>
      <c r="F6312">
        <v>3</v>
      </c>
      <c r="G6312">
        <v>1</v>
      </c>
      <c r="H6312" s="3">
        <f>H6311+$H$2*(Table1[[#This Row],[debug'[0']]]-H6311)</f>
        <v>4.2807324423359336</v>
      </c>
    </row>
    <row r="6313" spans="1:8" x14ac:dyDescent="0.25">
      <c r="A6313">
        <v>12614</v>
      </c>
      <c r="B6313">
        <v>8</v>
      </c>
      <c r="C6313">
        <v>-31</v>
      </c>
      <c r="D6313">
        <v>11</v>
      </c>
      <c r="E6313">
        <v>3</v>
      </c>
      <c r="F6313">
        <v>3</v>
      </c>
      <c r="G6313">
        <v>1</v>
      </c>
      <c r="H6313" s="3">
        <f>H6312+$H$2*(Table1[[#This Row],[debug'[0']]]-H6312)</f>
        <v>4.6312651514127019</v>
      </c>
    </row>
    <row r="6314" spans="1:8" x14ac:dyDescent="0.25">
      <c r="A6314">
        <v>12616</v>
      </c>
      <c r="B6314">
        <v>3</v>
      </c>
      <c r="C6314">
        <v>-26</v>
      </c>
      <c r="D6314">
        <v>5</v>
      </c>
      <c r="E6314">
        <v>3</v>
      </c>
      <c r="F6314">
        <v>3</v>
      </c>
      <c r="G6314">
        <v>1</v>
      </c>
      <c r="H6314" s="3">
        <f>H6313+$H$2*(Table1[[#This Row],[debug'[0']]]-H6313)</f>
        <v>4.4775220329406462</v>
      </c>
    </row>
    <row r="6315" spans="1:8" x14ac:dyDescent="0.25">
      <c r="A6315">
        <v>12618</v>
      </c>
      <c r="B6315">
        <v>2</v>
      </c>
      <c r="C6315">
        <v>-18</v>
      </c>
      <c r="D6315">
        <v>2</v>
      </c>
      <c r="E6315">
        <v>3</v>
      </c>
      <c r="F6315">
        <v>3</v>
      </c>
      <c r="G6315">
        <v>1</v>
      </c>
      <c r="H6315" s="3">
        <f>H6314+$H$2*(Table1[[#This Row],[debug'[0']]]-H6314)</f>
        <v>4.2440210824068512</v>
      </c>
    </row>
    <row r="6316" spans="1:8" x14ac:dyDescent="0.25">
      <c r="A6316">
        <v>12620</v>
      </c>
      <c r="B6316">
        <v>-1</v>
      </c>
      <c r="C6316">
        <v>-7</v>
      </c>
      <c r="D6316">
        <v>-2</v>
      </c>
      <c r="E6316">
        <v>3</v>
      </c>
      <c r="F6316">
        <v>3</v>
      </c>
      <c r="G6316">
        <v>2</v>
      </c>
      <c r="H6316" s="3">
        <f>H6315+$H$2*(Table1[[#This Row],[debug'[0']]]-H6315)</f>
        <v>3.7497837391740703</v>
      </c>
    </row>
    <row r="6317" spans="1:8" x14ac:dyDescent="0.25">
      <c r="A6317">
        <v>12622</v>
      </c>
      <c r="B6317">
        <v>-1</v>
      </c>
      <c r="C6317">
        <v>-1</v>
      </c>
      <c r="D6317">
        <v>-3</v>
      </c>
      <c r="E6317">
        <v>3</v>
      </c>
      <c r="F6317">
        <v>3</v>
      </c>
      <c r="G6317">
        <v>2</v>
      </c>
      <c r="H6317" s="3">
        <f>H6316+$H$2*(Table1[[#This Row],[debug'[0']]]-H6316)</f>
        <v>3.3021271681401849</v>
      </c>
    </row>
    <row r="6318" spans="1:8" x14ac:dyDescent="0.25">
      <c r="A6318">
        <v>12624</v>
      </c>
      <c r="B6318">
        <v>-1</v>
      </c>
      <c r="C6318">
        <v>16</v>
      </c>
      <c r="D6318">
        <v>-7</v>
      </c>
      <c r="E6318">
        <v>3</v>
      </c>
      <c r="F6318">
        <v>3</v>
      </c>
      <c r="G6318">
        <v>2</v>
      </c>
      <c r="H6318" s="3">
        <f>H6317+$H$2*(Table1[[#This Row],[debug'[0']]]-H6317)</f>
        <v>2.896661234953037</v>
      </c>
    </row>
    <row r="6319" spans="1:8" x14ac:dyDescent="0.25">
      <c r="A6319">
        <v>12626</v>
      </c>
      <c r="B6319">
        <v>0</v>
      </c>
      <c r="C6319">
        <v>25</v>
      </c>
      <c r="D6319">
        <v>-8</v>
      </c>
      <c r="E6319">
        <v>3</v>
      </c>
      <c r="F6319">
        <v>3</v>
      </c>
      <c r="G6319">
        <v>2</v>
      </c>
      <c r="H6319" s="3">
        <f>H6318+$H$2*(Table1[[#This Row],[debug'[0']]]-H6318)</f>
        <v>2.623657345283033</v>
      </c>
    </row>
    <row r="6320" spans="1:8" x14ac:dyDescent="0.25">
      <c r="A6320">
        <v>12628</v>
      </c>
      <c r="B6320">
        <v>-2</v>
      </c>
      <c r="C6320">
        <v>33</v>
      </c>
      <c r="D6320">
        <v>-7</v>
      </c>
      <c r="E6320">
        <v>3</v>
      </c>
      <c r="F6320">
        <v>3</v>
      </c>
      <c r="G6320">
        <v>2</v>
      </c>
      <c r="H6320" s="3">
        <f>H6319+$H$2*(Table1[[#This Row],[debug'[0']]]-H6319)</f>
        <v>2.187887906823303</v>
      </c>
    </row>
    <row r="6321" spans="1:8" x14ac:dyDescent="0.25">
      <c r="A6321">
        <v>12630</v>
      </c>
      <c r="B6321">
        <v>-2</v>
      </c>
      <c r="C6321">
        <v>35</v>
      </c>
      <c r="D6321">
        <v>-6</v>
      </c>
      <c r="E6321">
        <v>3</v>
      </c>
      <c r="F6321">
        <v>3</v>
      </c>
      <c r="G6321">
        <v>2</v>
      </c>
      <c r="H6321" s="3">
        <f>H6320+$H$2*(Table1[[#This Row],[debug'[0']]]-H6320)</f>
        <v>1.7931887703592944</v>
      </c>
    </row>
    <row r="6322" spans="1:8" x14ac:dyDescent="0.25">
      <c r="A6322">
        <v>12632</v>
      </c>
      <c r="B6322">
        <v>-2</v>
      </c>
      <c r="C6322">
        <v>37</v>
      </c>
      <c r="D6322">
        <v>-4</v>
      </c>
      <c r="E6322">
        <v>3</v>
      </c>
      <c r="F6322">
        <v>3</v>
      </c>
      <c r="G6322">
        <v>2</v>
      </c>
      <c r="H6322" s="3">
        <f>H6321+$H$2*(Table1[[#This Row],[debug'[0']]]-H6321)</f>
        <v>1.4356891511200927</v>
      </c>
    </row>
    <row r="6323" spans="1:8" x14ac:dyDescent="0.25">
      <c r="A6323">
        <v>12634</v>
      </c>
      <c r="B6323">
        <v>-2</v>
      </c>
      <c r="C6323">
        <v>34</v>
      </c>
      <c r="D6323">
        <v>-1</v>
      </c>
      <c r="E6323">
        <v>3</v>
      </c>
      <c r="F6323">
        <v>4</v>
      </c>
      <c r="G6323">
        <v>2</v>
      </c>
      <c r="H6323" s="3">
        <f>H6322+$H$2*(Table1[[#This Row],[debug'[0']]]-H6322)</f>
        <v>1.1118830772047816</v>
      </c>
    </row>
    <row r="6324" spans="1:8" x14ac:dyDescent="0.25">
      <c r="A6324">
        <v>12636</v>
      </c>
      <c r="B6324">
        <v>1</v>
      </c>
      <c r="C6324">
        <v>28</v>
      </c>
      <c r="D6324">
        <v>4</v>
      </c>
      <c r="E6324">
        <v>3</v>
      </c>
      <c r="F6324">
        <v>4</v>
      </c>
      <c r="G6324">
        <v>3</v>
      </c>
      <c r="H6324" s="3">
        <f>H6323+$H$2*(Table1[[#This Row],[debug'[0']]]-H6323)</f>
        <v>1.1013383456025547</v>
      </c>
    </row>
    <row r="6325" spans="1:8" x14ac:dyDescent="0.25">
      <c r="A6325">
        <v>12638</v>
      </c>
      <c r="B6325">
        <v>6</v>
      </c>
      <c r="C6325">
        <v>8</v>
      </c>
      <c r="D6325">
        <v>11</v>
      </c>
      <c r="E6325">
        <v>3</v>
      </c>
      <c r="F6325">
        <v>3</v>
      </c>
      <c r="G6325">
        <v>3</v>
      </c>
      <c r="H6325" s="3">
        <f>H6324+$H$2*(Table1[[#This Row],[debug'[0']]]-H6324)</f>
        <v>1.5630263295788658</v>
      </c>
    </row>
    <row r="6326" spans="1:8" x14ac:dyDescent="0.25">
      <c r="A6326">
        <v>12640</v>
      </c>
      <c r="B6326">
        <v>7</v>
      </c>
      <c r="C6326">
        <v>-4</v>
      </c>
      <c r="D6326">
        <v>14</v>
      </c>
      <c r="E6326">
        <v>3</v>
      </c>
      <c r="F6326">
        <v>3</v>
      </c>
      <c r="G6326">
        <v>3</v>
      </c>
      <c r="H6326" s="3">
        <f>H6325+$H$2*(Table1[[#This Row],[debug'[0']]]-H6325)</f>
        <v>2.075449025801551</v>
      </c>
    </row>
    <row r="6327" spans="1:8" x14ac:dyDescent="0.25">
      <c r="A6327">
        <v>12642</v>
      </c>
      <c r="B6327">
        <v>8</v>
      </c>
      <c r="C6327">
        <v>-15</v>
      </c>
      <c r="D6327">
        <v>15</v>
      </c>
      <c r="E6327">
        <v>3</v>
      </c>
      <c r="F6327">
        <v>3</v>
      </c>
      <c r="G6327">
        <v>3</v>
      </c>
      <c r="H6327" s="3">
        <f>H6326+$H$2*(Table1[[#This Row],[debug'[0']]]-H6326)</f>
        <v>2.6338248002923539</v>
      </c>
    </row>
    <row r="6328" spans="1:8" x14ac:dyDescent="0.25">
      <c r="A6328">
        <v>12644</v>
      </c>
      <c r="B6328">
        <v>11</v>
      </c>
      <c r="C6328">
        <v>-30</v>
      </c>
      <c r="D6328">
        <v>15</v>
      </c>
      <c r="E6328">
        <v>3</v>
      </c>
      <c r="F6328">
        <v>3</v>
      </c>
      <c r="G6328">
        <v>3</v>
      </c>
      <c r="H6328" s="3">
        <f>H6327+$H$2*(Table1[[#This Row],[debug'[0']]]-H6327)</f>
        <v>3.4223182366737537</v>
      </c>
    </row>
    <row r="6329" spans="1:8" x14ac:dyDescent="0.25">
      <c r="A6329">
        <v>12646</v>
      </c>
      <c r="B6329">
        <v>12</v>
      </c>
      <c r="C6329">
        <v>-33</v>
      </c>
      <c r="D6329">
        <v>13</v>
      </c>
      <c r="E6329">
        <v>3</v>
      </c>
      <c r="F6329">
        <v>3</v>
      </c>
      <c r="G6329">
        <v>3</v>
      </c>
      <c r="H6329" s="3">
        <f>H6328+$H$2*(Table1[[#This Row],[debug'[0']]]-H6328)</f>
        <v>4.2307456970486603</v>
      </c>
    </row>
    <row r="6330" spans="1:8" x14ac:dyDescent="0.25">
      <c r="A6330">
        <v>12648</v>
      </c>
      <c r="B6330">
        <v>11</v>
      </c>
      <c r="C6330">
        <v>-32</v>
      </c>
      <c r="D6330">
        <v>10</v>
      </c>
      <c r="E6330">
        <v>3</v>
      </c>
      <c r="F6330">
        <v>3</v>
      </c>
      <c r="G6330">
        <v>3</v>
      </c>
      <c r="H6330" s="3">
        <f>H6329+$H$2*(Table1[[#This Row],[debug'[0']]]-H6329)</f>
        <v>4.8687328847016511</v>
      </c>
    </row>
    <row r="6331" spans="1:8" x14ac:dyDescent="0.25">
      <c r="A6331">
        <v>12650</v>
      </c>
      <c r="B6331">
        <v>10</v>
      </c>
      <c r="C6331">
        <v>-31</v>
      </c>
      <c r="D6331">
        <v>9</v>
      </c>
      <c r="E6331">
        <v>3</v>
      </c>
      <c r="F6331">
        <v>3</v>
      </c>
      <c r="G6331">
        <v>3</v>
      </c>
      <c r="H6331" s="3">
        <f>H6330+$H$2*(Table1[[#This Row],[debug'[0']]]-H6330)</f>
        <v>5.3523434168924968</v>
      </c>
    </row>
    <row r="6332" spans="1:8" x14ac:dyDescent="0.25">
      <c r="A6332">
        <v>12652</v>
      </c>
      <c r="B6332">
        <v>7</v>
      </c>
      <c r="C6332">
        <v>-20</v>
      </c>
      <c r="D6332">
        <v>3</v>
      </c>
      <c r="E6332">
        <v>3</v>
      </c>
      <c r="F6332">
        <v>3</v>
      </c>
      <c r="G6332">
        <v>3</v>
      </c>
      <c r="H6332" s="3">
        <f>H6331+$H$2*(Table1[[#This Row],[debug'[0']]]-H6331)</f>
        <v>5.5076313914063784</v>
      </c>
    </row>
    <row r="6333" spans="1:8" x14ac:dyDescent="0.25">
      <c r="A6333">
        <v>12654</v>
      </c>
      <c r="B6333">
        <v>1</v>
      </c>
      <c r="C6333">
        <v>-10</v>
      </c>
      <c r="D6333">
        <v>-1</v>
      </c>
      <c r="E6333">
        <v>3</v>
      </c>
      <c r="F6333">
        <v>3</v>
      </c>
      <c r="G6333">
        <v>3</v>
      </c>
      <c r="H6333" s="3">
        <f>H6332+$H$2*(Table1[[#This Row],[debug'[0']]]-H6332)</f>
        <v>5.0827971414763882</v>
      </c>
    </row>
    <row r="6334" spans="1:8" x14ac:dyDescent="0.25">
      <c r="A6334">
        <v>12656</v>
      </c>
      <c r="B6334">
        <v>0</v>
      </c>
      <c r="C6334">
        <v>2</v>
      </c>
      <c r="D6334">
        <v>-5</v>
      </c>
      <c r="E6334">
        <v>3</v>
      </c>
      <c r="F6334">
        <v>3</v>
      </c>
      <c r="G6334">
        <v>3</v>
      </c>
      <c r="H6334" s="3">
        <f>H6333+$H$2*(Table1[[#This Row],[debug'[0']]]-H6333)</f>
        <v>4.6037547966959051</v>
      </c>
    </row>
    <row r="6335" spans="1:8" x14ac:dyDescent="0.25">
      <c r="A6335">
        <v>12658</v>
      </c>
      <c r="B6335">
        <v>-1</v>
      </c>
      <c r="C6335">
        <v>8</v>
      </c>
      <c r="D6335">
        <v>-7</v>
      </c>
      <c r="E6335">
        <v>3</v>
      </c>
      <c r="F6335">
        <v>2</v>
      </c>
      <c r="G6335">
        <v>3</v>
      </c>
      <c r="H6335" s="3">
        <f>H6334+$H$2*(Table1[[#This Row],[debug'[0']]]-H6334)</f>
        <v>4.0756133496413529</v>
      </c>
    </row>
    <row r="6336" spans="1:8" x14ac:dyDescent="0.25">
      <c r="A6336">
        <v>12660</v>
      </c>
      <c r="B6336">
        <v>-3</v>
      </c>
      <c r="C6336">
        <v>24</v>
      </c>
      <c r="D6336">
        <v>-10</v>
      </c>
      <c r="E6336">
        <v>3</v>
      </c>
      <c r="F6336">
        <v>2</v>
      </c>
      <c r="G6336">
        <v>3</v>
      </c>
      <c r="H6336" s="3">
        <f>H6335+$H$2*(Table1[[#This Row],[debug'[0']]]-H6335)</f>
        <v>3.4087525020750986</v>
      </c>
    </row>
    <row r="6337" spans="1:8" x14ac:dyDescent="0.25">
      <c r="A6337">
        <v>12662</v>
      </c>
      <c r="B6337">
        <v>-3</v>
      </c>
      <c r="C6337">
        <v>34</v>
      </c>
      <c r="D6337">
        <v>-9</v>
      </c>
      <c r="E6337">
        <v>3</v>
      </c>
      <c r="F6337">
        <v>3</v>
      </c>
      <c r="G6337">
        <v>3</v>
      </c>
      <c r="H6337" s="3">
        <f>H6336+$H$2*(Table1[[#This Row],[debug'[0']]]-H6336)</f>
        <v>2.8047418086992684</v>
      </c>
    </row>
    <row r="6338" spans="1:8" x14ac:dyDescent="0.25">
      <c r="A6338">
        <v>12664</v>
      </c>
      <c r="B6338">
        <v>-4</v>
      </c>
      <c r="C6338">
        <v>38</v>
      </c>
      <c r="D6338">
        <v>-8</v>
      </c>
      <c r="E6338">
        <v>3</v>
      </c>
      <c r="F6338">
        <v>3</v>
      </c>
      <c r="G6338">
        <v>3</v>
      </c>
      <c r="H6338" s="3">
        <f>H6337+$H$2*(Table1[[#This Row],[debug'[0']]]-H6337)</f>
        <v>2.1634100024257199</v>
      </c>
    </row>
    <row r="6339" spans="1:8" x14ac:dyDescent="0.25">
      <c r="A6339">
        <v>12666</v>
      </c>
      <c r="B6339">
        <v>-6</v>
      </c>
      <c r="C6339">
        <v>37</v>
      </c>
      <c r="D6339">
        <v>-7</v>
      </c>
      <c r="E6339">
        <v>3</v>
      </c>
      <c r="F6339">
        <v>3</v>
      </c>
      <c r="G6339">
        <v>3</v>
      </c>
      <c r="H6339" s="3">
        <f>H6338+$H$2*(Table1[[#This Row],[debug'[0']]]-H6338)</f>
        <v>1.3940267356698577</v>
      </c>
    </row>
    <row r="6340" spans="1:8" x14ac:dyDescent="0.25">
      <c r="A6340">
        <v>12668</v>
      </c>
      <c r="B6340">
        <v>-5</v>
      </c>
      <c r="C6340">
        <v>33</v>
      </c>
      <c r="D6340">
        <v>-5</v>
      </c>
      <c r="E6340">
        <v>3</v>
      </c>
      <c r="F6340">
        <v>3</v>
      </c>
      <c r="G6340">
        <v>3</v>
      </c>
      <c r="H6340" s="3">
        <f>H6339+$H$2*(Table1[[#This Row],[debug'[0']]]-H6339)</f>
        <v>0.7914039130807432</v>
      </c>
    </row>
    <row r="6341" spans="1:8" x14ac:dyDescent="0.25">
      <c r="A6341">
        <v>12670</v>
      </c>
      <c r="B6341">
        <v>-4</v>
      </c>
      <c r="C6341">
        <v>26</v>
      </c>
      <c r="D6341">
        <v>-2</v>
      </c>
      <c r="E6341">
        <v>3</v>
      </c>
      <c r="F6341">
        <v>3</v>
      </c>
      <c r="G6341">
        <v>2</v>
      </c>
      <c r="H6341" s="3">
        <f>H6340+$H$2*(Table1[[#This Row],[debug'[0']]]-H6340)</f>
        <v>0.33982473306926769</v>
      </c>
    </row>
    <row r="6342" spans="1:8" x14ac:dyDescent="0.25">
      <c r="A6342">
        <v>12672</v>
      </c>
      <c r="B6342">
        <v>0</v>
      </c>
      <c r="C6342">
        <v>16</v>
      </c>
      <c r="D6342">
        <v>2</v>
      </c>
      <c r="E6342">
        <v>3</v>
      </c>
      <c r="F6342">
        <v>3</v>
      </c>
      <c r="G6342">
        <v>2</v>
      </c>
      <c r="H6342" s="3">
        <f>H6341+$H$2*(Table1[[#This Row],[debug'[0']]]-H6341)</f>
        <v>0.30779700652171199</v>
      </c>
    </row>
    <row r="6343" spans="1:8" x14ac:dyDescent="0.25">
      <c r="A6343">
        <v>12674</v>
      </c>
      <c r="B6343">
        <v>5</v>
      </c>
      <c r="C6343">
        <v>-7</v>
      </c>
      <c r="D6343">
        <v>8</v>
      </c>
      <c r="E6343">
        <v>3</v>
      </c>
      <c r="F6343">
        <v>2</v>
      </c>
      <c r="G6343">
        <v>3</v>
      </c>
      <c r="H6343" s="3">
        <f>H6342+$H$2*(Table1[[#This Row],[debug'[0']]]-H6342)</f>
        <v>0.75002672012561478</v>
      </c>
    </row>
    <row r="6344" spans="1:8" x14ac:dyDescent="0.25">
      <c r="A6344">
        <v>12676</v>
      </c>
      <c r="B6344">
        <v>9</v>
      </c>
      <c r="C6344">
        <v>-17</v>
      </c>
      <c r="D6344">
        <v>10</v>
      </c>
      <c r="E6344">
        <v>3</v>
      </c>
      <c r="F6344">
        <v>2</v>
      </c>
      <c r="G6344">
        <v>2</v>
      </c>
      <c r="H6344" s="3">
        <f>H6343+$H$2*(Table1[[#This Row],[debug'[0']]]-H6343)</f>
        <v>1.5275683835765785</v>
      </c>
    </row>
    <row r="6345" spans="1:8" x14ac:dyDescent="0.25">
      <c r="A6345">
        <v>12678</v>
      </c>
      <c r="B6345">
        <v>9</v>
      </c>
      <c r="C6345">
        <v>-26</v>
      </c>
      <c r="D6345">
        <v>11</v>
      </c>
      <c r="E6345">
        <v>3</v>
      </c>
      <c r="F6345">
        <v>2</v>
      </c>
      <c r="G6345">
        <v>2</v>
      </c>
      <c r="H6345" s="3">
        <f>H6344+$H$2*(Table1[[#This Row],[debug'[0']]]-H6344)</f>
        <v>2.2318284716948162</v>
      </c>
    </row>
    <row r="6346" spans="1:8" x14ac:dyDescent="0.25">
      <c r="A6346">
        <v>12680</v>
      </c>
      <c r="B6346">
        <v>13</v>
      </c>
      <c r="C6346">
        <v>-33</v>
      </c>
      <c r="D6346">
        <v>9</v>
      </c>
      <c r="E6346">
        <v>3</v>
      </c>
      <c r="F6346">
        <v>2</v>
      </c>
      <c r="G6346">
        <v>2</v>
      </c>
      <c r="H6346" s="3">
        <f>H6345+$H$2*(Table1[[#This Row],[debug'[0']]]-H6345)</f>
        <v>3.2467047286723663</v>
      </c>
    </row>
    <row r="6347" spans="1:8" x14ac:dyDescent="0.25">
      <c r="A6347">
        <v>12682</v>
      </c>
      <c r="B6347">
        <v>12</v>
      </c>
      <c r="C6347">
        <v>-32</v>
      </c>
      <c r="D6347">
        <v>6</v>
      </c>
      <c r="E6347">
        <v>3</v>
      </c>
      <c r="F6347">
        <v>2</v>
      </c>
      <c r="G6347">
        <v>2</v>
      </c>
      <c r="H6347" s="3">
        <f>H6346+$H$2*(Table1[[#This Row],[debug'[0']]]-H6346)</f>
        <v>4.0716833722455217</v>
      </c>
    </row>
    <row r="6348" spans="1:8" x14ac:dyDescent="0.25">
      <c r="A6348">
        <v>12684</v>
      </c>
      <c r="B6348">
        <v>11</v>
      </c>
      <c r="C6348">
        <v>-26</v>
      </c>
      <c r="D6348">
        <v>4</v>
      </c>
      <c r="E6348">
        <v>3</v>
      </c>
      <c r="F6348">
        <v>3</v>
      </c>
      <c r="G6348">
        <v>1</v>
      </c>
      <c r="H6348" s="3">
        <f>H6347+$H$2*(Table1[[#This Row],[debug'[0']]]-H6347)</f>
        <v>4.7246618308304456</v>
      </c>
    </row>
    <row r="6349" spans="1:8" x14ac:dyDescent="0.25">
      <c r="A6349">
        <v>12686</v>
      </c>
      <c r="B6349">
        <v>8</v>
      </c>
      <c r="C6349">
        <v>-18</v>
      </c>
      <c r="D6349">
        <v>1</v>
      </c>
      <c r="E6349">
        <v>3</v>
      </c>
      <c r="F6349">
        <v>3</v>
      </c>
      <c r="G6349">
        <v>1</v>
      </c>
      <c r="H6349" s="3">
        <f>H6348+$H$2*(Table1[[#This Row],[debug'[0']]]-H6348)</f>
        <v>5.0333551807390053</v>
      </c>
    </row>
    <row r="6350" spans="1:8" x14ac:dyDescent="0.25">
      <c r="A6350">
        <v>12688</v>
      </c>
      <c r="B6350">
        <v>3</v>
      </c>
      <c r="C6350">
        <v>-7</v>
      </c>
      <c r="D6350">
        <v>-2</v>
      </c>
      <c r="E6350">
        <v>3</v>
      </c>
      <c r="F6350">
        <v>3</v>
      </c>
      <c r="G6350">
        <v>1</v>
      </c>
      <c r="H6350" s="3">
        <f>H6349+$H$2*(Table1[[#This Row],[debug'[0']]]-H6349)</f>
        <v>4.8417159698005534</v>
      </c>
    </row>
    <row r="6351" spans="1:8" x14ac:dyDescent="0.25">
      <c r="A6351">
        <v>12690</v>
      </c>
      <c r="B6351">
        <v>1</v>
      </c>
      <c r="C6351">
        <v>4</v>
      </c>
      <c r="D6351">
        <v>-5</v>
      </c>
      <c r="E6351">
        <v>3</v>
      </c>
      <c r="F6351">
        <v>2</v>
      </c>
      <c r="G6351">
        <v>1</v>
      </c>
      <c r="H6351" s="3">
        <f>H6350+$H$2*(Table1[[#This Row],[debug'[0']]]-H6350)</f>
        <v>4.4796427697634336</v>
      </c>
    </row>
    <row r="6352" spans="1:8" x14ac:dyDescent="0.25">
      <c r="A6352">
        <v>12692</v>
      </c>
      <c r="B6352">
        <v>-3</v>
      </c>
      <c r="C6352">
        <v>16</v>
      </c>
      <c r="D6352">
        <v>-7</v>
      </c>
      <c r="E6352">
        <v>3</v>
      </c>
      <c r="F6352">
        <v>2</v>
      </c>
      <c r="G6352">
        <v>1</v>
      </c>
      <c r="H6352" s="3">
        <f>H6351+$H$2*(Table1[[#This Row],[debug'[0']]]-H6351)</f>
        <v>3.7747030464544893</v>
      </c>
    </row>
    <row r="6353" spans="1:8" x14ac:dyDescent="0.25">
      <c r="A6353">
        <v>12694</v>
      </c>
      <c r="B6353">
        <v>-3</v>
      </c>
      <c r="C6353">
        <v>26</v>
      </c>
      <c r="D6353">
        <v>-9</v>
      </c>
      <c r="E6353">
        <v>3</v>
      </c>
      <c r="F6353">
        <v>2</v>
      </c>
      <c r="G6353">
        <v>1</v>
      </c>
      <c r="H6353" s="3">
        <f>H6352+$H$2*(Table1[[#This Row],[debug'[0']]]-H6352)</f>
        <v>3.1362023268246748</v>
      </c>
    </row>
    <row r="6354" spans="1:8" x14ac:dyDescent="0.25">
      <c r="A6354">
        <v>12696</v>
      </c>
      <c r="B6354">
        <v>-5</v>
      </c>
      <c r="C6354">
        <v>32</v>
      </c>
      <c r="D6354">
        <v>-10</v>
      </c>
      <c r="E6354">
        <v>3</v>
      </c>
      <c r="F6354">
        <v>2</v>
      </c>
      <c r="G6354">
        <v>0</v>
      </c>
      <c r="H6354" s="3">
        <f>H6353+$H$2*(Table1[[#This Row],[debug'[0']]]-H6353)</f>
        <v>2.3693833230824977</v>
      </c>
    </row>
    <row r="6355" spans="1:8" x14ac:dyDescent="0.25">
      <c r="A6355">
        <v>12698</v>
      </c>
      <c r="B6355">
        <v>-6</v>
      </c>
      <c r="C6355">
        <v>36</v>
      </c>
      <c r="D6355">
        <v>-8</v>
      </c>
      <c r="E6355">
        <v>3</v>
      </c>
      <c r="F6355">
        <v>3</v>
      </c>
      <c r="G6355">
        <v>0</v>
      </c>
      <c r="H6355" s="3">
        <f>H6354+$H$2*(Table1[[#This Row],[debug'[0']]]-H6354)</f>
        <v>1.5805875281963104</v>
      </c>
    </row>
    <row r="6356" spans="1:8" x14ac:dyDescent="0.25">
      <c r="A6356">
        <v>12700</v>
      </c>
      <c r="B6356">
        <v>-9</v>
      </c>
      <c r="C6356">
        <v>37</v>
      </c>
      <c r="D6356">
        <v>-6</v>
      </c>
      <c r="E6356">
        <v>2</v>
      </c>
      <c r="F6356">
        <v>3</v>
      </c>
      <c r="G6356">
        <v>0</v>
      </c>
      <c r="H6356" s="3">
        <f>H6355+$H$2*(Table1[[#This Row],[debug'[0']]]-H6355)</f>
        <v>0.58339064671895091</v>
      </c>
    </row>
    <row r="6357" spans="1:8" x14ac:dyDescent="0.25">
      <c r="A6357">
        <v>12702</v>
      </c>
      <c r="B6357">
        <v>-9</v>
      </c>
      <c r="C6357">
        <v>33</v>
      </c>
      <c r="D6357">
        <v>-4</v>
      </c>
      <c r="E6357">
        <v>2</v>
      </c>
      <c r="F6357">
        <v>3</v>
      </c>
      <c r="G6357">
        <v>0</v>
      </c>
      <c r="H6357" s="3">
        <f>H6356+$H$2*(Table1[[#This Row],[debug'[0']]]-H6356)</f>
        <v>-0.31982264284745077</v>
      </c>
    </row>
    <row r="6358" spans="1:8" x14ac:dyDescent="0.25">
      <c r="A6358">
        <v>12704</v>
      </c>
      <c r="B6358">
        <v>-10</v>
      </c>
      <c r="C6358">
        <v>27</v>
      </c>
      <c r="D6358">
        <v>-2</v>
      </c>
      <c r="E6358">
        <v>2</v>
      </c>
      <c r="F6358">
        <v>4</v>
      </c>
      <c r="G6358">
        <v>0</v>
      </c>
      <c r="H6358" s="3">
        <f>H6357+$H$2*(Table1[[#This Row],[debug'[0']]]-H6357)</f>
        <v>-1.232157864967752</v>
      </c>
    </row>
    <row r="6359" spans="1:8" x14ac:dyDescent="0.25">
      <c r="A6359">
        <v>12706</v>
      </c>
      <c r="B6359">
        <v>-6</v>
      </c>
      <c r="C6359">
        <v>17</v>
      </c>
      <c r="D6359">
        <v>1</v>
      </c>
      <c r="E6359">
        <v>2</v>
      </c>
      <c r="F6359">
        <v>4</v>
      </c>
      <c r="G6359">
        <v>0</v>
      </c>
      <c r="H6359" s="3">
        <f>H6358+$H$2*(Table1[[#This Row],[debug'[0']]]-H6358)</f>
        <v>-1.6815163997145475</v>
      </c>
    </row>
    <row r="6360" spans="1:8" x14ac:dyDescent="0.25">
      <c r="A6360">
        <v>12708</v>
      </c>
      <c r="B6360">
        <v>-3</v>
      </c>
      <c r="C6360">
        <v>8</v>
      </c>
      <c r="D6360">
        <v>4</v>
      </c>
      <c r="E6360">
        <v>2</v>
      </c>
      <c r="F6360">
        <v>4</v>
      </c>
      <c r="G6360">
        <v>0</v>
      </c>
      <c r="H6360" s="3">
        <f>H6359+$H$2*(Table1[[#This Row],[debug'[0']]]-H6359)</f>
        <v>-1.8057805514906093</v>
      </c>
    </row>
    <row r="6361" spans="1:8" x14ac:dyDescent="0.25">
      <c r="A6361">
        <v>12710</v>
      </c>
      <c r="B6361">
        <v>7</v>
      </c>
      <c r="C6361">
        <v>-15</v>
      </c>
      <c r="D6361">
        <v>9</v>
      </c>
      <c r="E6361">
        <v>2</v>
      </c>
      <c r="F6361">
        <v>3</v>
      </c>
      <c r="G6361">
        <v>0</v>
      </c>
      <c r="H6361" s="3">
        <f>H6360+$H$2*(Table1[[#This Row],[debug'[0']]]-H6360)</f>
        <v>-0.97585528680000611</v>
      </c>
    </row>
    <row r="6362" spans="1:8" x14ac:dyDescent="0.25">
      <c r="A6362">
        <v>12712</v>
      </c>
      <c r="B6362">
        <v>10</v>
      </c>
      <c r="C6362">
        <v>-24</v>
      </c>
      <c r="D6362">
        <v>11</v>
      </c>
      <c r="E6362">
        <v>2</v>
      </c>
      <c r="F6362">
        <v>3</v>
      </c>
      <c r="G6362">
        <v>0</v>
      </c>
      <c r="H6362" s="3">
        <f>H6361+$H$2*(Table1[[#This Row],[debug'[0']]]-H6361)</f>
        <v>5.8594703276261484E-2</v>
      </c>
    </row>
    <row r="6363" spans="1:8" x14ac:dyDescent="0.25">
      <c r="A6363">
        <v>12714</v>
      </c>
      <c r="B6363">
        <v>13</v>
      </c>
      <c r="C6363">
        <v>-31</v>
      </c>
      <c r="D6363">
        <v>11</v>
      </c>
      <c r="E6363">
        <v>2</v>
      </c>
      <c r="F6363">
        <v>3</v>
      </c>
      <c r="G6363">
        <v>0</v>
      </c>
      <c r="H6363" s="3">
        <f>H6362+$H$2*(Table1[[#This Row],[debug'[0']]]-H6362)</f>
        <v>1.2782934174957215</v>
      </c>
    </row>
    <row r="6364" spans="1:8" x14ac:dyDescent="0.25">
      <c r="A6364">
        <v>12716</v>
      </c>
      <c r="B6364">
        <v>13</v>
      </c>
      <c r="C6364">
        <v>-32</v>
      </c>
      <c r="D6364">
        <v>10</v>
      </c>
      <c r="E6364">
        <v>2</v>
      </c>
      <c r="F6364">
        <v>4</v>
      </c>
      <c r="G6364">
        <v>0</v>
      </c>
      <c r="H6364" s="3">
        <f>H6363+$H$2*(Table1[[#This Row],[debug'[0']]]-H6363)</f>
        <v>2.3830382361096385</v>
      </c>
    </row>
    <row r="6365" spans="1:8" x14ac:dyDescent="0.25">
      <c r="A6365">
        <v>12718</v>
      </c>
      <c r="B6365">
        <v>13</v>
      </c>
      <c r="C6365">
        <v>-27</v>
      </c>
      <c r="D6365">
        <v>4</v>
      </c>
      <c r="E6365">
        <v>2</v>
      </c>
      <c r="F6365">
        <v>4</v>
      </c>
      <c r="G6365">
        <v>0</v>
      </c>
      <c r="H6365" s="3">
        <f>H6364+$H$2*(Table1[[#This Row],[debug'[0']]]-H6364)</f>
        <v>3.3836633085360894</v>
      </c>
    </row>
    <row r="6366" spans="1:8" x14ac:dyDescent="0.25">
      <c r="A6366">
        <v>12720</v>
      </c>
      <c r="B6366">
        <v>11</v>
      </c>
      <c r="C6366">
        <v>-20</v>
      </c>
      <c r="D6366">
        <v>3</v>
      </c>
      <c r="E6366">
        <v>1</v>
      </c>
      <c r="F6366">
        <v>4</v>
      </c>
      <c r="G6366">
        <v>0</v>
      </c>
      <c r="H6366" s="3">
        <f>H6365+$H$2*(Table1[[#This Row],[debug'[0']]]-H6365)</f>
        <v>4.1014861304511721</v>
      </c>
    </row>
    <row r="6367" spans="1:8" x14ac:dyDescent="0.25">
      <c r="A6367">
        <v>12722</v>
      </c>
      <c r="B6367">
        <v>9</v>
      </c>
      <c r="C6367">
        <v>-11</v>
      </c>
      <c r="D6367">
        <v>1</v>
      </c>
      <c r="E6367">
        <v>1</v>
      </c>
      <c r="F6367">
        <v>4</v>
      </c>
      <c r="G6367">
        <v>0</v>
      </c>
      <c r="H6367" s="3">
        <f>H6366+$H$2*(Table1[[#This Row],[debug'[0']]]-H6366)</f>
        <v>4.5631601860336417</v>
      </c>
    </row>
    <row r="6368" spans="1:8" x14ac:dyDescent="0.25">
      <c r="A6368">
        <v>12724</v>
      </c>
      <c r="B6368">
        <v>5</v>
      </c>
      <c r="C6368">
        <v>0</v>
      </c>
      <c r="D6368">
        <v>-2</v>
      </c>
      <c r="E6368">
        <v>1</v>
      </c>
      <c r="F6368">
        <v>4</v>
      </c>
      <c r="G6368">
        <v>0</v>
      </c>
      <c r="H6368" s="3">
        <f>H6367+$H$2*(Table1[[#This Row],[debug'[0']]]-H6367)</f>
        <v>4.6043313685442087</v>
      </c>
    </row>
    <row r="6369" spans="1:8" x14ac:dyDescent="0.25">
      <c r="A6369">
        <v>12726</v>
      </c>
      <c r="B6369">
        <v>2</v>
      </c>
      <c r="C6369">
        <v>11</v>
      </c>
      <c r="D6369">
        <v>-4</v>
      </c>
      <c r="E6369">
        <v>2</v>
      </c>
      <c r="F6369">
        <v>4</v>
      </c>
      <c r="G6369">
        <v>0</v>
      </c>
      <c r="H6369" s="3">
        <f>H6368+$H$2*(Table1[[#This Row],[debug'[0']]]-H6368)</f>
        <v>4.3588789196962505</v>
      </c>
    </row>
    <row r="6370" spans="1:8" x14ac:dyDescent="0.25">
      <c r="A6370">
        <v>12728</v>
      </c>
      <c r="B6370">
        <v>-2</v>
      </c>
      <c r="C6370">
        <v>21</v>
      </c>
      <c r="D6370">
        <v>-6</v>
      </c>
      <c r="E6370">
        <v>2</v>
      </c>
      <c r="F6370">
        <v>4</v>
      </c>
      <c r="G6370">
        <v>0</v>
      </c>
      <c r="H6370" s="3">
        <f>H6369+$H$2*(Table1[[#This Row],[debug'[0']]]-H6369)</f>
        <v>3.7595687007207084</v>
      </c>
    </row>
    <row r="6371" spans="1:8" x14ac:dyDescent="0.25">
      <c r="A6371">
        <v>12730</v>
      </c>
      <c r="B6371">
        <v>-7</v>
      </c>
      <c r="C6371">
        <v>29</v>
      </c>
      <c r="D6371">
        <v>-6</v>
      </c>
      <c r="E6371">
        <v>1</v>
      </c>
      <c r="F6371">
        <v>4</v>
      </c>
      <c r="G6371">
        <v>0</v>
      </c>
      <c r="H6371" s="3">
        <f>H6370+$H$2*(Table1[[#This Row],[debug'[0']]]-H6370)</f>
        <v>2.7455032411413427</v>
      </c>
    </row>
    <row r="6372" spans="1:8" x14ac:dyDescent="0.25">
      <c r="A6372">
        <v>12732</v>
      </c>
      <c r="B6372">
        <v>-10</v>
      </c>
      <c r="C6372">
        <v>32</v>
      </c>
      <c r="D6372">
        <v>-8</v>
      </c>
      <c r="E6372">
        <v>1</v>
      </c>
      <c r="F6372">
        <v>4</v>
      </c>
      <c r="G6372">
        <v>0</v>
      </c>
      <c r="H6372" s="3">
        <f>H6371+$H$2*(Table1[[#This Row],[debug'[0']]]-H6371)</f>
        <v>1.5442678606811067</v>
      </c>
    </row>
    <row r="6373" spans="1:8" x14ac:dyDescent="0.25">
      <c r="A6373">
        <v>12734</v>
      </c>
      <c r="B6373">
        <v>-13</v>
      </c>
      <c r="C6373">
        <v>33</v>
      </c>
      <c r="D6373">
        <v>-7</v>
      </c>
      <c r="E6373">
        <v>1</v>
      </c>
      <c r="F6373">
        <v>4</v>
      </c>
      <c r="G6373">
        <v>0</v>
      </c>
      <c r="H6373" s="3">
        <f>H6372+$H$2*(Table1[[#This Row],[debug'[0']]]-H6372)</f>
        <v>0.17350290879236963</v>
      </c>
    </row>
    <row r="6374" spans="1:8" x14ac:dyDescent="0.25">
      <c r="A6374">
        <v>12736</v>
      </c>
      <c r="B6374">
        <v>-12</v>
      </c>
      <c r="C6374">
        <v>31</v>
      </c>
      <c r="D6374">
        <v>-6</v>
      </c>
      <c r="E6374">
        <v>1</v>
      </c>
      <c r="F6374">
        <v>4</v>
      </c>
      <c r="G6374">
        <v>0</v>
      </c>
      <c r="H6374" s="3">
        <f>H6373+$H$2*(Table1[[#This Row],[debug'[0']]]-H6373)</f>
        <v>-0.97382271040911283</v>
      </c>
    </row>
    <row r="6375" spans="1:8" x14ac:dyDescent="0.25">
      <c r="A6375">
        <v>12738</v>
      </c>
      <c r="B6375">
        <v>-11</v>
      </c>
      <c r="C6375">
        <v>26</v>
      </c>
      <c r="D6375">
        <v>-5</v>
      </c>
      <c r="E6375">
        <v>1</v>
      </c>
      <c r="F6375">
        <v>4</v>
      </c>
      <c r="G6375">
        <v>0</v>
      </c>
      <c r="H6375" s="3">
        <f>H6374+$H$2*(Table1[[#This Row],[debug'[0']]]-H6374)</f>
        <v>-1.9187676579061395</v>
      </c>
    </row>
    <row r="6376" spans="1:8" x14ac:dyDescent="0.25">
      <c r="A6376">
        <v>12740</v>
      </c>
      <c r="B6376">
        <v>-6</v>
      </c>
      <c r="C6376">
        <v>19</v>
      </c>
      <c r="D6376">
        <v>-2</v>
      </c>
      <c r="E6376">
        <v>1</v>
      </c>
      <c r="F6376">
        <v>4</v>
      </c>
      <c r="G6376">
        <v>0</v>
      </c>
      <c r="H6376" s="3">
        <f>H6375+$H$2*(Table1[[#This Row],[debug'[0']]]-H6375)</f>
        <v>-2.3034147442115938</v>
      </c>
    </row>
    <row r="6377" spans="1:8" x14ac:dyDescent="0.25">
      <c r="A6377">
        <v>12742</v>
      </c>
      <c r="B6377">
        <v>-3</v>
      </c>
      <c r="C6377">
        <v>11</v>
      </c>
      <c r="D6377">
        <v>0</v>
      </c>
      <c r="E6377">
        <v>1</v>
      </c>
      <c r="F6377">
        <v>4</v>
      </c>
      <c r="G6377">
        <v>0</v>
      </c>
      <c r="H6377" s="3">
        <f>H6376+$H$2*(Table1[[#This Row],[debug'[0']]]-H6376)</f>
        <v>-2.3690663578771085</v>
      </c>
    </row>
    <row r="6378" spans="1:8" x14ac:dyDescent="0.25">
      <c r="A6378">
        <v>12744</v>
      </c>
      <c r="B6378">
        <v>0</v>
      </c>
      <c r="C6378">
        <v>2</v>
      </c>
      <c r="D6378">
        <v>2</v>
      </c>
      <c r="E6378">
        <v>1</v>
      </c>
      <c r="F6378">
        <v>4</v>
      </c>
      <c r="G6378">
        <v>0</v>
      </c>
      <c r="H6378" s="3">
        <f>H6377+$H$2*(Table1[[#This Row],[debug'[0']]]-H6377)</f>
        <v>-2.1457871139039049</v>
      </c>
    </row>
    <row r="6379" spans="1:8" x14ac:dyDescent="0.25">
      <c r="A6379">
        <v>12746</v>
      </c>
      <c r="B6379">
        <v>3</v>
      </c>
      <c r="C6379">
        <v>-8</v>
      </c>
      <c r="D6379">
        <v>3</v>
      </c>
      <c r="E6379">
        <v>1</v>
      </c>
      <c r="F6379">
        <v>4</v>
      </c>
      <c r="G6379">
        <v>0</v>
      </c>
      <c r="H6379" s="3">
        <f>H6378+$H$2*(Table1[[#This Row],[debug'[0']]]-H6378)</f>
        <v>-1.660808104084579</v>
      </c>
    </row>
    <row r="6380" spans="1:8" x14ac:dyDescent="0.25">
      <c r="A6380">
        <v>12748</v>
      </c>
      <c r="B6380">
        <v>9</v>
      </c>
      <c r="C6380">
        <v>-24</v>
      </c>
      <c r="D6380">
        <v>5</v>
      </c>
      <c r="E6380">
        <v>1</v>
      </c>
      <c r="F6380">
        <v>3</v>
      </c>
      <c r="G6380">
        <v>0</v>
      </c>
      <c r="H6380" s="3">
        <f>H6379+$H$2*(Table1[[#This Row],[debug'[0']]]-H6379)</f>
        <v>-0.65605061145089971</v>
      </c>
    </row>
    <row r="6381" spans="1:8" x14ac:dyDescent="0.25">
      <c r="A6381">
        <v>12750</v>
      </c>
      <c r="B6381">
        <v>13</v>
      </c>
      <c r="C6381">
        <v>-28</v>
      </c>
      <c r="D6381">
        <v>6</v>
      </c>
      <c r="E6381">
        <v>1</v>
      </c>
      <c r="F6381">
        <v>4</v>
      </c>
      <c r="G6381">
        <v>0</v>
      </c>
      <c r="H6381" s="3">
        <f>H6380+$H$2*(Table1[[#This Row],[debug'[0']]]-H6380)</f>
        <v>0.63100183688863654</v>
      </c>
    </row>
    <row r="6382" spans="1:8" x14ac:dyDescent="0.25">
      <c r="A6382">
        <v>12752</v>
      </c>
      <c r="B6382">
        <v>16</v>
      </c>
      <c r="C6382">
        <v>-26</v>
      </c>
      <c r="D6382">
        <v>4</v>
      </c>
      <c r="E6382">
        <v>1</v>
      </c>
      <c r="F6382">
        <v>4</v>
      </c>
      <c r="G6382">
        <v>0</v>
      </c>
      <c r="H6382" s="3">
        <f>H6381+$H$2*(Table1[[#This Row],[debug'[0']]]-H6381)</f>
        <v>2.0794957885566072</v>
      </c>
    </row>
    <row r="6383" spans="1:8" x14ac:dyDescent="0.25">
      <c r="A6383">
        <v>12754</v>
      </c>
      <c r="B6383">
        <v>15</v>
      </c>
      <c r="C6383">
        <v>-21</v>
      </c>
      <c r="D6383">
        <v>1</v>
      </c>
      <c r="E6383">
        <v>1</v>
      </c>
      <c r="F6383">
        <v>4</v>
      </c>
      <c r="G6383">
        <v>0</v>
      </c>
      <c r="H6383" s="3">
        <f>H6382+$H$2*(Table1[[#This Row],[debug'[0']]]-H6382)</f>
        <v>3.2972246218970036</v>
      </c>
    </row>
    <row r="6384" spans="1:8" x14ac:dyDescent="0.25">
      <c r="A6384">
        <v>12756</v>
      </c>
      <c r="B6384">
        <v>14</v>
      </c>
      <c r="C6384">
        <v>-14</v>
      </c>
      <c r="D6384">
        <v>0</v>
      </c>
      <c r="E6384">
        <v>1</v>
      </c>
      <c r="F6384">
        <v>5</v>
      </c>
      <c r="G6384">
        <v>0</v>
      </c>
      <c r="H6384" s="3">
        <f>H6383+$H$2*(Table1[[#This Row],[debug'[0']]]-H6383)</f>
        <v>4.3059374369231067</v>
      </c>
    </row>
    <row r="6385" spans="1:8" x14ac:dyDescent="0.25">
      <c r="A6385">
        <v>12758</v>
      </c>
      <c r="B6385">
        <v>10</v>
      </c>
      <c r="C6385">
        <v>-7</v>
      </c>
      <c r="D6385">
        <v>-2</v>
      </c>
      <c r="E6385">
        <v>1</v>
      </c>
      <c r="F6385">
        <v>4</v>
      </c>
      <c r="G6385">
        <v>-1</v>
      </c>
      <c r="H6385" s="3">
        <f>H6384+$H$2*(Table1[[#This Row],[debug'[0']]]-H6384)</f>
        <v>4.8425901904403981</v>
      </c>
    </row>
    <row r="6386" spans="1:8" x14ac:dyDescent="0.25">
      <c r="A6386">
        <v>12760</v>
      </c>
      <c r="B6386">
        <v>7</v>
      </c>
      <c r="C6386">
        <v>1</v>
      </c>
      <c r="D6386">
        <v>-3</v>
      </c>
      <c r="E6386">
        <v>1</v>
      </c>
      <c r="F6386">
        <v>4</v>
      </c>
      <c r="G6386">
        <v>0</v>
      </c>
      <c r="H6386" s="3">
        <f>H6385+$H$2*(Table1[[#This Row],[debug'[0']]]-H6385)</f>
        <v>5.0459212746952478</v>
      </c>
    </row>
    <row r="6387" spans="1:8" x14ac:dyDescent="0.25">
      <c r="A6387">
        <v>12762</v>
      </c>
      <c r="B6387">
        <v>2</v>
      </c>
      <c r="C6387">
        <v>11</v>
      </c>
      <c r="D6387">
        <v>-3</v>
      </c>
      <c r="E6387">
        <v>1</v>
      </c>
      <c r="F6387">
        <v>4</v>
      </c>
      <c r="G6387">
        <v>0</v>
      </c>
      <c r="H6387" s="3">
        <f>H6386+$H$2*(Table1[[#This Row],[debug'[0']]]-H6386)</f>
        <v>4.758849957695384</v>
      </c>
    </row>
    <row r="6388" spans="1:8" x14ac:dyDescent="0.25">
      <c r="A6388">
        <v>12764</v>
      </c>
      <c r="B6388">
        <v>-2</v>
      </c>
      <c r="C6388">
        <v>19</v>
      </c>
      <c r="D6388">
        <v>-4</v>
      </c>
      <c r="E6388">
        <v>1</v>
      </c>
      <c r="F6388">
        <v>4</v>
      </c>
      <c r="G6388">
        <v>-1</v>
      </c>
      <c r="H6388" s="3">
        <f>H6387+$H$2*(Table1[[#This Row],[debug'[0']]]-H6387)</f>
        <v>4.1218433564810386</v>
      </c>
    </row>
    <row r="6389" spans="1:8" x14ac:dyDescent="0.25">
      <c r="A6389">
        <v>12766</v>
      </c>
      <c r="B6389">
        <v>-8</v>
      </c>
      <c r="C6389">
        <v>27</v>
      </c>
      <c r="D6389">
        <v>-5</v>
      </c>
      <c r="E6389">
        <v>1</v>
      </c>
      <c r="F6389">
        <v>4</v>
      </c>
      <c r="G6389">
        <v>-1</v>
      </c>
      <c r="H6389" s="3">
        <f>H6388+$H$2*(Table1[[#This Row],[debug'[0']]]-H6388)</f>
        <v>2.9793865353804265</v>
      </c>
    </row>
    <row r="6390" spans="1:8" x14ac:dyDescent="0.25">
      <c r="A6390">
        <v>12768</v>
      </c>
      <c r="B6390">
        <v>-11</v>
      </c>
      <c r="C6390">
        <v>28</v>
      </c>
      <c r="D6390">
        <v>-4</v>
      </c>
      <c r="E6390">
        <v>1</v>
      </c>
      <c r="F6390">
        <v>4</v>
      </c>
      <c r="G6390">
        <v>-1</v>
      </c>
      <c r="H6390" s="3">
        <f>H6389+$H$2*(Table1[[#This Row],[debug'[0']]]-H6389)</f>
        <v>1.66186039414313</v>
      </c>
    </row>
    <row r="6391" spans="1:8" x14ac:dyDescent="0.25">
      <c r="A6391">
        <v>12770</v>
      </c>
      <c r="B6391">
        <v>-13</v>
      </c>
      <c r="C6391">
        <v>27</v>
      </c>
      <c r="D6391">
        <v>-2</v>
      </c>
      <c r="E6391">
        <v>1</v>
      </c>
      <c r="F6391">
        <v>4</v>
      </c>
      <c r="G6391">
        <v>-1</v>
      </c>
      <c r="H6391" s="3">
        <f>H6390+$H$2*(Table1[[#This Row],[debug'[0']]]-H6390)</f>
        <v>0.28001260707715403</v>
      </c>
    </row>
    <row r="6392" spans="1:8" x14ac:dyDescent="0.25">
      <c r="A6392">
        <v>12772</v>
      </c>
      <c r="B6392">
        <v>-13</v>
      </c>
      <c r="C6392">
        <v>24</v>
      </c>
      <c r="D6392">
        <v>-2</v>
      </c>
      <c r="E6392">
        <v>1</v>
      </c>
      <c r="F6392">
        <v>4</v>
      </c>
      <c r="G6392">
        <v>-1</v>
      </c>
      <c r="H6392" s="3">
        <f>H6391+$H$2*(Table1[[#This Row],[debug'[0']]]-H6391)</f>
        <v>-0.97159909430204849</v>
      </c>
    </row>
    <row r="6393" spans="1:8" x14ac:dyDescent="0.25">
      <c r="A6393">
        <v>12774</v>
      </c>
      <c r="B6393">
        <v>-11</v>
      </c>
      <c r="C6393">
        <v>19</v>
      </c>
      <c r="D6393">
        <v>-1</v>
      </c>
      <c r="E6393">
        <v>1</v>
      </c>
      <c r="F6393">
        <v>4</v>
      </c>
      <c r="G6393">
        <v>-1</v>
      </c>
      <c r="H6393" s="3">
        <f>H6392+$H$2*(Table1[[#This Row],[debug'[0']]]-H6392)</f>
        <v>-1.9167536126798659</v>
      </c>
    </row>
    <row r="6394" spans="1:8" x14ac:dyDescent="0.25">
      <c r="A6394">
        <v>12776</v>
      </c>
      <c r="B6394">
        <v>-8</v>
      </c>
      <c r="C6394">
        <v>13</v>
      </c>
      <c r="D6394">
        <v>1</v>
      </c>
      <c r="E6394">
        <v>1</v>
      </c>
      <c r="F6394">
        <v>4</v>
      </c>
      <c r="G6394">
        <v>-1</v>
      </c>
      <c r="H6394" s="3">
        <f>H6393+$H$2*(Table1[[#This Row],[debug'[0']]]-H6393)</f>
        <v>-2.4900860774913132</v>
      </c>
    </row>
    <row r="6395" spans="1:8" x14ac:dyDescent="0.25">
      <c r="A6395">
        <v>12778</v>
      </c>
      <c r="B6395">
        <v>-3</v>
      </c>
      <c r="C6395">
        <v>5</v>
      </c>
      <c r="D6395">
        <v>3</v>
      </c>
      <c r="E6395">
        <v>1</v>
      </c>
      <c r="F6395">
        <v>4</v>
      </c>
      <c r="G6395">
        <v>-1</v>
      </c>
      <c r="H6395" s="3">
        <f>H6394+$H$2*(Table1[[#This Row],[debug'[0']]]-H6394)</f>
        <v>-2.5381443324788067</v>
      </c>
    </row>
    <row r="6396" spans="1:8" x14ac:dyDescent="0.25">
      <c r="A6396">
        <v>12780</v>
      </c>
      <c r="B6396">
        <v>1</v>
      </c>
      <c r="C6396">
        <v>-2</v>
      </c>
      <c r="D6396">
        <v>4</v>
      </c>
      <c r="E6396">
        <v>1</v>
      </c>
      <c r="F6396">
        <v>4</v>
      </c>
      <c r="G6396">
        <v>-1</v>
      </c>
      <c r="H6396" s="3">
        <f>H6395+$H$2*(Table1[[#This Row],[debug'[0']]]-H6395)</f>
        <v>-2.2046820852111333</v>
      </c>
    </row>
    <row r="6397" spans="1:8" x14ac:dyDescent="0.25">
      <c r="A6397">
        <v>12782</v>
      </c>
      <c r="B6397">
        <v>6</v>
      </c>
      <c r="C6397">
        <v>-9</v>
      </c>
      <c r="D6397">
        <v>5</v>
      </c>
      <c r="E6397">
        <v>1</v>
      </c>
      <c r="F6397">
        <v>4</v>
      </c>
      <c r="G6397">
        <v>0</v>
      </c>
      <c r="H6397" s="3">
        <f>H6396+$H$2*(Table1[[#This Row],[debug'[0']]]-H6396)</f>
        <v>-1.4314090162929611</v>
      </c>
    </row>
    <row r="6398" spans="1:8" x14ac:dyDescent="0.25">
      <c r="A6398">
        <v>12784</v>
      </c>
      <c r="B6398">
        <v>10</v>
      </c>
      <c r="C6398">
        <v>-16</v>
      </c>
      <c r="D6398">
        <v>7</v>
      </c>
      <c r="E6398">
        <v>1</v>
      </c>
      <c r="F6398">
        <v>3</v>
      </c>
      <c r="G6398">
        <v>0</v>
      </c>
      <c r="H6398" s="3">
        <f>H6397+$H$2*(Table1[[#This Row],[debug'[0']]]-H6397)</f>
        <v>-0.35402409871997853</v>
      </c>
    </row>
    <row r="6399" spans="1:8" x14ac:dyDescent="0.25">
      <c r="A6399">
        <v>12786</v>
      </c>
      <c r="B6399">
        <v>16</v>
      </c>
      <c r="C6399">
        <v>-20</v>
      </c>
      <c r="D6399">
        <v>5</v>
      </c>
      <c r="E6399">
        <v>2</v>
      </c>
      <c r="F6399">
        <v>3</v>
      </c>
      <c r="G6399">
        <v>0</v>
      </c>
      <c r="H6399" s="3">
        <f>H6398+$H$2*(Table1[[#This Row],[debug'[0']]]-H6398)</f>
        <v>1.1873063602350951</v>
      </c>
    </row>
    <row r="6400" spans="1:8" x14ac:dyDescent="0.25">
      <c r="A6400">
        <v>12788</v>
      </c>
      <c r="B6400">
        <v>15</v>
      </c>
      <c r="C6400">
        <v>-19</v>
      </c>
      <c r="D6400">
        <v>4</v>
      </c>
      <c r="E6400">
        <v>1</v>
      </c>
      <c r="F6400">
        <v>4</v>
      </c>
      <c r="G6400">
        <v>0</v>
      </c>
      <c r="H6400" s="3">
        <f>H6399+$H$2*(Table1[[#This Row],[debug'[0']]]-H6399)</f>
        <v>2.4891220661842519</v>
      </c>
    </row>
    <row r="6401" spans="1:8" x14ac:dyDescent="0.25">
      <c r="A6401">
        <v>12790</v>
      </c>
      <c r="B6401">
        <v>14</v>
      </c>
      <c r="C6401">
        <v>-16</v>
      </c>
      <c r="D6401">
        <v>4</v>
      </c>
      <c r="E6401">
        <v>1</v>
      </c>
      <c r="F6401">
        <v>4</v>
      </c>
      <c r="G6401">
        <v>0</v>
      </c>
      <c r="H6401" s="3">
        <f>H6400+$H$2*(Table1[[#This Row],[debug'[0']]]-H6400)</f>
        <v>3.5739967527815844</v>
      </c>
    </row>
    <row r="6402" spans="1:8" x14ac:dyDescent="0.25">
      <c r="A6402">
        <v>12792</v>
      </c>
      <c r="B6402">
        <v>10</v>
      </c>
      <c r="C6402">
        <v>-5</v>
      </c>
      <c r="D6402">
        <v>3</v>
      </c>
      <c r="E6402">
        <v>1</v>
      </c>
      <c r="F6402">
        <v>4</v>
      </c>
      <c r="G6402">
        <v>0</v>
      </c>
      <c r="H6402" s="3">
        <f>H6401+$H$2*(Table1[[#This Row],[debug'[0']]]-H6401)</f>
        <v>4.1796332905837499</v>
      </c>
    </row>
    <row r="6403" spans="1:8" x14ac:dyDescent="0.25">
      <c r="A6403">
        <v>12794</v>
      </c>
      <c r="B6403">
        <v>7</v>
      </c>
      <c r="C6403">
        <v>1</v>
      </c>
      <c r="D6403">
        <v>2</v>
      </c>
      <c r="E6403">
        <v>1</v>
      </c>
      <c r="F6403">
        <v>4</v>
      </c>
      <c r="G6403">
        <v>0</v>
      </c>
      <c r="H6403" s="3">
        <f>H6402+$H$2*(Table1[[#This Row],[debug'[0']]]-H6402)</f>
        <v>4.4454465906256893</v>
      </c>
    </row>
    <row r="6404" spans="1:8" x14ac:dyDescent="0.25">
      <c r="A6404">
        <v>12796</v>
      </c>
      <c r="B6404">
        <v>1</v>
      </c>
      <c r="C6404">
        <v>8</v>
      </c>
      <c r="D6404">
        <v>2</v>
      </c>
      <c r="E6404">
        <v>1</v>
      </c>
      <c r="F6404">
        <v>4</v>
      </c>
      <c r="G6404">
        <v>0</v>
      </c>
      <c r="H6404" s="3">
        <f>H6403+$H$2*(Table1[[#This Row],[debug'[0']]]-H6403)</f>
        <v>4.1207208997023193</v>
      </c>
    </row>
    <row r="6405" spans="1:8" x14ac:dyDescent="0.25">
      <c r="A6405">
        <v>12798</v>
      </c>
      <c r="B6405">
        <v>-4</v>
      </c>
      <c r="C6405">
        <v>14</v>
      </c>
      <c r="D6405">
        <v>2</v>
      </c>
      <c r="E6405">
        <v>1</v>
      </c>
      <c r="F6405">
        <v>4</v>
      </c>
      <c r="G6405">
        <v>1</v>
      </c>
      <c r="H6405" s="3">
        <f>H6404+$H$2*(Table1[[#This Row],[debug'[0']]]-H6404)</f>
        <v>3.3553609860915823</v>
      </c>
    </row>
    <row r="6406" spans="1:8" x14ac:dyDescent="0.25">
      <c r="A6406">
        <v>12800</v>
      </c>
      <c r="B6406">
        <v>-9</v>
      </c>
      <c r="C6406">
        <v>18</v>
      </c>
      <c r="D6406">
        <v>1</v>
      </c>
      <c r="E6406">
        <v>1</v>
      </c>
      <c r="F6406">
        <v>4</v>
      </c>
      <c r="G6406">
        <v>1</v>
      </c>
      <c r="H6406" s="3">
        <f>H6405+$H$2*(Table1[[#This Row],[debug'[0']]]-H6405)</f>
        <v>2.1908956469009246</v>
      </c>
    </row>
    <row r="6407" spans="1:8" x14ac:dyDescent="0.25">
      <c r="A6407">
        <v>12802</v>
      </c>
      <c r="B6407">
        <v>-11</v>
      </c>
      <c r="C6407">
        <v>19</v>
      </c>
      <c r="D6407">
        <v>1</v>
      </c>
      <c r="E6407">
        <v>1</v>
      </c>
      <c r="F6407">
        <v>4</v>
      </c>
      <c r="G6407">
        <v>1</v>
      </c>
      <c r="H6407" s="3">
        <f>H6406+$H$2*(Table1[[#This Row],[debug'[0']]]-H6406)</f>
        <v>0.94768302114371883</v>
      </c>
    </row>
    <row r="6408" spans="1:8" x14ac:dyDescent="0.25">
      <c r="A6408">
        <v>12804</v>
      </c>
      <c r="B6408">
        <v>-14</v>
      </c>
      <c r="C6408">
        <v>20</v>
      </c>
      <c r="D6408">
        <v>3</v>
      </c>
      <c r="E6408">
        <v>1</v>
      </c>
      <c r="F6408">
        <v>4</v>
      </c>
      <c r="G6408">
        <v>1</v>
      </c>
      <c r="H6408" s="3">
        <f>H6407+$H$2*(Table1[[#This Row],[debug'[0']]]-H6407)</f>
        <v>-0.46110291387870084</v>
      </c>
    </row>
    <row r="6409" spans="1:8" x14ac:dyDescent="0.25">
      <c r="A6409">
        <v>12806</v>
      </c>
      <c r="B6409">
        <v>-12</v>
      </c>
      <c r="C6409">
        <v>20</v>
      </c>
      <c r="D6409">
        <v>3</v>
      </c>
      <c r="E6409">
        <v>1</v>
      </c>
      <c r="F6409">
        <v>4</v>
      </c>
      <c r="G6409">
        <v>1</v>
      </c>
      <c r="H6409" s="3">
        <f>H6408+$H$2*(Table1[[#This Row],[debug'[0']]]-H6408)</f>
        <v>-1.5486183433673211</v>
      </c>
    </row>
    <row r="6410" spans="1:8" x14ac:dyDescent="0.25">
      <c r="A6410">
        <v>12808</v>
      </c>
      <c r="B6410">
        <v>-11</v>
      </c>
      <c r="C6410">
        <v>18</v>
      </c>
      <c r="D6410">
        <v>3</v>
      </c>
      <c r="E6410">
        <v>1</v>
      </c>
      <c r="F6410">
        <v>4</v>
      </c>
      <c r="G6410">
        <v>1</v>
      </c>
      <c r="H6410" s="3">
        <f>H6409+$H$2*(Table1[[#This Row],[debug'[0']]]-H6409)</f>
        <v>-2.4393900787298377</v>
      </c>
    </row>
    <row r="6411" spans="1:8" x14ac:dyDescent="0.25">
      <c r="A6411">
        <v>12810</v>
      </c>
      <c r="B6411">
        <v>-9</v>
      </c>
      <c r="C6411">
        <v>13</v>
      </c>
      <c r="D6411">
        <v>2</v>
      </c>
      <c r="E6411">
        <v>1</v>
      </c>
      <c r="F6411">
        <v>4</v>
      </c>
      <c r="G6411">
        <v>1</v>
      </c>
      <c r="H6411" s="3">
        <f>H6410+$H$2*(Table1[[#This Row],[debug'[0']]]-H6410)</f>
        <v>-3.0577129966817571</v>
      </c>
    </row>
    <row r="6412" spans="1:8" x14ac:dyDescent="0.25">
      <c r="A6412">
        <v>12812</v>
      </c>
      <c r="B6412">
        <v>-4</v>
      </c>
      <c r="C6412">
        <v>8</v>
      </c>
      <c r="D6412">
        <v>2</v>
      </c>
      <c r="E6412">
        <v>1</v>
      </c>
      <c r="F6412">
        <v>4</v>
      </c>
      <c r="G6412">
        <v>2</v>
      </c>
      <c r="H6412" s="3">
        <f>H6411+$H$2*(Table1[[#This Row],[debug'[0']]]-H6411)</f>
        <v>-3.1465214544976892</v>
      </c>
    </row>
    <row r="6413" spans="1:8" x14ac:dyDescent="0.25">
      <c r="A6413">
        <v>12814</v>
      </c>
      <c r="B6413">
        <v>-1</v>
      </c>
      <c r="C6413">
        <v>2</v>
      </c>
      <c r="D6413">
        <v>2</v>
      </c>
      <c r="E6413">
        <v>0</v>
      </c>
      <c r="F6413">
        <v>4</v>
      </c>
      <c r="G6413">
        <v>2</v>
      </c>
      <c r="H6413" s="3">
        <f>H6412+$H$2*(Table1[[#This Row],[debug'[0']]]-H6412)</f>
        <v>-2.9442165735310049</v>
      </c>
    </row>
    <row r="6414" spans="1:8" x14ac:dyDescent="0.25">
      <c r="A6414">
        <v>12816</v>
      </c>
      <c r="B6414">
        <v>4</v>
      </c>
      <c r="C6414">
        <v>-2</v>
      </c>
      <c r="D6414">
        <v>2</v>
      </c>
      <c r="E6414">
        <v>0</v>
      </c>
      <c r="F6414">
        <v>4</v>
      </c>
      <c r="G6414">
        <v>2</v>
      </c>
      <c r="H6414" s="3">
        <f>H6413+$H$2*(Table1[[#This Row],[debug'[0']]]-H6413)</f>
        <v>-2.2897395803607603</v>
      </c>
    </row>
    <row r="6415" spans="1:8" x14ac:dyDescent="0.25">
      <c r="A6415">
        <v>12818</v>
      </c>
      <c r="B6415">
        <v>9</v>
      </c>
      <c r="C6415">
        <v>-6</v>
      </c>
      <c r="D6415">
        <v>2</v>
      </c>
      <c r="E6415">
        <v>0</v>
      </c>
      <c r="F6415">
        <v>4</v>
      </c>
      <c r="G6415">
        <v>2</v>
      </c>
      <c r="H6415" s="3">
        <f>H6414+$H$2*(Table1[[#This Row],[debug'[0']]]-H6414)</f>
        <v>-1.2257066925626621</v>
      </c>
    </row>
    <row r="6416" spans="1:8" x14ac:dyDescent="0.25">
      <c r="A6416">
        <v>12820</v>
      </c>
      <c r="B6416">
        <v>11</v>
      </c>
      <c r="C6416">
        <v>-8</v>
      </c>
      <c r="D6416">
        <v>2</v>
      </c>
      <c r="E6416">
        <v>0</v>
      </c>
      <c r="F6416">
        <v>4</v>
      </c>
      <c r="G6416">
        <v>2</v>
      </c>
      <c r="H6416" s="3">
        <f>H6415+$H$2*(Table1[[#This Row],[debug'[0']]]-H6415)</f>
        <v>-7.3460982653709372E-2</v>
      </c>
    </row>
    <row r="6417" spans="1:8" x14ac:dyDescent="0.25">
      <c r="A6417">
        <v>12822</v>
      </c>
      <c r="B6417">
        <v>15</v>
      </c>
      <c r="C6417">
        <v>-9</v>
      </c>
      <c r="D6417">
        <v>0</v>
      </c>
      <c r="E6417">
        <v>0</v>
      </c>
      <c r="F6417">
        <v>4</v>
      </c>
      <c r="G6417">
        <v>2</v>
      </c>
      <c r="H6417" s="3">
        <f>H6416+$H$2*(Table1[[#This Row],[debug'[0']]]-H6416)</f>
        <v>1.347179245964609</v>
      </c>
    </row>
    <row r="6418" spans="1:8" x14ac:dyDescent="0.25">
      <c r="A6418">
        <v>12824</v>
      </c>
      <c r="B6418">
        <v>16</v>
      </c>
      <c r="C6418">
        <v>-9</v>
      </c>
      <c r="D6418">
        <v>0</v>
      </c>
      <c r="E6418">
        <v>1</v>
      </c>
      <c r="F6418">
        <v>4</v>
      </c>
      <c r="G6418">
        <v>2</v>
      </c>
      <c r="H6418" s="3">
        <f>H6417+$H$2*(Table1[[#This Row],[debug'[0']]]-H6417)</f>
        <v>2.728175067021978</v>
      </c>
    </row>
    <row r="6419" spans="1:8" x14ac:dyDescent="0.25">
      <c r="A6419">
        <v>12826</v>
      </c>
      <c r="B6419">
        <v>15</v>
      </c>
      <c r="C6419">
        <v>-7</v>
      </c>
      <c r="D6419">
        <v>2</v>
      </c>
      <c r="E6419">
        <v>1</v>
      </c>
      <c r="F6419">
        <v>4</v>
      </c>
      <c r="G6419">
        <v>2</v>
      </c>
      <c r="H6419" s="3">
        <f>H6418+$H$2*(Table1[[#This Row],[debug'[0']]]-H6418)</f>
        <v>3.8847673186894922</v>
      </c>
    </row>
    <row r="6420" spans="1:8" x14ac:dyDescent="0.25">
      <c r="A6420">
        <v>12828</v>
      </c>
      <c r="B6420">
        <v>9</v>
      </c>
      <c r="C6420">
        <v>-1</v>
      </c>
      <c r="D6420">
        <v>3</v>
      </c>
      <c r="E6420">
        <v>0</v>
      </c>
      <c r="F6420">
        <v>4</v>
      </c>
      <c r="G6420">
        <v>2</v>
      </c>
      <c r="H6420" s="3">
        <f>H6419+$H$2*(Table1[[#This Row],[debug'[0']]]-H6419)</f>
        <v>4.3668666410797172</v>
      </c>
    </row>
    <row r="6421" spans="1:8" x14ac:dyDescent="0.25">
      <c r="A6421">
        <v>12830</v>
      </c>
      <c r="B6421">
        <v>3</v>
      </c>
      <c r="C6421">
        <v>2</v>
      </c>
      <c r="D6421">
        <v>3</v>
      </c>
      <c r="E6421">
        <v>0</v>
      </c>
      <c r="F6421">
        <v>4</v>
      </c>
      <c r="G6421">
        <v>2</v>
      </c>
      <c r="H6421" s="3">
        <f>H6420+$H$2*(Table1[[#This Row],[debug'[0']]]-H6420)</f>
        <v>4.238042495138127</v>
      </c>
    </row>
    <row r="6422" spans="1:8" x14ac:dyDescent="0.25">
      <c r="A6422">
        <v>12832</v>
      </c>
      <c r="B6422">
        <v>-3</v>
      </c>
      <c r="C6422">
        <v>5</v>
      </c>
      <c r="D6422">
        <v>3</v>
      </c>
      <c r="E6422">
        <v>0</v>
      </c>
      <c r="F6422">
        <v>4</v>
      </c>
      <c r="G6422">
        <v>2</v>
      </c>
      <c r="H6422" s="3">
        <f>H6421+$H$2*(Table1[[#This Row],[debug'[0']]]-H6421)</f>
        <v>3.5558730612652267</v>
      </c>
    </row>
    <row r="6423" spans="1:8" x14ac:dyDescent="0.25">
      <c r="A6423">
        <v>12834</v>
      </c>
      <c r="B6423">
        <v>-10</v>
      </c>
      <c r="C6423">
        <v>8</v>
      </c>
      <c r="D6423">
        <v>3</v>
      </c>
      <c r="E6423">
        <v>0</v>
      </c>
      <c r="F6423">
        <v>4</v>
      </c>
      <c r="G6423">
        <v>2</v>
      </c>
      <c r="H6423" s="3">
        <f>H6422+$H$2*(Table1[[#This Row],[debug'[0']]]-H6422)</f>
        <v>2.2782621245972283</v>
      </c>
    </row>
    <row r="6424" spans="1:8" x14ac:dyDescent="0.25">
      <c r="A6424">
        <v>12836</v>
      </c>
      <c r="B6424">
        <v>-12</v>
      </c>
      <c r="C6424">
        <v>9</v>
      </c>
      <c r="D6424">
        <v>2</v>
      </c>
      <c r="E6424">
        <v>0</v>
      </c>
      <c r="F6424">
        <v>4</v>
      </c>
      <c r="G6424">
        <v>2</v>
      </c>
      <c r="H6424" s="3">
        <f>H6423+$H$2*(Table1[[#This Row],[debug'[0']]]-H6423)</f>
        <v>0.9325676226973072</v>
      </c>
    </row>
    <row r="6425" spans="1:8" x14ac:dyDescent="0.25">
      <c r="A6425">
        <v>12838</v>
      </c>
      <c r="B6425">
        <v>-15</v>
      </c>
      <c r="C6425">
        <v>11</v>
      </c>
      <c r="D6425">
        <v>3</v>
      </c>
      <c r="E6425">
        <v>0</v>
      </c>
      <c r="F6425">
        <v>4</v>
      </c>
      <c r="G6425">
        <v>2</v>
      </c>
      <c r="H6425" s="3">
        <f>H6424+$H$2*(Table1[[#This Row],[debug'[0']]]-H6424)</f>
        <v>-0.56904149919134639</v>
      </c>
    </row>
    <row r="6426" spans="1:8" x14ac:dyDescent="0.25">
      <c r="A6426">
        <v>12840</v>
      </c>
      <c r="B6426">
        <v>-13</v>
      </c>
      <c r="C6426">
        <v>10</v>
      </c>
      <c r="D6426">
        <v>4</v>
      </c>
      <c r="E6426">
        <v>0</v>
      </c>
      <c r="F6426">
        <v>4</v>
      </c>
      <c r="G6426">
        <v>2</v>
      </c>
      <c r="H6426" s="3">
        <f>H6425+$H$2*(Table1[[#This Row],[debug'[0']]]-H6425)</f>
        <v>-1.740631736287948</v>
      </c>
    </row>
    <row r="6427" spans="1:8" x14ac:dyDescent="0.25">
      <c r="A6427">
        <v>12842</v>
      </c>
      <c r="B6427">
        <v>-11</v>
      </c>
      <c r="C6427">
        <v>11</v>
      </c>
      <c r="D6427">
        <v>4</v>
      </c>
      <c r="E6427">
        <v>0</v>
      </c>
      <c r="F6427">
        <v>4</v>
      </c>
      <c r="G6427">
        <v>2</v>
      </c>
      <c r="H6427" s="3">
        <f>H6426+$H$2*(Table1[[#This Row],[debug'[0']]]-H6426)</f>
        <v>-2.6133066357127559</v>
      </c>
    </row>
    <row r="6428" spans="1:8" x14ac:dyDescent="0.25">
      <c r="A6428">
        <v>12844</v>
      </c>
      <c r="B6428">
        <v>-9</v>
      </c>
      <c r="C6428">
        <v>10</v>
      </c>
      <c r="D6428">
        <v>4</v>
      </c>
      <c r="E6428">
        <v>0</v>
      </c>
      <c r="F6428">
        <v>4</v>
      </c>
      <c r="G6428">
        <v>2</v>
      </c>
      <c r="H6428" s="3">
        <f>H6427+$H$2*(Table1[[#This Row],[debug'[0']]]-H6427)</f>
        <v>-3.2152383043320203</v>
      </c>
    </row>
    <row r="6429" spans="1:8" x14ac:dyDescent="0.25">
      <c r="A6429">
        <v>12846</v>
      </c>
      <c r="B6429">
        <v>-5</v>
      </c>
      <c r="C6429">
        <v>8</v>
      </c>
      <c r="D6429">
        <v>3</v>
      </c>
      <c r="E6429">
        <v>0</v>
      </c>
      <c r="F6429">
        <v>4</v>
      </c>
      <c r="G6429">
        <v>2</v>
      </c>
      <c r="H6429" s="3">
        <f>H6428+$H$2*(Table1[[#This Row],[debug'[0']]]-H6428)</f>
        <v>-3.3834481312775897</v>
      </c>
    </row>
    <row r="6430" spans="1:8" x14ac:dyDescent="0.25">
      <c r="A6430">
        <v>12848</v>
      </c>
      <c r="B6430">
        <v>-3</v>
      </c>
      <c r="C6430">
        <v>6</v>
      </c>
      <c r="D6430">
        <v>2</v>
      </c>
      <c r="E6430">
        <v>0</v>
      </c>
      <c r="F6430">
        <v>4</v>
      </c>
      <c r="G6430">
        <v>2</v>
      </c>
      <c r="H6430" s="3">
        <f>H6429+$H$2*(Table1[[#This Row],[debug'[0']]]-H6429)</f>
        <v>-3.3473089963099576</v>
      </c>
    </row>
    <row r="6431" spans="1:8" x14ac:dyDescent="0.25">
      <c r="A6431">
        <v>12850</v>
      </c>
      <c r="B6431">
        <v>1</v>
      </c>
      <c r="C6431">
        <v>3</v>
      </c>
      <c r="D6431">
        <v>2</v>
      </c>
      <c r="E6431">
        <v>0</v>
      </c>
      <c r="F6431">
        <v>3</v>
      </c>
      <c r="G6431">
        <v>2</v>
      </c>
      <c r="H6431" s="3">
        <f>H6430+$H$2*(Table1[[#This Row],[debug'[0']]]-H6430)</f>
        <v>-2.9375847761391922</v>
      </c>
    </row>
    <row r="6432" spans="1:8" x14ac:dyDescent="0.25">
      <c r="A6432">
        <v>12852</v>
      </c>
      <c r="B6432">
        <v>6</v>
      </c>
      <c r="C6432">
        <v>3</v>
      </c>
      <c r="D6432">
        <v>1</v>
      </c>
      <c r="E6432">
        <v>0</v>
      </c>
      <c r="F6432">
        <v>3</v>
      </c>
      <c r="G6432">
        <v>2</v>
      </c>
      <c r="H6432" s="3">
        <f>H6431+$H$2*(Table1[[#This Row],[debug'[0']]]-H6431)</f>
        <v>-2.0952372559325463</v>
      </c>
    </row>
    <row r="6433" spans="1:8" x14ac:dyDescent="0.25">
      <c r="A6433">
        <v>12854</v>
      </c>
      <c r="B6433">
        <v>9</v>
      </c>
      <c r="C6433">
        <v>1</v>
      </c>
      <c r="D6433">
        <v>1</v>
      </c>
      <c r="E6433">
        <v>0</v>
      </c>
      <c r="F6433">
        <v>3</v>
      </c>
      <c r="G6433">
        <v>2</v>
      </c>
      <c r="H6433" s="3">
        <f>H6432+$H$2*(Table1[[#This Row],[debug'[0']]]-H6432)</f>
        <v>-1.0495357803403425</v>
      </c>
    </row>
    <row r="6434" spans="1:8" x14ac:dyDescent="0.25">
      <c r="A6434">
        <v>12856</v>
      </c>
      <c r="B6434">
        <v>15</v>
      </c>
      <c r="C6434">
        <v>0</v>
      </c>
      <c r="D6434">
        <v>1</v>
      </c>
      <c r="E6434">
        <v>0</v>
      </c>
      <c r="F6434">
        <v>3</v>
      </c>
      <c r="G6434">
        <v>2</v>
      </c>
      <c r="H6434" s="3">
        <f>H6433+$H$2*(Table1[[#This Row],[debug'[0']]]-H6433)</f>
        <v>0.46309733069096981</v>
      </c>
    </row>
    <row r="6435" spans="1:8" x14ac:dyDescent="0.25">
      <c r="A6435">
        <v>12858</v>
      </c>
      <c r="B6435">
        <v>16</v>
      </c>
      <c r="C6435">
        <v>-1</v>
      </c>
      <c r="D6435">
        <v>1</v>
      </c>
      <c r="E6435">
        <v>0</v>
      </c>
      <c r="F6435">
        <v>3</v>
      </c>
      <c r="G6435">
        <v>2</v>
      </c>
      <c r="H6435" s="3">
        <f>H6434+$H$2*(Table1[[#This Row],[debug'[0']]]-H6434)</f>
        <v>1.9274159092541967</v>
      </c>
    </row>
    <row r="6436" spans="1:8" x14ac:dyDescent="0.25">
      <c r="A6436">
        <v>12860</v>
      </c>
      <c r="B6436">
        <v>14</v>
      </c>
      <c r="C6436">
        <v>1</v>
      </c>
      <c r="D6436">
        <v>2</v>
      </c>
      <c r="E6436">
        <v>0</v>
      </c>
      <c r="F6436">
        <v>3</v>
      </c>
      <c r="G6436">
        <v>2</v>
      </c>
      <c r="H6436" s="3">
        <f>H6435+$H$2*(Table1[[#This Row],[debug'[0']]]-H6435)</f>
        <v>3.0652301539341575</v>
      </c>
    </row>
    <row r="6437" spans="1:8" x14ac:dyDescent="0.25">
      <c r="A6437">
        <v>12862</v>
      </c>
      <c r="B6437">
        <v>11</v>
      </c>
      <c r="C6437">
        <v>1</v>
      </c>
      <c r="D6437">
        <v>3</v>
      </c>
      <c r="E6437">
        <v>0</v>
      </c>
      <c r="F6437">
        <v>4</v>
      </c>
      <c r="G6437">
        <v>2</v>
      </c>
      <c r="H6437" s="3">
        <f>H6436+$H$2*(Table1[[#This Row],[debug'[0']]]-H6436)</f>
        <v>3.8130645936239453</v>
      </c>
    </row>
    <row r="6438" spans="1:8" x14ac:dyDescent="0.25">
      <c r="A6438">
        <v>12864</v>
      </c>
      <c r="B6438">
        <v>8</v>
      </c>
      <c r="C6438">
        <v>0</v>
      </c>
      <c r="D6438">
        <v>3</v>
      </c>
      <c r="E6438">
        <v>0</v>
      </c>
      <c r="F6438">
        <v>3</v>
      </c>
      <c r="G6438">
        <v>2</v>
      </c>
      <c r="H6438" s="3">
        <f>H6437+$H$2*(Table1[[#This Row],[debug'[0']]]-H6437)</f>
        <v>4.2076739590357253</v>
      </c>
    </row>
    <row r="6439" spans="1:8" x14ac:dyDescent="0.25">
      <c r="A6439">
        <v>12866</v>
      </c>
      <c r="B6439">
        <v>-1</v>
      </c>
      <c r="C6439">
        <v>-1</v>
      </c>
      <c r="D6439">
        <v>5</v>
      </c>
      <c r="E6439">
        <v>0</v>
      </c>
      <c r="F6439">
        <v>3</v>
      </c>
      <c r="G6439">
        <v>2</v>
      </c>
      <c r="H6439" s="3">
        <f>H6438+$H$2*(Table1[[#This Row],[debug'[0']]]-H6438)</f>
        <v>3.7168622514758001</v>
      </c>
    </row>
    <row r="6440" spans="1:8" x14ac:dyDescent="0.25">
      <c r="A6440">
        <v>12868</v>
      </c>
      <c r="B6440">
        <v>-7</v>
      </c>
      <c r="C6440">
        <v>1</v>
      </c>
      <c r="D6440">
        <v>6</v>
      </c>
      <c r="E6440">
        <v>0</v>
      </c>
      <c r="F6440">
        <v>3</v>
      </c>
      <c r="G6440">
        <v>3</v>
      </c>
      <c r="H6440" s="3">
        <f>H6439+$H$2*(Table1[[#This Row],[debug'[0']]]-H6439)</f>
        <v>2.7068217799126959</v>
      </c>
    </row>
    <row r="6441" spans="1:8" x14ac:dyDescent="0.25">
      <c r="A6441">
        <v>12870</v>
      </c>
      <c r="B6441">
        <v>-9</v>
      </c>
      <c r="C6441">
        <v>0</v>
      </c>
      <c r="D6441">
        <v>4</v>
      </c>
      <c r="E6441">
        <v>0</v>
      </c>
      <c r="F6441">
        <v>3</v>
      </c>
      <c r="G6441">
        <v>2</v>
      </c>
      <c r="H6441" s="3">
        <f>H6440+$H$2*(Table1[[#This Row],[debug'[0']]]-H6440)</f>
        <v>1.6034798208929346</v>
      </c>
    </row>
    <row r="6442" spans="1:8" x14ac:dyDescent="0.25">
      <c r="A6442">
        <v>12872</v>
      </c>
      <c r="B6442">
        <v>-12</v>
      </c>
      <c r="C6442">
        <v>2</v>
      </c>
      <c r="D6442">
        <v>3</v>
      </c>
      <c r="E6442">
        <v>0</v>
      </c>
      <c r="F6442">
        <v>3</v>
      </c>
      <c r="G6442">
        <v>2</v>
      </c>
      <c r="H6442" s="3">
        <f>H6441+$H$2*(Table1[[#This Row],[debug'[0']]]-H6441)</f>
        <v>0.32138205283570764</v>
      </c>
    </row>
    <row r="6443" spans="1:8" x14ac:dyDescent="0.25">
      <c r="A6443">
        <v>12874</v>
      </c>
      <c r="B6443">
        <v>-12</v>
      </c>
      <c r="C6443">
        <v>2</v>
      </c>
      <c r="D6443">
        <v>3</v>
      </c>
      <c r="E6443">
        <v>0</v>
      </c>
      <c r="F6443">
        <v>3</v>
      </c>
      <c r="G6443">
        <v>2</v>
      </c>
      <c r="H6443" s="3">
        <f>H6442+$H$2*(Table1[[#This Row],[debug'[0']]]-H6442)</f>
        <v>-0.83988084734214574</v>
      </c>
    </row>
    <row r="6444" spans="1:8" x14ac:dyDescent="0.25">
      <c r="A6444">
        <v>12876</v>
      </c>
      <c r="B6444">
        <v>-11</v>
      </c>
      <c r="C6444">
        <v>5</v>
      </c>
      <c r="D6444">
        <v>2</v>
      </c>
      <c r="E6444">
        <v>0</v>
      </c>
      <c r="F6444">
        <v>3</v>
      </c>
      <c r="G6444">
        <v>2</v>
      </c>
      <c r="H6444" s="3">
        <f>H6443+$H$2*(Table1[[#This Row],[debug'[0']]]-H6443)</f>
        <v>-1.7974495180297518</v>
      </c>
    </row>
    <row r="6445" spans="1:8" x14ac:dyDescent="0.25">
      <c r="A6445">
        <v>12878</v>
      </c>
      <c r="B6445">
        <v>-10</v>
      </c>
      <c r="C6445">
        <v>6</v>
      </c>
      <c r="D6445">
        <v>0</v>
      </c>
      <c r="E6445">
        <v>0</v>
      </c>
      <c r="F6445">
        <v>3</v>
      </c>
      <c r="G6445">
        <v>2</v>
      </c>
      <c r="H6445" s="3">
        <f>H6444+$H$2*(Table1[[#This Row],[debug'[0']]]-H6444)</f>
        <v>-2.5705216880754662</v>
      </c>
    </row>
    <row r="6446" spans="1:8" x14ac:dyDescent="0.25">
      <c r="A6446">
        <v>12880</v>
      </c>
      <c r="B6446">
        <v>-6</v>
      </c>
      <c r="C6446">
        <v>6</v>
      </c>
      <c r="D6446">
        <v>-2</v>
      </c>
      <c r="E6446">
        <v>0</v>
      </c>
      <c r="F6446">
        <v>3</v>
      </c>
      <c r="G6446">
        <v>2</v>
      </c>
      <c r="H6446" s="3">
        <f>H6445+$H$2*(Table1[[#This Row],[debug'[0']]]-H6445)</f>
        <v>-2.8937424041870954</v>
      </c>
    </row>
    <row r="6447" spans="1:8" x14ac:dyDescent="0.25">
      <c r="A6447">
        <v>12882</v>
      </c>
      <c r="B6447">
        <v>-3</v>
      </c>
      <c r="C6447">
        <v>7</v>
      </c>
      <c r="D6447">
        <v>-3</v>
      </c>
      <c r="E6447">
        <v>0</v>
      </c>
      <c r="F6447">
        <v>3</v>
      </c>
      <c r="G6447">
        <v>2</v>
      </c>
      <c r="H6447" s="3">
        <f>H6446+$H$2*(Table1[[#This Row],[debug'[0']]]-H6446)</f>
        <v>-2.9037569466589135</v>
      </c>
    </row>
    <row r="6448" spans="1:8" x14ac:dyDescent="0.25">
      <c r="A6448">
        <v>12884</v>
      </c>
      <c r="B6448">
        <v>3</v>
      </c>
      <c r="C6448">
        <v>7</v>
      </c>
      <c r="D6448">
        <v>-4</v>
      </c>
      <c r="E6448">
        <v>0</v>
      </c>
      <c r="F6448">
        <v>3</v>
      </c>
      <c r="G6448">
        <v>2</v>
      </c>
      <c r="H6448" s="3">
        <f>H6447+$H$2*(Table1[[#This Row],[debug'[0']]]-H6447)</f>
        <v>-2.347340963092813</v>
      </c>
    </row>
    <row r="6449" spans="1:8" x14ac:dyDescent="0.25">
      <c r="A6449">
        <v>12886</v>
      </c>
      <c r="B6449">
        <v>6</v>
      </c>
      <c r="C6449">
        <v>10</v>
      </c>
      <c r="D6449">
        <v>-5</v>
      </c>
      <c r="E6449">
        <v>0</v>
      </c>
      <c r="F6449">
        <v>3</v>
      </c>
      <c r="G6449">
        <v>2</v>
      </c>
      <c r="H6449" s="3">
        <f>H6448+$H$2*(Table1[[#This Row],[debug'[0']]]-H6448)</f>
        <v>-1.5606226116929671</v>
      </c>
    </row>
    <row r="6450" spans="1:8" x14ac:dyDescent="0.25">
      <c r="A6450">
        <v>12888</v>
      </c>
      <c r="B6450">
        <v>10</v>
      </c>
      <c r="C6450">
        <v>11</v>
      </c>
      <c r="D6450">
        <v>-6</v>
      </c>
      <c r="E6450">
        <v>0</v>
      </c>
      <c r="F6450">
        <v>3</v>
      </c>
      <c r="G6450">
        <v>2</v>
      </c>
      <c r="H6450" s="3">
        <f>H6449+$H$2*(Table1[[#This Row],[debug'[0']]]-H6449)</f>
        <v>-0.47105959965840705</v>
      </c>
    </row>
    <row r="6451" spans="1:8" x14ac:dyDescent="0.25">
      <c r="A6451">
        <v>12890</v>
      </c>
      <c r="B6451">
        <v>15</v>
      </c>
      <c r="C6451">
        <v>12</v>
      </c>
      <c r="D6451">
        <v>-7</v>
      </c>
      <c r="E6451">
        <v>1</v>
      </c>
      <c r="F6451">
        <v>4</v>
      </c>
      <c r="G6451">
        <v>1</v>
      </c>
      <c r="H6451" s="3">
        <f>H6450+$H$2*(Table1[[#This Row],[debug'[0']]]-H6450)</f>
        <v>0.98705341578769379</v>
      </c>
    </row>
    <row r="6452" spans="1:8" x14ac:dyDescent="0.25">
      <c r="A6452">
        <v>12892</v>
      </c>
      <c r="B6452">
        <v>15</v>
      </c>
      <c r="C6452">
        <v>11</v>
      </c>
      <c r="D6452">
        <v>-6</v>
      </c>
      <c r="E6452">
        <v>1</v>
      </c>
      <c r="F6452">
        <v>4</v>
      </c>
      <c r="G6452">
        <v>1</v>
      </c>
      <c r="H6452" s="3">
        <f>H6451+$H$2*(Table1[[#This Row],[debug'[0']]]-H6451)</f>
        <v>2.3077425171109205</v>
      </c>
    </row>
    <row r="6453" spans="1:8" x14ac:dyDescent="0.25">
      <c r="A6453">
        <v>12894</v>
      </c>
      <c r="B6453">
        <v>16</v>
      </c>
      <c r="C6453">
        <v>10</v>
      </c>
      <c r="D6453">
        <v>-3</v>
      </c>
      <c r="E6453">
        <v>1</v>
      </c>
      <c r="F6453">
        <v>4</v>
      </c>
      <c r="G6453">
        <v>1</v>
      </c>
      <c r="H6453" s="3">
        <f>H6452+$H$2*(Table1[[#This Row],[debug'[0']]]-H6452)</f>
        <v>3.5982073826900463</v>
      </c>
    </row>
    <row r="6454" spans="1:8" x14ac:dyDescent="0.25">
      <c r="A6454">
        <v>12896</v>
      </c>
      <c r="B6454">
        <v>11</v>
      </c>
      <c r="C6454">
        <v>7</v>
      </c>
      <c r="D6454">
        <v>0</v>
      </c>
      <c r="E6454">
        <v>1</v>
      </c>
      <c r="F6454">
        <v>4</v>
      </c>
      <c r="G6454">
        <v>1</v>
      </c>
      <c r="H6454" s="3">
        <f>H6453+$H$2*(Table1[[#This Row],[debug'[0']]]-H6453)</f>
        <v>4.2958099019881297</v>
      </c>
    </row>
    <row r="6455" spans="1:8" x14ac:dyDescent="0.25">
      <c r="A6455">
        <v>12898</v>
      </c>
      <c r="B6455">
        <v>8</v>
      </c>
      <c r="C6455">
        <v>5</v>
      </c>
      <c r="D6455">
        <v>0</v>
      </c>
      <c r="E6455">
        <v>1</v>
      </c>
      <c r="F6455">
        <v>4</v>
      </c>
      <c r="G6455">
        <v>1</v>
      </c>
      <c r="H6455" s="3">
        <f>H6454+$H$2*(Table1[[#This Row],[debug'[0']]]-H6454)</f>
        <v>4.6449215939705546</v>
      </c>
    </row>
    <row r="6456" spans="1:8" x14ac:dyDescent="0.25">
      <c r="A6456">
        <v>12900</v>
      </c>
      <c r="B6456">
        <v>2</v>
      </c>
      <c r="C6456">
        <v>1</v>
      </c>
      <c r="D6456">
        <v>2</v>
      </c>
      <c r="E6456">
        <v>1</v>
      </c>
      <c r="F6456">
        <v>4</v>
      </c>
      <c r="G6456">
        <v>1</v>
      </c>
      <c r="H6456" s="3">
        <f>H6455+$H$2*(Table1[[#This Row],[debug'[0']]]-H6455)</f>
        <v>4.3956436065023876</v>
      </c>
    </row>
    <row r="6457" spans="1:8" x14ac:dyDescent="0.25">
      <c r="A6457">
        <v>12902</v>
      </c>
      <c r="B6457">
        <v>-5</v>
      </c>
      <c r="C6457">
        <v>-6</v>
      </c>
      <c r="D6457">
        <v>4</v>
      </c>
      <c r="E6457">
        <v>1</v>
      </c>
      <c r="F6457">
        <v>4</v>
      </c>
      <c r="G6457">
        <v>0</v>
      </c>
      <c r="H6457" s="3">
        <f>H6456+$H$2*(Table1[[#This Row],[debug'[0']]]-H6456)</f>
        <v>3.5101250586043133</v>
      </c>
    </row>
    <row r="6458" spans="1:8" x14ac:dyDescent="0.25">
      <c r="A6458">
        <v>12904</v>
      </c>
      <c r="B6458">
        <v>-9</v>
      </c>
      <c r="C6458">
        <v>-7</v>
      </c>
      <c r="D6458">
        <v>4</v>
      </c>
      <c r="E6458">
        <v>1</v>
      </c>
      <c r="F6458">
        <v>4</v>
      </c>
      <c r="G6458">
        <v>0</v>
      </c>
      <c r="H6458" s="3">
        <f>H6457+$H$2*(Table1[[#This Row],[debug'[0']]]-H6457)</f>
        <v>2.3310735492162866</v>
      </c>
    </row>
    <row r="6459" spans="1:8" x14ac:dyDescent="0.25">
      <c r="A6459">
        <v>12906</v>
      </c>
      <c r="B6459">
        <v>-11</v>
      </c>
      <c r="C6459">
        <v>-7</v>
      </c>
      <c r="D6459">
        <v>4</v>
      </c>
      <c r="E6459">
        <v>1</v>
      </c>
      <c r="F6459">
        <v>4</v>
      </c>
      <c r="G6459">
        <v>0</v>
      </c>
      <c r="H6459" s="3">
        <f>H6458+$H$2*(Table1[[#This Row],[debug'[0']]]-H6458)</f>
        <v>1.0746494674157938</v>
      </c>
    </row>
    <row r="6460" spans="1:8" x14ac:dyDescent="0.25">
      <c r="A6460">
        <v>12908</v>
      </c>
      <c r="B6460">
        <v>-11</v>
      </c>
      <c r="C6460">
        <v>-6</v>
      </c>
      <c r="D6460">
        <v>4</v>
      </c>
      <c r="E6460">
        <v>1</v>
      </c>
      <c r="F6460">
        <v>4</v>
      </c>
      <c r="G6460">
        <v>0</v>
      </c>
      <c r="H6460" s="3">
        <f>H6459+$H$2*(Table1[[#This Row],[debug'[0']]]-H6459)</f>
        <v>-6.335943442936709E-2</v>
      </c>
    </row>
    <row r="6461" spans="1:8" x14ac:dyDescent="0.25">
      <c r="A6461">
        <v>12910</v>
      </c>
      <c r="B6461">
        <v>-10</v>
      </c>
      <c r="C6461">
        <v>-4</v>
      </c>
      <c r="D6461">
        <v>3</v>
      </c>
      <c r="E6461">
        <v>1</v>
      </c>
      <c r="F6461">
        <v>4</v>
      </c>
      <c r="G6461">
        <v>0</v>
      </c>
      <c r="H6461" s="3">
        <f>H6460+$H$2*(Table1[[#This Row],[debug'[0']]]-H6460)</f>
        <v>-0.99986574449413779</v>
      </c>
    </row>
    <row r="6462" spans="1:8" x14ac:dyDescent="0.25">
      <c r="A6462">
        <v>12912</v>
      </c>
      <c r="B6462">
        <v>-8</v>
      </c>
      <c r="C6462">
        <v>-2</v>
      </c>
      <c r="D6462">
        <v>1</v>
      </c>
      <c r="E6462">
        <v>1</v>
      </c>
      <c r="F6462">
        <v>4</v>
      </c>
      <c r="G6462">
        <v>0</v>
      </c>
      <c r="H6462" s="3">
        <f>H6461+$H$2*(Table1[[#This Row],[debug'[0']]]-H6461)</f>
        <v>-1.6596128550313218</v>
      </c>
    </row>
    <row r="6463" spans="1:8" x14ac:dyDescent="0.25">
      <c r="A6463">
        <v>12914</v>
      </c>
      <c r="B6463">
        <v>-4</v>
      </c>
      <c r="C6463">
        <v>1</v>
      </c>
      <c r="D6463">
        <v>0</v>
      </c>
      <c r="E6463">
        <v>1</v>
      </c>
      <c r="F6463">
        <v>4</v>
      </c>
      <c r="G6463">
        <v>0</v>
      </c>
      <c r="H6463" s="3">
        <f>H6462+$H$2*(Table1[[#This Row],[debug'[0']]]-H6462)</f>
        <v>-1.8801891468670096</v>
      </c>
    </row>
    <row r="6464" spans="1:8" x14ac:dyDescent="0.25">
      <c r="A6464">
        <v>12916</v>
      </c>
      <c r="B6464">
        <v>-2</v>
      </c>
      <c r="C6464">
        <v>5</v>
      </c>
      <c r="D6464">
        <v>-1</v>
      </c>
      <c r="E6464">
        <v>1</v>
      </c>
      <c r="F6464">
        <v>4</v>
      </c>
      <c r="G6464">
        <v>0</v>
      </c>
      <c r="H6464" s="3">
        <f>H6463+$H$2*(Table1[[#This Row],[debug'[0']]]-H6463)</f>
        <v>-1.8914810537476974</v>
      </c>
    </row>
    <row r="6465" spans="1:8" x14ac:dyDescent="0.25">
      <c r="A6465">
        <v>12918</v>
      </c>
      <c r="B6465">
        <v>4</v>
      </c>
      <c r="C6465">
        <v>9</v>
      </c>
      <c r="D6465">
        <v>-4</v>
      </c>
      <c r="E6465">
        <v>1</v>
      </c>
      <c r="F6465">
        <v>4</v>
      </c>
      <c r="G6465">
        <v>-1</v>
      </c>
      <c r="H6465" s="3">
        <f>H6464+$H$2*(Table1[[#This Row],[debug'[0']]]-H6464)</f>
        <v>-1.3362220458311809</v>
      </c>
    </row>
    <row r="6466" spans="1:8" x14ac:dyDescent="0.25">
      <c r="A6466">
        <v>12920</v>
      </c>
      <c r="B6466">
        <v>5</v>
      </c>
      <c r="C6466">
        <v>15</v>
      </c>
      <c r="D6466">
        <v>-5</v>
      </c>
      <c r="E6466">
        <v>1</v>
      </c>
      <c r="F6466">
        <v>4</v>
      </c>
      <c r="G6466">
        <v>-1</v>
      </c>
      <c r="H6466" s="3">
        <f>H6465+$H$2*(Table1[[#This Row],[debug'[0']]]-H6465)</f>
        <v>-0.73904718691027305</v>
      </c>
    </row>
    <row r="6467" spans="1:8" x14ac:dyDescent="0.25">
      <c r="A6467">
        <v>12922</v>
      </c>
      <c r="B6467">
        <v>9</v>
      </c>
      <c r="C6467">
        <v>18</v>
      </c>
      <c r="D6467">
        <v>-6</v>
      </c>
      <c r="E6467">
        <v>1</v>
      </c>
      <c r="F6467">
        <v>4</v>
      </c>
      <c r="G6467">
        <v>-1</v>
      </c>
      <c r="H6467" s="3">
        <f>H6466+$H$2*(Table1[[#This Row],[debug'[0']]]-H6466)</f>
        <v>0.1788363859505766</v>
      </c>
    </row>
    <row r="6468" spans="1:8" x14ac:dyDescent="0.25">
      <c r="A6468">
        <v>12924</v>
      </c>
      <c r="B6468">
        <v>13</v>
      </c>
      <c r="C6468">
        <v>21</v>
      </c>
      <c r="D6468">
        <v>-7</v>
      </c>
      <c r="E6468">
        <v>1</v>
      </c>
      <c r="F6468">
        <v>5</v>
      </c>
      <c r="G6468">
        <v>-1</v>
      </c>
      <c r="H6468" s="3">
        <f>H6467+$H$2*(Table1[[#This Row],[debug'[0']]]-H6467)</f>
        <v>1.3872025885616894</v>
      </c>
    </row>
    <row r="6469" spans="1:8" x14ac:dyDescent="0.25">
      <c r="A6469">
        <v>12926</v>
      </c>
      <c r="B6469">
        <v>16</v>
      </c>
      <c r="C6469">
        <v>22</v>
      </c>
      <c r="D6469">
        <v>-7</v>
      </c>
      <c r="E6469">
        <v>2</v>
      </c>
      <c r="F6469">
        <v>5</v>
      </c>
      <c r="G6469">
        <v>-1</v>
      </c>
      <c r="H6469" s="3">
        <f>H6468+$H$2*(Table1[[#This Row],[debug'[0']]]-H6468)</f>
        <v>2.7644262984468058</v>
      </c>
    </row>
    <row r="6470" spans="1:8" x14ac:dyDescent="0.25">
      <c r="A6470">
        <v>12928</v>
      </c>
      <c r="B6470">
        <v>15</v>
      </c>
      <c r="C6470">
        <v>20</v>
      </c>
      <c r="D6470">
        <v>-4</v>
      </c>
      <c r="E6470">
        <v>2</v>
      </c>
      <c r="F6470">
        <v>5</v>
      </c>
      <c r="G6470">
        <v>-1</v>
      </c>
      <c r="H6470" s="3">
        <f>H6469+$H$2*(Table1[[#This Row],[debug'[0']]]-H6469)</f>
        <v>3.9176019520444854</v>
      </c>
    </row>
    <row r="6471" spans="1:8" x14ac:dyDescent="0.25">
      <c r="A6471">
        <v>12930</v>
      </c>
      <c r="B6471">
        <v>12</v>
      </c>
      <c r="C6471">
        <v>16</v>
      </c>
      <c r="D6471">
        <v>-2</v>
      </c>
      <c r="E6471">
        <v>2</v>
      </c>
      <c r="F6471">
        <v>5</v>
      </c>
      <c r="G6471">
        <v>-1</v>
      </c>
      <c r="H6471" s="3">
        <f>H6470+$H$2*(Table1[[#This Row],[debug'[0']]]-H6470)</f>
        <v>4.6793500219698512</v>
      </c>
    </row>
    <row r="6472" spans="1:8" x14ac:dyDescent="0.25">
      <c r="A6472">
        <v>12932</v>
      </c>
      <c r="B6472">
        <v>7</v>
      </c>
      <c r="C6472">
        <v>11</v>
      </c>
      <c r="D6472">
        <v>0</v>
      </c>
      <c r="E6472">
        <v>1</v>
      </c>
      <c r="F6472">
        <v>5</v>
      </c>
      <c r="G6472">
        <v>-1</v>
      </c>
      <c r="H6472" s="3">
        <f>H6471+$H$2*(Table1[[#This Row],[debug'[0']]]-H6471)</f>
        <v>4.8980661296458363</v>
      </c>
    </row>
    <row r="6473" spans="1:8" x14ac:dyDescent="0.25">
      <c r="A6473">
        <v>12934</v>
      </c>
      <c r="B6473">
        <v>3</v>
      </c>
      <c r="C6473">
        <v>4</v>
      </c>
      <c r="D6473">
        <v>2</v>
      </c>
      <c r="E6473">
        <v>1</v>
      </c>
      <c r="F6473">
        <v>5</v>
      </c>
      <c r="G6473">
        <v>-1</v>
      </c>
      <c r="H6473" s="3">
        <f>H6472+$H$2*(Table1[[#This Row],[debug'[0']]]-H6472)</f>
        <v>4.7191776113781474</v>
      </c>
    </row>
    <row r="6474" spans="1:8" x14ac:dyDescent="0.25">
      <c r="A6474">
        <v>12936</v>
      </c>
      <c r="B6474">
        <v>-1</v>
      </c>
      <c r="C6474">
        <v>-1</v>
      </c>
      <c r="D6474">
        <v>3</v>
      </c>
      <c r="E6474">
        <v>1</v>
      </c>
      <c r="F6474">
        <v>5</v>
      </c>
      <c r="G6474">
        <v>-1</v>
      </c>
      <c r="H6474" s="3">
        <f>H6473+$H$2*(Table1[[#This Row],[debug'[0']]]-H6473)</f>
        <v>4.1801578203237231</v>
      </c>
    </row>
    <row r="6475" spans="1:8" x14ac:dyDescent="0.25">
      <c r="A6475">
        <v>12938</v>
      </c>
      <c r="B6475">
        <v>-3</v>
      </c>
      <c r="C6475">
        <v>-8</v>
      </c>
      <c r="D6475">
        <v>4</v>
      </c>
      <c r="E6475">
        <v>2</v>
      </c>
      <c r="F6475">
        <v>5</v>
      </c>
      <c r="G6475">
        <v>-1</v>
      </c>
      <c r="H6475" s="3">
        <f>H6474+$H$2*(Table1[[#This Row],[debug'[0']]]-H6474)</f>
        <v>3.5034438885253936</v>
      </c>
    </row>
    <row r="6476" spans="1:8" x14ac:dyDescent="0.25">
      <c r="A6476">
        <v>12940</v>
      </c>
      <c r="B6476">
        <v>-9</v>
      </c>
      <c r="C6476">
        <v>-14</v>
      </c>
      <c r="D6476">
        <v>4</v>
      </c>
      <c r="E6476">
        <v>2</v>
      </c>
      <c r="F6476">
        <v>5</v>
      </c>
      <c r="G6476">
        <v>-1</v>
      </c>
      <c r="H6476" s="3">
        <f>H6475+$H$2*(Table1[[#This Row],[debug'[0']]]-H6475)</f>
        <v>2.3250220645824866</v>
      </c>
    </row>
    <row r="6477" spans="1:8" x14ac:dyDescent="0.25">
      <c r="A6477">
        <v>12942</v>
      </c>
      <c r="B6477">
        <v>-9</v>
      </c>
      <c r="C6477">
        <v>-14</v>
      </c>
      <c r="D6477">
        <v>3</v>
      </c>
      <c r="E6477">
        <v>2</v>
      </c>
      <c r="F6477">
        <v>5</v>
      </c>
      <c r="G6477">
        <v>-1</v>
      </c>
      <c r="H6477" s="3">
        <f>H6476+$H$2*(Table1[[#This Row],[debug'[0']]]-H6476)</f>
        <v>1.257663880987447</v>
      </c>
    </row>
    <row r="6478" spans="1:8" x14ac:dyDescent="0.25">
      <c r="A6478">
        <v>12944</v>
      </c>
      <c r="B6478">
        <v>-8</v>
      </c>
      <c r="C6478">
        <v>-12</v>
      </c>
      <c r="D6478">
        <v>2</v>
      </c>
      <c r="E6478">
        <v>2</v>
      </c>
      <c r="F6478">
        <v>5</v>
      </c>
      <c r="G6478">
        <v>-1</v>
      </c>
      <c r="H6478" s="3">
        <f>H6477+$H$2*(Table1[[#This Row],[debug'[0']]]-H6477)</f>
        <v>0.38514961585003493</v>
      </c>
    </row>
    <row r="6479" spans="1:8" x14ac:dyDescent="0.25">
      <c r="A6479">
        <v>12946</v>
      </c>
      <c r="B6479">
        <v>-7</v>
      </c>
      <c r="C6479">
        <v>-9</v>
      </c>
      <c r="D6479">
        <v>1</v>
      </c>
      <c r="E6479">
        <v>2</v>
      </c>
      <c r="F6479">
        <v>5</v>
      </c>
      <c r="G6479">
        <v>-1</v>
      </c>
      <c r="H6479" s="3">
        <f>H6478+$H$2*(Table1[[#This Row],[debug'[0']]]-H6478)</f>
        <v>-0.31088433751444366</v>
      </c>
    </row>
    <row r="6480" spans="1:8" x14ac:dyDescent="0.25">
      <c r="A6480">
        <v>12948</v>
      </c>
      <c r="B6480">
        <v>-3</v>
      </c>
      <c r="C6480">
        <v>-4</v>
      </c>
      <c r="D6480">
        <v>0</v>
      </c>
      <c r="E6480">
        <v>2</v>
      </c>
      <c r="F6480">
        <v>5</v>
      </c>
      <c r="G6480">
        <v>-1</v>
      </c>
      <c r="H6480" s="3">
        <f>H6479+$H$2*(Table1[[#This Row],[debug'[0']]]-H6479)</f>
        <v>-0.56432751781197987</v>
      </c>
    </row>
    <row r="6481" spans="1:8" x14ac:dyDescent="0.25">
      <c r="A6481">
        <v>12950</v>
      </c>
      <c r="B6481">
        <v>-2</v>
      </c>
      <c r="C6481">
        <v>1</v>
      </c>
      <c r="D6481">
        <v>-2</v>
      </c>
      <c r="E6481">
        <v>2</v>
      </c>
      <c r="F6481">
        <v>5</v>
      </c>
      <c r="G6481">
        <v>-1</v>
      </c>
      <c r="H6481" s="3">
        <f>H6480+$H$2*(Table1[[#This Row],[debug'[0']]]-H6480)</f>
        <v>-0.69963646150206704</v>
      </c>
    </row>
    <row r="6482" spans="1:8" x14ac:dyDescent="0.25">
      <c r="A6482">
        <v>12952</v>
      </c>
      <c r="B6482">
        <v>3</v>
      </c>
      <c r="C6482">
        <v>8</v>
      </c>
      <c r="D6482">
        <v>-5</v>
      </c>
      <c r="E6482">
        <v>2</v>
      </c>
      <c r="F6482">
        <v>5</v>
      </c>
      <c r="G6482">
        <v>-1</v>
      </c>
      <c r="H6482" s="3">
        <f>H6481+$H$2*(Table1[[#This Row],[debug'[0']]]-H6481)</f>
        <v>-0.35095393964983213</v>
      </c>
    </row>
    <row r="6483" spans="1:8" x14ac:dyDescent="0.25">
      <c r="A6483">
        <v>12954</v>
      </c>
      <c r="B6483">
        <v>5</v>
      </c>
      <c r="C6483">
        <v>15</v>
      </c>
      <c r="D6483">
        <v>-6</v>
      </c>
      <c r="E6483">
        <v>2</v>
      </c>
      <c r="F6483">
        <v>5</v>
      </c>
      <c r="G6483">
        <v>-1</v>
      </c>
      <c r="H6483" s="3">
        <f>H6482+$H$2*(Table1[[#This Row],[debug'[0']]]-H6482)</f>
        <v>0.15336158794520605</v>
      </c>
    </row>
    <row r="6484" spans="1:8" x14ac:dyDescent="0.25">
      <c r="A6484">
        <v>12956</v>
      </c>
      <c r="B6484">
        <v>10</v>
      </c>
      <c r="C6484">
        <v>21</v>
      </c>
      <c r="D6484">
        <v>-6</v>
      </c>
      <c r="E6484">
        <v>2</v>
      </c>
      <c r="F6484">
        <v>5</v>
      </c>
      <c r="G6484">
        <v>-1</v>
      </c>
      <c r="H6484" s="3">
        <f>H6483+$H$2*(Table1[[#This Row],[debug'[0']]]-H6483)</f>
        <v>1.0813853948811982</v>
      </c>
    </row>
    <row r="6485" spans="1:8" x14ac:dyDescent="0.25">
      <c r="A6485">
        <v>12958</v>
      </c>
      <c r="B6485">
        <v>13</v>
      </c>
      <c r="C6485">
        <v>26</v>
      </c>
      <c r="D6485">
        <v>-5</v>
      </c>
      <c r="E6485">
        <v>2</v>
      </c>
      <c r="F6485">
        <v>5</v>
      </c>
      <c r="G6485">
        <v>-1</v>
      </c>
      <c r="H6485" s="3">
        <f>H6484+$H$2*(Table1[[#This Row],[debug'[0']]]-H6484)</f>
        <v>2.2046883574134752</v>
      </c>
    </row>
    <row r="6486" spans="1:8" x14ac:dyDescent="0.25">
      <c r="A6486">
        <v>12960</v>
      </c>
      <c r="B6486">
        <v>16</v>
      </c>
      <c r="C6486">
        <v>29</v>
      </c>
      <c r="D6486">
        <v>-4</v>
      </c>
      <c r="E6486">
        <v>2</v>
      </c>
      <c r="F6486">
        <v>5</v>
      </c>
      <c r="G6486">
        <v>-1</v>
      </c>
      <c r="H6486" s="3">
        <f>H6485+$H$2*(Table1[[#This Row],[debug'[0']]]-H6485)</f>
        <v>3.5048658487234219</v>
      </c>
    </row>
    <row r="6487" spans="1:8" x14ac:dyDescent="0.25">
      <c r="A6487">
        <v>12962</v>
      </c>
      <c r="B6487">
        <v>16</v>
      </c>
      <c r="C6487">
        <v>28</v>
      </c>
      <c r="D6487">
        <v>-2</v>
      </c>
      <c r="E6487">
        <v>2</v>
      </c>
      <c r="F6487">
        <v>6</v>
      </c>
      <c r="G6487">
        <v>-1</v>
      </c>
      <c r="H6487" s="3">
        <f>H6486+$H$2*(Table1[[#This Row],[debug'[0']]]-H6486)</f>
        <v>4.6825044983815047</v>
      </c>
    </row>
    <row r="6488" spans="1:8" x14ac:dyDescent="0.25">
      <c r="A6488">
        <v>12964</v>
      </c>
      <c r="B6488">
        <v>13</v>
      </c>
      <c r="C6488">
        <v>26</v>
      </c>
      <c r="D6488">
        <v>1</v>
      </c>
      <c r="E6488">
        <v>2</v>
      </c>
      <c r="F6488">
        <v>6</v>
      </c>
      <c r="G6488">
        <v>-1</v>
      </c>
      <c r="H6488" s="3">
        <f>H6487+$H$2*(Table1[[#This Row],[debug'[0']]]-H6487)</f>
        <v>5.466409981306029</v>
      </c>
    </row>
    <row r="6489" spans="1:8" x14ac:dyDescent="0.25">
      <c r="A6489">
        <v>12966</v>
      </c>
      <c r="B6489">
        <v>10</v>
      </c>
      <c r="C6489">
        <v>22</v>
      </c>
      <c r="D6489">
        <v>3</v>
      </c>
      <c r="E6489">
        <v>2</v>
      </c>
      <c r="F6489">
        <v>6</v>
      </c>
      <c r="G6489">
        <v>-1</v>
      </c>
      <c r="H6489" s="3">
        <f>H6488+$H$2*(Table1[[#This Row],[debug'[0']]]-H6488)</f>
        <v>5.8936907742195386</v>
      </c>
    </row>
    <row r="6490" spans="1:8" x14ac:dyDescent="0.25">
      <c r="A6490">
        <v>12968</v>
      </c>
      <c r="B6490">
        <v>6</v>
      </c>
      <c r="C6490">
        <v>15</v>
      </c>
      <c r="D6490">
        <v>5</v>
      </c>
      <c r="E6490">
        <v>2</v>
      </c>
      <c r="F6490">
        <v>6</v>
      </c>
      <c r="G6490">
        <v>-1</v>
      </c>
      <c r="H6490" s="3">
        <f>H6489+$H$2*(Table1[[#This Row],[debug'[0']]]-H6489)</f>
        <v>5.9037101827011602</v>
      </c>
    </row>
    <row r="6491" spans="1:8" x14ac:dyDescent="0.25">
      <c r="A6491">
        <v>12970</v>
      </c>
      <c r="B6491">
        <v>-2</v>
      </c>
      <c r="C6491">
        <v>0</v>
      </c>
      <c r="D6491">
        <v>10</v>
      </c>
      <c r="E6491">
        <v>2</v>
      </c>
      <c r="F6491">
        <v>6</v>
      </c>
      <c r="G6491">
        <v>0</v>
      </c>
      <c r="H6491" s="3">
        <f>H6490+$H$2*(Table1[[#This Row],[debug'[0']]]-H6490)</f>
        <v>5.1588030473188562</v>
      </c>
    </row>
    <row r="6492" spans="1:8" x14ac:dyDescent="0.25">
      <c r="A6492">
        <v>12972</v>
      </c>
      <c r="B6492">
        <v>-2</v>
      </c>
      <c r="C6492">
        <v>-9</v>
      </c>
      <c r="D6492">
        <v>11</v>
      </c>
      <c r="E6492">
        <v>3</v>
      </c>
      <c r="F6492">
        <v>5</v>
      </c>
      <c r="G6492">
        <v>0</v>
      </c>
      <c r="H6492" s="3">
        <f>H6491+$H$2*(Table1[[#This Row],[debug'[0']]]-H6491)</f>
        <v>4.4841017554602622</v>
      </c>
    </row>
    <row r="6493" spans="1:8" x14ac:dyDescent="0.25">
      <c r="A6493">
        <v>12974</v>
      </c>
      <c r="B6493">
        <v>-6</v>
      </c>
      <c r="C6493">
        <v>-13</v>
      </c>
      <c r="D6493">
        <v>11</v>
      </c>
      <c r="E6493">
        <v>3</v>
      </c>
      <c r="F6493">
        <v>6</v>
      </c>
      <c r="G6493">
        <v>0</v>
      </c>
      <c r="H6493" s="3">
        <f>H6492+$H$2*(Table1[[#This Row],[debug'[0']]]-H6492)</f>
        <v>3.4959984438270078</v>
      </c>
    </row>
    <row r="6494" spans="1:8" x14ac:dyDescent="0.25">
      <c r="A6494">
        <v>12976</v>
      </c>
      <c r="B6494">
        <v>-7</v>
      </c>
      <c r="C6494">
        <v>-17</v>
      </c>
      <c r="D6494">
        <v>11</v>
      </c>
      <c r="E6494">
        <v>3</v>
      </c>
      <c r="F6494">
        <v>6</v>
      </c>
      <c r="G6494">
        <v>0</v>
      </c>
      <c r="H6494" s="3">
        <f>H6493+$H$2*(Table1[[#This Row],[debug'[0']]]-H6493)</f>
        <v>2.506773895730503</v>
      </c>
    </row>
    <row r="6495" spans="1:8" x14ac:dyDescent="0.25">
      <c r="A6495">
        <v>12978</v>
      </c>
      <c r="B6495">
        <v>-10</v>
      </c>
      <c r="C6495">
        <v>-17</v>
      </c>
      <c r="D6495">
        <v>7</v>
      </c>
      <c r="E6495">
        <v>3</v>
      </c>
      <c r="F6495">
        <v>6</v>
      </c>
      <c r="G6495">
        <v>0</v>
      </c>
      <c r="H6495" s="3">
        <f>H6494+$H$2*(Table1[[#This Row],[debug'[0']]]-H6494)</f>
        <v>1.3280382260024366</v>
      </c>
    </row>
    <row r="6496" spans="1:8" x14ac:dyDescent="0.25">
      <c r="A6496">
        <v>12980</v>
      </c>
      <c r="B6496">
        <v>-8</v>
      </c>
      <c r="C6496">
        <v>-15</v>
      </c>
      <c r="D6496">
        <v>4</v>
      </c>
      <c r="E6496">
        <v>3</v>
      </c>
      <c r="F6496">
        <v>6</v>
      </c>
      <c r="G6496">
        <v>0</v>
      </c>
      <c r="H6496" s="3">
        <f>H6495+$H$2*(Table1[[#This Row],[debug'[0']]]-H6495)</f>
        <v>0.44889133510601598</v>
      </c>
    </row>
    <row r="6497" spans="1:8" x14ac:dyDescent="0.25">
      <c r="A6497">
        <v>12982</v>
      </c>
      <c r="B6497">
        <v>-4</v>
      </c>
      <c r="C6497">
        <v>-9</v>
      </c>
      <c r="D6497">
        <v>2</v>
      </c>
      <c r="E6497">
        <v>3</v>
      </c>
      <c r="F6497">
        <v>6</v>
      </c>
      <c r="G6497">
        <v>0</v>
      </c>
      <c r="H6497" s="3">
        <f>H6496+$H$2*(Table1[[#This Row],[debug'[0']]]-H6496)</f>
        <v>2.9593205056365646E-2</v>
      </c>
    </row>
    <row r="6498" spans="1:8" x14ac:dyDescent="0.25">
      <c r="A6498">
        <v>12984</v>
      </c>
      <c r="B6498">
        <v>-2</v>
      </c>
      <c r="C6498">
        <v>-3</v>
      </c>
      <c r="D6498">
        <v>0</v>
      </c>
      <c r="E6498">
        <v>3</v>
      </c>
      <c r="F6498">
        <v>6</v>
      </c>
      <c r="G6498">
        <v>0</v>
      </c>
      <c r="H6498" s="3">
        <f>H6497+$H$2*(Table1[[#This Row],[debug'[0']]]-H6497)</f>
        <v>-0.16169144802705959</v>
      </c>
    </row>
    <row r="6499" spans="1:8" x14ac:dyDescent="0.25">
      <c r="A6499">
        <v>12986</v>
      </c>
      <c r="B6499">
        <v>2</v>
      </c>
      <c r="C6499">
        <v>6</v>
      </c>
      <c r="D6499">
        <v>-3</v>
      </c>
      <c r="E6499">
        <v>3</v>
      </c>
      <c r="F6499">
        <v>6</v>
      </c>
      <c r="G6499">
        <v>1</v>
      </c>
      <c r="H6499" s="3">
        <f>H6498+$H$2*(Table1[[#This Row],[debug'[0']]]-H6498)</f>
        <v>4.2043171146431191E-2</v>
      </c>
    </row>
    <row r="6500" spans="1:8" x14ac:dyDescent="0.25">
      <c r="A6500">
        <v>12988</v>
      </c>
      <c r="B6500">
        <v>4</v>
      </c>
      <c r="C6500">
        <v>14</v>
      </c>
      <c r="D6500">
        <v>-6</v>
      </c>
      <c r="E6500">
        <v>3</v>
      </c>
      <c r="F6500">
        <v>6</v>
      </c>
      <c r="G6500">
        <v>1</v>
      </c>
      <c r="H6500" s="3">
        <f>H6499+$H$2*(Table1[[#This Row],[debug'[0']]]-H6499)</f>
        <v>0.41507181404898891</v>
      </c>
    </row>
    <row r="6501" spans="1:8" x14ac:dyDescent="0.25">
      <c r="A6501">
        <v>12990</v>
      </c>
      <c r="B6501">
        <v>7</v>
      </c>
      <c r="C6501">
        <v>22</v>
      </c>
      <c r="D6501">
        <v>-8</v>
      </c>
      <c r="E6501">
        <v>3</v>
      </c>
      <c r="F6501">
        <v>6</v>
      </c>
      <c r="G6501">
        <v>1</v>
      </c>
      <c r="H6501" s="3">
        <f>H6500+$H$2*(Table1[[#This Row],[debug'[0']]]-H6500)</f>
        <v>1.0356866744509907</v>
      </c>
    </row>
    <row r="6502" spans="1:8" x14ac:dyDescent="0.25">
      <c r="A6502">
        <v>12992</v>
      </c>
      <c r="B6502">
        <v>10</v>
      </c>
      <c r="C6502">
        <v>29</v>
      </c>
      <c r="D6502">
        <v>-8</v>
      </c>
      <c r="E6502">
        <v>3</v>
      </c>
      <c r="F6502">
        <v>7</v>
      </c>
      <c r="G6502">
        <v>1</v>
      </c>
      <c r="H6502" s="3">
        <f>H6501+$H$2*(Table1[[#This Row],[debug'[0']]]-H6501)</f>
        <v>1.8805533010916462</v>
      </c>
    </row>
    <row r="6503" spans="1:8" x14ac:dyDescent="0.25">
      <c r="A6503">
        <v>12994</v>
      </c>
      <c r="B6503">
        <v>12</v>
      </c>
      <c r="C6503">
        <v>34</v>
      </c>
      <c r="D6503">
        <v>-7</v>
      </c>
      <c r="E6503">
        <v>3</v>
      </c>
      <c r="F6503">
        <v>7</v>
      </c>
      <c r="G6503">
        <v>1</v>
      </c>
      <c r="H6503" s="3">
        <f>H6502+$H$2*(Table1[[#This Row],[debug'[0']]]-H6502)</f>
        <v>2.834288683322165</v>
      </c>
    </row>
    <row r="6504" spans="1:8" x14ac:dyDescent="0.25">
      <c r="A6504">
        <v>12996</v>
      </c>
      <c r="B6504">
        <v>14</v>
      </c>
      <c r="C6504">
        <v>34</v>
      </c>
      <c r="D6504">
        <v>-5</v>
      </c>
      <c r="E6504">
        <v>3</v>
      </c>
      <c r="F6504">
        <v>7</v>
      </c>
      <c r="G6504">
        <v>1</v>
      </c>
      <c r="H6504" s="3">
        <f>H6503+$H$2*(Table1[[#This Row],[debug'[0']]]-H6503)</f>
        <v>3.8866321826595502</v>
      </c>
    </row>
    <row r="6505" spans="1:8" x14ac:dyDescent="0.25">
      <c r="A6505">
        <v>12998</v>
      </c>
      <c r="B6505">
        <v>12</v>
      </c>
      <c r="C6505">
        <v>31</v>
      </c>
      <c r="D6505">
        <v>-2</v>
      </c>
      <c r="E6505">
        <v>3</v>
      </c>
      <c r="F6505">
        <v>7</v>
      </c>
      <c r="G6505">
        <v>1</v>
      </c>
      <c r="H6505" s="3">
        <f>H6504+$H$2*(Table1[[#This Row],[debug'[0']]]-H6504)</f>
        <v>4.6512990845844087</v>
      </c>
    </row>
    <row r="6506" spans="1:8" x14ac:dyDescent="0.25">
      <c r="A6506">
        <v>13000</v>
      </c>
      <c r="B6506">
        <v>9</v>
      </c>
      <c r="C6506">
        <v>27</v>
      </c>
      <c r="D6506">
        <v>1</v>
      </c>
      <c r="E6506">
        <v>2</v>
      </c>
      <c r="F6506">
        <v>7</v>
      </c>
      <c r="G6506">
        <v>1</v>
      </c>
      <c r="H6506" s="3">
        <f>H6505+$H$2*(Table1[[#This Row],[debug'[0']]]-H6505)</f>
        <v>5.0611544900402734</v>
      </c>
    </row>
    <row r="6507" spans="1:8" x14ac:dyDescent="0.25">
      <c r="A6507">
        <v>13002</v>
      </c>
      <c r="B6507">
        <v>6</v>
      </c>
      <c r="C6507">
        <v>21</v>
      </c>
      <c r="D6507">
        <v>4</v>
      </c>
      <c r="E6507">
        <v>2</v>
      </c>
      <c r="F6507">
        <v>7</v>
      </c>
      <c r="G6507">
        <v>1</v>
      </c>
      <c r="H6507" s="3">
        <f>H6506+$H$2*(Table1[[#This Row],[debug'[0']]]-H6506)</f>
        <v>5.1496385947486303</v>
      </c>
    </row>
    <row r="6508" spans="1:8" x14ac:dyDescent="0.25">
      <c r="A6508">
        <v>13004</v>
      </c>
      <c r="B6508">
        <v>2</v>
      </c>
      <c r="C6508">
        <v>12</v>
      </c>
      <c r="D6508">
        <v>7</v>
      </c>
      <c r="E6508">
        <v>2</v>
      </c>
      <c r="F6508">
        <v>7</v>
      </c>
      <c r="G6508">
        <v>1</v>
      </c>
      <c r="H6508" s="3">
        <f>H6507+$H$2*(Table1[[#This Row],[debug'[0']]]-H6507)</f>
        <v>4.8527921506268754</v>
      </c>
    </row>
    <row r="6509" spans="1:8" x14ac:dyDescent="0.25">
      <c r="A6509">
        <v>13006</v>
      </c>
      <c r="B6509">
        <v>0</v>
      </c>
      <c r="C6509">
        <v>3</v>
      </c>
      <c r="D6509">
        <v>9</v>
      </c>
      <c r="E6509">
        <v>2</v>
      </c>
      <c r="F6509">
        <v>7</v>
      </c>
      <c r="G6509">
        <v>1</v>
      </c>
      <c r="H6509" s="3">
        <f>H6508+$H$2*(Table1[[#This Row],[debug'[0']]]-H6508)</f>
        <v>4.3954272655326472</v>
      </c>
    </row>
    <row r="6510" spans="1:8" x14ac:dyDescent="0.25">
      <c r="A6510">
        <v>13008</v>
      </c>
      <c r="B6510">
        <v>-4</v>
      </c>
      <c r="C6510">
        <v>-14</v>
      </c>
      <c r="D6510">
        <v>10</v>
      </c>
      <c r="E6510">
        <v>2</v>
      </c>
      <c r="F6510">
        <v>7</v>
      </c>
      <c r="G6510">
        <v>1</v>
      </c>
      <c r="H6510" s="3">
        <f>H6509+$H$2*(Table1[[#This Row],[debug'[0']]]-H6509)</f>
        <v>3.6041768868983031</v>
      </c>
    </row>
    <row r="6511" spans="1:8" x14ac:dyDescent="0.25">
      <c r="A6511">
        <v>13010</v>
      </c>
      <c r="B6511">
        <v>-6</v>
      </c>
      <c r="C6511">
        <v>-19</v>
      </c>
      <c r="D6511">
        <v>11</v>
      </c>
      <c r="E6511">
        <v>2</v>
      </c>
      <c r="F6511">
        <v>7</v>
      </c>
      <c r="G6511">
        <v>1</v>
      </c>
      <c r="H6511" s="3">
        <f>H6510+$H$2*(Table1[[#This Row],[debug'[0']]]-H6510)</f>
        <v>2.6990045403486054</v>
      </c>
    </row>
    <row r="6512" spans="1:8" x14ac:dyDescent="0.25">
      <c r="A6512">
        <v>13012</v>
      </c>
      <c r="B6512">
        <v>-8</v>
      </c>
      <c r="C6512">
        <v>-21</v>
      </c>
      <c r="D6512">
        <v>10</v>
      </c>
      <c r="E6512">
        <v>2</v>
      </c>
      <c r="F6512">
        <v>7</v>
      </c>
      <c r="G6512">
        <v>1</v>
      </c>
      <c r="H6512" s="3">
        <f>H6511+$H$2*(Table1[[#This Row],[debug'[0']]]-H6511)</f>
        <v>1.6906471184081149</v>
      </c>
    </row>
    <row r="6513" spans="1:8" x14ac:dyDescent="0.25">
      <c r="A6513">
        <v>13014</v>
      </c>
      <c r="B6513">
        <v>-7</v>
      </c>
      <c r="C6513">
        <v>-17</v>
      </c>
      <c r="D6513">
        <v>4</v>
      </c>
      <c r="E6513">
        <v>2</v>
      </c>
      <c r="F6513">
        <v>8</v>
      </c>
      <c r="G6513">
        <v>1</v>
      </c>
      <c r="H6513" s="3">
        <f>H6512+$H$2*(Table1[[#This Row],[debug'[0']]]-H6512)</f>
        <v>0.87157292414414766</v>
      </c>
    </row>
    <row r="6514" spans="1:8" x14ac:dyDescent="0.25">
      <c r="A6514">
        <v>13016</v>
      </c>
      <c r="B6514">
        <v>-5</v>
      </c>
      <c r="C6514">
        <v>-12</v>
      </c>
      <c r="D6514">
        <v>1</v>
      </c>
      <c r="E6514">
        <v>2</v>
      </c>
      <c r="F6514">
        <v>8</v>
      </c>
      <c r="G6514">
        <v>1</v>
      </c>
      <c r="H6514" s="3">
        <f>H6513+$H$2*(Table1[[#This Row],[debug'[0']]]-H6513)</f>
        <v>0.31819021323890795</v>
      </c>
    </row>
    <row r="6515" spans="1:8" x14ac:dyDescent="0.25">
      <c r="A6515">
        <v>13018</v>
      </c>
      <c r="B6515">
        <v>-2</v>
      </c>
      <c r="C6515">
        <v>-5</v>
      </c>
      <c r="D6515">
        <v>-3</v>
      </c>
      <c r="E6515">
        <v>2</v>
      </c>
      <c r="F6515">
        <v>8</v>
      </c>
      <c r="G6515">
        <v>1</v>
      </c>
      <c r="H6515" s="3">
        <f>H6514+$H$2*(Table1[[#This Row],[debug'[0']]]-H6514)</f>
        <v>9.9705932932854707E-2</v>
      </c>
    </row>
    <row r="6516" spans="1:8" x14ac:dyDescent="0.25">
      <c r="A6516">
        <v>13020</v>
      </c>
      <c r="B6516">
        <v>0</v>
      </c>
      <c r="C6516">
        <v>4</v>
      </c>
      <c r="D6516">
        <v>-5</v>
      </c>
      <c r="E6516">
        <v>2</v>
      </c>
      <c r="F6516">
        <v>8</v>
      </c>
      <c r="G6516">
        <v>1</v>
      </c>
      <c r="H6516" s="3">
        <f>H6515+$H$2*(Table1[[#This Row],[debug'[0']]]-H6515)</f>
        <v>9.0308870140219516E-2</v>
      </c>
    </row>
    <row r="6517" spans="1:8" x14ac:dyDescent="0.25">
      <c r="A6517">
        <v>13022</v>
      </c>
      <c r="B6517">
        <v>3</v>
      </c>
      <c r="C6517">
        <v>14</v>
      </c>
      <c r="D6517">
        <v>-8</v>
      </c>
      <c r="E6517">
        <v>2</v>
      </c>
      <c r="F6517">
        <v>8</v>
      </c>
      <c r="G6517">
        <v>1</v>
      </c>
      <c r="H6517" s="3">
        <f>H6516+$H$2*(Table1[[#This Row],[debug'[0']]]-H6516)</f>
        <v>0.36454079847370557</v>
      </c>
    </row>
    <row r="6518" spans="1:8" x14ac:dyDescent="0.25">
      <c r="A6518">
        <v>13024</v>
      </c>
      <c r="B6518">
        <v>5</v>
      </c>
      <c r="C6518">
        <v>23</v>
      </c>
      <c r="D6518">
        <v>-9</v>
      </c>
      <c r="E6518">
        <v>2</v>
      </c>
      <c r="F6518">
        <v>8</v>
      </c>
      <c r="G6518">
        <v>1</v>
      </c>
      <c r="H6518" s="3">
        <f>H6517+$H$2*(Table1[[#This Row],[debug'[0']]]-H6517)</f>
        <v>0.80142253567961197</v>
      </c>
    </row>
    <row r="6519" spans="1:8" x14ac:dyDescent="0.25">
      <c r="A6519">
        <v>13026</v>
      </c>
      <c r="B6519">
        <v>7</v>
      </c>
      <c r="C6519">
        <v>30</v>
      </c>
      <c r="D6519">
        <v>-9</v>
      </c>
      <c r="E6519">
        <v>2</v>
      </c>
      <c r="F6519">
        <v>8</v>
      </c>
      <c r="G6519">
        <v>1</v>
      </c>
      <c r="H6519" s="3">
        <f>H6518+$H$2*(Table1[[#This Row],[debug'[0']]]-H6518)</f>
        <v>1.3856246984180973</v>
      </c>
    </row>
    <row r="6520" spans="1:8" x14ac:dyDescent="0.25">
      <c r="A6520">
        <v>13028</v>
      </c>
      <c r="B6520">
        <v>9</v>
      </c>
      <c r="C6520">
        <v>35</v>
      </c>
      <c r="D6520">
        <v>-8</v>
      </c>
      <c r="E6520">
        <v>2</v>
      </c>
      <c r="F6520">
        <v>8</v>
      </c>
      <c r="G6520">
        <v>1</v>
      </c>
      <c r="H6520" s="3">
        <f>H6519+$H$2*(Table1[[#This Row],[debug'[0']]]-H6519)</f>
        <v>2.1032626636918552</v>
      </c>
    </row>
    <row r="6521" spans="1:8" x14ac:dyDescent="0.25">
      <c r="A6521">
        <v>13030</v>
      </c>
      <c r="B6521">
        <v>10</v>
      </c>
      <c r="C6521">
        <v>36</v>
      </c>
      <c r="D6521">
        <v>-5</v>
      </c>
      <c r="E6521">
        <v>2</v>
      </c>
      <c r="F6521">
        <v>8</v>
      </c>
      <c r="G6521">
        <v>1</v>
      </c>
      <c r="H6521" s="3">
        <f>H6520+$H$2*(Table1[[#This Row],[debug'[0']]]-H6520)</f>
        <v>2.847512623784072</v>
      </c>
    </row>
    <row r="6522" spans="1:8" x14ac:dyDescent="0.25">
      <c r="A6522">
        <v>13032</v>
      </c>
      <c r="B6522">
        <v>9</v>
      </c>
      <c r="C6522">
        <v>34</v>
      </c>
      <c r="D6522">
        <v>-2</v>
      </c>
      <c r="E6522">
        <v>2</v>
      </c>
      <c r="F6522">
        <v>9</v>
      </c>
      <c r="G6522">
        <v>1</v>
      </c>
      <c r="H6522" s="3">
        <f>H6521+$H$2*(Table1[[#This Row],[debug'[0']]]-H6521)</f>
        <v>3.4273708980567892</v>
      </c>
    </row>
    <row r="6523" spans="1:8" x14ac:dyDescent="0.25">
      <c r="A6523">
        <v>13034</v>
      </c>
      <c r="B6523">
        <v>9</v>
      </c>
      <c r="C6523">
        <v>29</v>
      </c>
      <c r="D6523">
        <v>1</v>
      </c>
      <c r="E6523">
        <v>2</v>
      </c>
      <c r="F6523">
        <v>9</v>
      </c>
      <c r="G6523">
        <v>1</v>
      </c>
      <c r="H6523" s="3">
        <f>H6522+$H$2*(Table1[[#This Row],[debug'[0']]]-H6522)</f>
        <v>3.9525788174921535</v>
      </c>
    </row>
    <row r="6524" spans="1:8" x14ac:dyDescent="0.25">
      <c r="A6524">
        <v>13036</v>
      </c>
      <c r="B6524">
        <v>5</v>
      </c>
      <c r="C6524">
        <v>21</v>
      </c>
      <c r="D6524">
        <v>5</v>
      </c>
      <c r="E6524">
        <v>2</v>
      </c>
      <c r="F6524">
        <v>9</v>
      </c>
      <c r="G6524">
        <v>1</v>
      </c>
      <c r="H6524" s="3">
        <f>H6523+$H$2*(Table1[[#This Row],[debug'[0']]]-H6523)</f>
        <v>4.0512959382575833</v>
      </c>
    </row>
    <row r="6525" spans="1:8" x14ac:dyDescent="0.25">
      <c r="A6525">
        <v>13038</v>
      </c>
      <c r="B6525">
        <v>3</v>
      </c>
      <c r="C6525">
        <v>13</v>
      </c>
      <c r="D6525">
        <v>9</v>
      </c>
      <c r="E6525">
        <v>2</v>
      </c>
      <c r="F6525">
        <v>9</v>
      </c>
      <c r="G6525">
        <v>1</v>
      </c>
      <c r="H6525" s="3">
        <f>H6524+$H$2*(Table1[[#This Row],[debug'[0']]]-H6524)</f>
        <v>3.9522136303662188</v>
      </c>
    </row>
    <row r="6526" spans="1:8" x14ac:dyDescent="0.25">
      <c r="A6526">
        <v>13040</v>
      </c>
      <c r="B6526">
        <v>1</v>
      </c>
      <c r="C6526">
        <v>4</v>
      </c>
      <c r="D6526">
        <v>13</v>
      </c>
      <c r="E6526">
        <v>2</v>
      </c>
      <c r="F6526">
        <v>9</v>
      </c>
      <c r="G6526">
        <v>1</v>
      </c>
      <c r="H6526" s="3">
        <f>H6525+$H$2*(Table1[[#This Row],[debug'[0']]]-H6525)</f>
        <v>3.6739740507766339</v>
      </c>
    </row>
    <row r="6527" spans="1:8" x14ac:dyDescent="0.25">
      <c r="A6527">
        <v>13042</v>
      </c>
      <c r="B6527">
        <v>-3</v>
      </c>
      <c r="C6527">
        <v>-5</v>
      </c>
      <c r="D6527">
        <v>14</v>
      </c>
      <c r="E6527">
        <v>2</v>
      </c>
      <c r="F6527">
        <v>9</v>
      </c>
      <c r="G6527">
        <v>1</v>
      </c>
      <c r="H6527" s="3">
        <f>H6526+$H$2*(Table1[[#This Row],[debug'[0']]]-H6526)</f>
        <v>3.0449668153315703</v>
      </c>
    </row>
    <row r="6528" spans="1:8" x14ac:dyDescent="0.25">
      <c r="A6528">
        <v>13044</v>
      </c>
      <c r="B6528">
        <v>-6</v>
      </c>
      <c r="C6528">
        <v>-18</v>
      </c>
      <c r="D6528">
        <v>13</v>
      </c>
      <c r="E6528">
        <v>2</v>
      </c>
      <c r="F6528">
        <v>9</v>
      </c>
      <c r="G6528">
        <v>1</v>
      </c>
      <c r="H6528" s="3">
        <f>H6527+$H$2*(Table1[[#This Row],[debug'[0']]]-H6527)</f>
        <v>2.1924987763612966</v>
      </c>
    </row>
    <row r="6529" spans="1:8" x14ac:dyDescent="0.25">
      <c r="A6529">
        <v>13046</v>
      </c>
      <c r="B6529">
        <v>-6</v>
      </c>
      <c r="C6529">
        <v>-22</v>
      </c>
      <c r="D6529">
        <v>12</v>
      </c>
      <c r="E6529">
        <v>2</v>
      </c>
      <c r="F6529">
        <v>8</v>
      </c>
      <c r="G6529">
        <v>1</v>
      </c>
      <c r="H6529" s="3">
        <f>H6528+$H$2*(Table1[[#This Row],[debug'[0']]]-H6528)</f>
        <v>1.4203739572504961</v>
      </c>
    </row>
    <row r="6530" spans="1:8" x14ac:dyDescent="0.25">
      <c r="A6530">
        <v>13048</v>
      </c>
      <c r="B6530">
        <v>-5</v>
      </c>
      <c r="C6530">
        <v>-22</v>
      </c>
      <c r="D6530">
        <v>9</v>
      </c>
      <c r="E6530">
        <v>2</v>
      </c>
      <c r="F6530">
        <v>8</v>
      </c>
      <c r="G6530">
        <v>1</v>
      </c>
      <c r="H6530" s="3">
        <f>H6529+$H$2*(Table1[[#This Row],[debug'[0']]]-H6529)</f>
        <v>0.81526796752857444</v>
      </c>
    </row>
    <row r="6531" spans="1:8" x14ac:dyDescent="0.25">
      <c r="A6531">
        <v>13050</v>
      </c>
      <c r="B6531">
        <v>-4</v>
      </c>
      <c r="C6531">
        <v>-19</v>
      </c>
      <c r="D6531">
        <v>6</v>
      </c>
      <c r="E6531">
        <v>2</v>
      </c>
      <c r="F6531">
        <v>9</v>
      </c>
      <c r="G6531">
        <v>1</v>
      </c>
      <c r="H6531" s="3">
        <f>H6530+$H$2*(Table1[[#This Row],[debug'[0']]]-H6530)</f>
        <v>0.36143965337295381</v>
      </c>
    </row>
    <row r="6532" spans="1:8" x14ac:dyDescent="0.25">
      <c r="A6532">
        <v>13052</v>
      </c>
      <c r="B6532">
        <v>0</v>
      </c>
      <c r="C6532">
        <v>-8</v>
      </c>
      <c r="D6532">
        <v>-2</v>
      </c>
      <c r="E6532">
        <v>2</v>
      </c>
      <c r="F6532">
        <v>9</v>
      </c>
      <c r="G6532">
        <v>1</v>
      </c>
      <c r="H6532" s="3">
        <f>H6531+$H$2*(Table1[[#This Row],[debug'[0']]]-H6531)</f>
        <v>0.32737476858037839</v>
      </c>
    </row>
    <row r="6533" spans="1:8" x14ac:dyDescent="0.25">
      <c r="A6533">
        <v>13054</v>
      </c>
      <c r="B6533">
        <v>0</v>
      </c>
      <c r="C6533">
        <v>0</v>
      </c>
      <c r="D6533">
        <v>-6</v>
      </c>
      <c r="E6533">
        <v>2</v>
      </c>
      <c r="F6533">
        <v>9</v>
      </c>
      <c r="G6533">
        <v>1</v>
      </c>
      <c r="H6533" s="3">
        <f>H6532+$H$2*(Table1[[#This Row],[debug'[0']]]-H6532)</f>
        <v>0.29652042354209512</v>
      </c>
    </row>
    <row r="6534" spans="1:8" x14ac:dyDescent="0.25">
      <c r="A6534">
        <v>13056</v>
      </c>
      <c r="B6534">
        <v>1</v>
      </c>
      <c r="C6534">
        <v>10</v>
      </c>
      <c r="D6534">
        <v>-9</v>
      </c>
      <c r="E6534">
        <v>2</v>
      </c>
      <c r="F6534">
        <v>9</v>
      </c>
      <c r="G6534">
        <v>1</v>
      </c>
      <c r="H6534" s="3">
        <f>H6533+$H$2*(Table1[[#This Row],[debug'[0']]]-H6533)</f>
        <v>0.36282181162261351</v>
      </c>
    </row>
    <row r="6535" spans="1:8" x14ac:dyDescent="0.25">
      <c r="A6535">
        <v>13058</v>
      </c>
      <c r="B6535">
        <v>4</v>
      </c>
      <c r="C6535">
        <v>24</v>
      </c>
      <c r="D6535">
        <v>-13</v>
      </c>
      <c r="E6535">
        <v>2</v>
      </c>
      <c r="F6535">
        <v>9</v>
      </c>
      <c r="G6535">
        <v>1</v>
      </c>
      <c r="H6535" s="3">
        <f>H6534+$H$2*(Table1[[#This Row],[debug'[0']]]-H6534)</f>
        <v>0.70561777991471641</v>
      </c>
    </row>
    <row r="6536" spans="1:8" x14ac:dyDescent="0.25">
      <c r="A6536">
        <v>13060</v>
      </c>
      <c r="B6536">
        <v>6</v>
      </c>
      <c r="C6536">
        <v>31</v>
      </c>
      <c r="D6536">
        <v>-13</v>
      </c>
      <c r="E6536">
        <v>2</v>
      </c>
      <c r="F6536">
        <v>9</v>
      </c>
      <c r="G6536">
        <v>1</v>
      </c>
      <c r="H6536" s="3">
        <f>H6535+$H$2*(Table1[[#This Row],[debug'[0']]]-H6535)</f>
        <v>1.2046015485522068</v>
      </c>
    </row>
    <row r="6537" spans="1:8" x14ac:dyDescent="0.25">
      <c r="A6537">
        <v>13062</v>
      </c>
      <c r="B6537">
        <v>7</v>
      </c>
      <c r="C6537">
        <v>35</v>
      </c>
      <c r="D6537">
        <v>-12</v>
      </c>
      <c r="E6537">
        <v>2</v>
      </c>
      <c r="F6537">
        <v>9</v>
      </c>
      <c r="G6537">
        <v>1</v>
      </c>
      <c r="H6537" s="3">
        <f>H6536+$H$2*(Table1[[#This Row],[debug'[0']]]-H6536)</f>
        <v>1.7508049845430285</v>
      </c>
    </row>
    <row r="6538" spans="1:8" x14ac:dyDescent="0.25">
      <c r="A6538">
        <v>13064</v>
      </c>
      <c r="B6538">
        <v>8</v>
      </c>
      <c r="C6538">
        <v>37</v>
      </c>
      <c r="D6538">
        <v>-10</v>
      </c>
      <c r="E6538">
        <v>2</v>
      </c>
      <c r="F6538">
        <v>9</v>
      </c>
      <c r="G6538">
        <v>1</v>
      </c>
      <c r="H6538" s="3">
        <f>H6537+$H$2*(Table1[[#This Row],[debug'[0']]]-H6537)</f>
        <v>2.3397777390853154</v>
      </c>
    </row>
    <row r="6539" spans="1:8" x14ac:dyDescent="0.25">
      <c r="A6539">
        <v>13066</v>
      </c>
      <c r="B6539">
        <v>6</v>
      </c>
      <c r="C6539">
        <v>35</v>
      </c>
      <c r="D6539">
        <v>-8</v>
      </c>
      <c r="E6539">
        <v>2</v>
      </c>
      <c r="F6539">
        <v>9</v>
      </c>
      <c r="G6539">
        <v>1</v>
      </c>
      <c r="H6539" s="3">
        <f>H6538+$H$2*(Table1[[#This Row],[debug'[0']]]-H6538)</f>
        <v>2.684745560047177</v>
      </c>
    </row>
    <row r="6540" spans="1:8" x14ac:dyDescent="0.25">
      <c r="A6540">
        <v>13068</v>
      </c>
      <c r="B6540">
        <v>4</v>
      </c>
      <c r="C6540">
        <v>30</v>
      </c>
      <c r="D6540">
        <v>-4</v>
      </c>
      <c r="E6540">
        <v>2</v>
      </c>
      <c r="F6540">
        <v>9</v>
      </c>
      <c r="G6540">
        <v>1</v>
      </c>
      <c r="H6540" s="3">
        <f>H6539+$H$2*(Table1[[#This Row],[debug'[0']]]-H6539)</f>
        <v>2.8087053706318912</v>
      </c>
    </row>
    <row r="6541" spans="1:8" x14ac:dyDescent="0.25">
      <c r="A6541">
        <v>13070</v>
      </c>
      <c r="B6541">
        <v>2</v>
      </c>
      <c r="C6541">
        <v>23</v>
      </c>
      <c r="D6541">
        <v>0</v>
      </c>
      <c r="E6541">
        <v>2</v>
      </c>
      <c r="F6541">
        <v>9</v>
      </c>
      <c r="G6541">
        <v>1</v>
      </c>
      <c r="H6541" s="3">
        <f>H6540+$H$2*(Table1[[#This Row],[debug'[0']]]-H6540)</f>
        <v>2.7324866850930185</v>
      </c>
    </row>
    <row r="6542" spans="1:8" x14ac:dyDescent="0.25">
      <c r="A6542">
        <v>13072</v>
      </c>
      <c r="B6542">
        <v>1</v>
      </c>
      <c r="C6542">
        <v>13</v>
      </c>
      <c r="D6542">
        <v>5</v>
      </c>
      <c r="E6542">
        <v>2</v>
      </c>
      <c r="F6542">
        <v>9</v>
      </c>
      <c r="G6542">
        <v>1</v>
      </c>
      <c r="H6542" s="3">
        <f>H6541+$H$2*(Table1[[#This Row],[debug'[0']]]-H6541)</f>
        <v>2.5692036618231078</v>
      </c>
    </row>
    <row r="6543" spans="1:8" x14ac:dyDescent="0.25">
      <c r="A6543">
        <v>13074</v>
      </c>
      <c r="B6543">
        <v>1</v>
      </c>
      <c r="C6543">
        <v>4</v>
      </c>
      <c r="D6543">
        <v>8</v>
      </c>
      <c r="E6543">
        <v>2</v>
      </c>
      <c r="F6543">
        <v>9</v>
      </c>
      <c r="G6543">
        <v>1</v>
      </c>
      <c r="H6543" s="3">
        <f>H6542+$H$2*(Table1[[#This Row],[debug'[0']]]-H6542)</f>
        <v>2.4213097009440174</v>
      </c>
    </row>
    <row r="6544" spans="1:8" x14ac:dyDescent="0.25">
      <c r="A6544">
        <v>13076</v>
      </c>
      <c r="B6544">
        <v>-1</v>
      </c>
      <c r="C6544">
        <v>-5</v>
      </c>
      <c r="D6544">
        <v>11</v>
      </c>
      <c r="E6544">
        <v>2</v>
      </c>
      <c r="F6544">
        <v>9</v>
      </c>
      <c r="G6544">
        <v>0</v>
      </c>
      <c r="H6544" s="3">
        <f>H6543+$H$2*(Table1[[#This Row],[debug'[0']]]-H6543)</f>
        <v>2.0988588582797809</v>
      </c>
    </row>
    <row r="6545" spans="1:8" x14ac:dyDescent="0.25">
      <c r="A6545">
        <v>13078</v>
      </c>
      <c r="B6545">
        <v>-2</v>
      </c>
      <c r="C6545">
        <v>-13</v>
      </c>
      <c r="D6545">
        <v>12</v>
      </c>
      <c r="E6545">
        <v>2</v>
      </c>
      <c r="F6545">
        <v>9</v>
      </c>
      <c r="G6545">
        <v>0</v>
      </c>
      <c r="H6545" s="3">
        <f>H6544+$H$2*(Table1[[#This Row],[debug'[0']]]-H6544)</f>
        <v>1.7125505119615847</v>
      </c>
    </row>
    <row r="6546" spans="1:8" x14ac:dyDescent="0.25">
      <c r="A6546">
        <v>13080</v>
      </c>
      <c r="B6546">
        <v>-3</v>
      </c>
      <c r="C6546">
        <v>-19</v>
      </c>
      <c r="D6546">
        <v>12</v>
      </c>
      <c r="E6546">
        <v>2</v>
      </c>
      <c r="F6546">
        <v>9</v>
      </c>
      <c r="G6546">
        <v>0</v>
      </c>
      <c r="H6546" s="3">
        <f>H6545+$H$2*(Table1[[#This Row],[debug'[0']]]-H6545)</f>
        <v>1.2684030899201049</v>
      </c>
    </row>
    <row r="6547" spans="1:8" x14ac:dyDescent="0.25">
      <c r="A6547">
        <v>13082</v>
      </c>
      <c r="B6547">
        <v>-3</v>
      </c>
      <c r="C6547">
        <v>-22</v>
      </c>
      <c r="D6547">
        <v>9</v>
      </c>
      <c r="E6547">
        <v>1</v>
      </c>
      <c r="F6547">
        <v>8</v>
      </c>
      <c r="G6547">
        <v>0</v>
      </c>
      <c r="H6547" s="3">
        <f>H6546+$H$2*(Table1[[#This Row],[debug'[0']]]-H6546)</f>
        <v>0.86611557622451563</v>
      </c>
    </row>
    <row r="6548" spans="1:8" x14ac:dyDescent="0.25">
      <c r="A6548">
        <v>13084</v>
      </c>
      <c r="B6548">
        <v>-3</v>
      </c>
      <c r="C6548">
        <v>-20</v>
      </c>
      <c r="D6548">
        <v>7</v>
      </c>
      <c r="E6548">
        <v>1</v>
      </c>
      <c r="F6548">
        <v>8</v>
      </c>
      <c r="G6548">
        <v>0</v>
      </c>
      <c r="H6548" s="3">
        <f>H6547+$H$2*(Table1[[#This Row],[debug'[0']]]-H6547)</f>
        <v>0.50174276745863544</v>
      </c>
    </row>
    <row r="6549" spans="1:8" x14ac:dyDescent="0.25">
      <c r="A6549">
        <v>13086</v>
      </c>
      <c r="B6549">
        <v>-1</v>
      </c>
      <c r="C6549">
        <v>-15</v>
      </c>
      <c r="D6549">
        <v>3</v>
      </c>
      <c r="E6549">
        <v>2</v>
      </c>
      <c r="F6549">
        <v>8</v>
      </c>
      <c r="G6549">
        <v>0</v>
      </c>
      <c r="H6549" s="3">
        <f>H6548+$H$2*(Table1[[#This Row],[debug'[0']]]-H6548)</f>
        <v>0.36020684608374581</v>
      </c>
    </row>
    <row r="6550" spans="1:8" x14ac:dyDescent="0.25">
      <c r="A6550">
        <v>13088</v>
      </c>
      <c r="B6550">
        <v>2</v>
      </c>
      <c r="C6550">
        <v>-8</v>
      </c>
      <c r="D6550">
        <v>-2</v>
      </c>
      <c r="E6550">
        <v>2</v>
      </c>
      <c r="F6550">
        <v>8</v>
      </c>
      <c r="G6550">
        <v>0</v>
      </c>
      <c r="H6550" s="3">
        <f>H6549+$H$2*(Table1[[#This Row],[debug'[0']]]-H6549)</f>
        <v>0.51475370985625002</v>
      </c>
    </row>
    <row r="6551" spans="1:8" x14ac:dyDescent="0.25">
      <c r="A6551">
        <v>13090</v>
      </c>
      <c r="B6551">
        <v>3</v>
      </c>
      <c r="C6551">
        <v>9</v>
      </c>
      <c r="D6551">
        <v>-8</v>
      </c>
      <c r="E6551">
        <v>2</v>
      </c>
      <c r="F6551">
        <v>9</v>
      </c>
      <c r="G6551">
        <v>0</v>
      </c>
      <c r="H6551" s="3">
        <f>H6550+$H$2*(Table1[[#This Row],[debug'[0']]]-H6550)</f>
        <v>0.74898265448055679</v>
      </c>
    </row>
    <row r="6552" spans="1:8" x14ac:dyDescent="0.25">
      <c r="A6552">
        <v>13092</v>
      </c>
      <c r="B6552">
        <v>2</v>
      </c>
      <c r="C6552">
        <v>19</v>
      </c>
      <c r="D6552">
        <v>-11</v>
      </c>
      <c r="E6552">
        <v>1</v>
      </c>
      <c r="F6552">
        <v>9</v>
      </c>
      <c r="G6552">
        <v>0</v>
      </c>
      <c r="H6552" s="3">
        <f>H6551+$H$2*(Table1[[#This Row],[debug'[0']]]-H6551)</f>
        <v>0.86688826154647536</v>
      </c>
    </row>
    <row r="6553" spans="1:8" x14ac:dyDescent="0.25">
      <c r="A6553">
        <v>13094</v>
      </c>
      <c r="B6553">
        <v>4</v>
      </c>
      <c r="C6553">
        <v>27</v>
      </c>
      <c r="D6553">
        <v>-13</v>
      </c>
      <c r="E6553">
        <v>1</v>
      </c>
      <c r="F6553">
        <v>9</v>
      </c>
      <c r="G6553">
        <v>0</v>
      </c>
      <c r="H6553" s="3">
        <f>H6552+$H$2*(Table1[[#This Row],[debug'[0']]]-H6552)</f>
        <v>1.1621770861585214</v>
      </c>
    </row>
    <row r="6554" spans="1:8" x14ac:dyDescent="0.25">
      <c r="A6554">
        <v>13096</v>
      </c>
      <c r="B6554">
        <v>4</v>
      </c>
      <c r="C6554">
        <v>34</v>
      </c>
      <c r="D6554">
        <v>-13</v>
      </c>
      <c r="E6554">
        <v>1</v>
      </c>
      <c r="F6554">
        <v>8</v>
      </c>
      <c r="G6554">
        <v>0</v>
      </c>
      <c r="H6554" s="3">
        <f>H6553+$H$2*(Table1[[#This Row],[debug'[0']]]-H6553)</f>
        <v>1.4296355947079165</v>
      </c>
    </row>
    <row r="6555" spans="1:8" x14ac:dyDescent="0.25">
      <c r="A6555">
        <v>13098</v>
      </c>
      <c r="B6555">
        <v>4</v>
      </c>
      <c r="C6555">
        <v>36</v>
      </c>
      <c r="D6555">
        <v>-11</v>
      </c>
      <c r="E6555">
        <v>1</v>
      </c>
      <c r="F6555">
        <v>8</v>
      </c>
      <c r="G6555">
        <v>0</v>
      </c>
      <c r="H6555" s="3">
        <f>H6554+$H$2*(Table1[[#This Row],[debug'[0']]]-H6554)</f>
        <v>1.6718867326893456</v>
      </c>
    </row>
    <row r="6556" spans="1:8" x14ac:dyDescent="0.25">
      <c r="A6556">
        <v>13100</v>
      </c>
      <c r="B6556">
        <v>3</v>
      </c>
      <c r="C6556">
        <v>36</v>
      </c>
      <c r="D6556">
        <v>-8</v>
      </c>
      <c r="E6556">
        <v>1</v>
      </c>
      <c r="F6556">
        <v>8</v>
      </c>
      <c r="G6556">
        <v>0</v>
      </c>
      <c r="H6556" s="3">
        <f>H6555+$H$2*(Table1[[#This Row],[debug'[0']]]-H6555)</f>
        <v>1.7970584592008942</v>
      </c>
    </row>
    <row r="6557" spans="1:8" x14ac:dyDescent="0.25">
      <c r="A6557">
        <v>13102</v>
      </c>
      <c r="B6557">
        <v>2</v>
      </c>
      <c r="C6557">
        <v>33</v>
      </c>
      <c r="D6557">
        <v>-4</v>
      </c>
      <c r="E6557">
        <v>1</v>
      </c>
      <c r="F6557">
        <v>9</v>
      </c>
      <c r="G6557">
        <v>0</v>
      </c>
      <c r="H6557" s="3">
        <f>H6556+$H$2*(Table1[[#This Row],[debug'[0']]]-H6556)</f>
        <v>1.8161852488113741</v>
      </c>
    </row>
    <row r="6558" spans="1:8" x14ac:dyDescent="0.25">
      <c r="A6558">
        <v>13104</v>
      </c>
      <c r="B6558">
        <v>2</v>
      </c>
      <c r="C6558">
        <v>25</v>
      </c>
      <c r="D6558">
        <v>1</v>
      </c>
      <c r="E6558">
        <v>1</v>
      </c>
      <c r="F6558">
        <v>8</v>
      </c>
      <c r="G6558">
        <v>0</v>
      </c>
      <c r="H6558" s="3">
        <f>H6557+$H$2*(Table1[[#This Row],[debug'[0']]]-H6557)</f>
        <v>1.8335093809700429</v>
      </c>
    </row>
    <row r="6559" spans="1:8" x14ac:dyDescent="0.25">
      <c r="A6559">
        <v>13106</v>
      </c>
      <c r="B6559">
        <v>1</v>
      </c>
      <c r="C6559">
        <v>17</v>
      </c>
      <c r="D6559">
        <v>6</v>
      </c>
      <c r="E6559">
        <v>1</v>
      </c>
      <c r="F6559">
        <v>9</v>
      </c>
      <c r="G6559">
        <v>0</v>
      </c>
      <c r="H6559" s="3">
        <f>H6558+$H$2*(Table1[[#This Row],[debug'[0']]]-H6558)</f>
        <v>1.754952972531433</v>
      </c>
    </row>
    <row r="6560" spans="1:8" x14ac:dyDescent="0.25">
      <c r="A6560">
        <v>13108</v>
      </c>
      <c r="B6560">
        <v>1</v>
      </c>
      <c r="C6560">
        <v>7</v>
      </c>
      <c r="D6560">
        <v>10</v>
      </c>
      <c r="E6560">
        <v>1</v>
      </c>
      <c r="F6560">
        <v>9</v>
      </c>
      <c r="G6560">
        <v>0</v>
      </c>
      <c r="H6560" s="3">
        <f>H6559+$H$2*(Table1[[#This Row],[debug'[0']]]-H6559)</f>
        <v>1.6838003311621172</v>
      </c>
    </row>
    <row r="6561" spans="1:8" x14ac:dyDescent="0.25">
      <c r="A6561">
        <v>13110</v>
      </c>
      <c r="B6561">
        <v>1</v>
      </c>
      <c r="C6561">
        <v>-1</v>
      </c>
      <c r="D6561">
        <v>12</v>
      </c>
      <c r="E6561">
        <v>1</v>
      </c>
      <c r="F6561">
        <v>9</v>
      </c>
      <c r="G6561">
        <v>0</v>
      </c>
      <c r="H6561" s="3">
        <f>H6560+$H$2*(Table1[[#This Row],[debug'[0']]]-H6560)</f>
        <v>1.619353668255082</v>
      </c>
    </row>
    <row r="6562" spans="1:8" x14ac:dyDescent="0.25">
      <c r="A6562">
        <v>13112</v>
      </c>
      <c r="B6562">
        <v>1</v>
      </c>
      <c r="C6562">
        <v>-14</v>
      </c>
      <c r="D6562">
        <v>15</v>
      </c>
      <c r="E6562">
        <v>1</v>
      </c>
      <c r="F6562">
        <v>8</v>
      </c>
      <c r="G6562">
        <v>0</v>
      </c>
      <c r="H6562" s="3">
        <f>H6561+$H$2*(Table1[[#This Row],[debug'[0']]]-H6561)</f>
        <v>1.5609809602301603</v>
      </c>
    </row>
    <row r="6563" spans="1:8" x14ac:dyDescent="0.25">
      <c r="A6563">
        <v>13114</v>
      </c>
      <c r="B6563">
        <v>1</v>
      </c>
      <c r="C6563">
        <v>-19</v>
      </c>
      <c r="D6563">
        <v>15</v>
      </c>
      <c r="E6563">
        <v>1</v>
      </c>
      <c r="F6563">
        <v>8</v>
      </c>
      <c r="G6563">
        <v>0</v>
      </c>
      <c r="H6563" s="3">
        <f>H6562+$H$2*(Table1[[#This Row],[debug'[0']]]-H6562)</f>
        <v>1.5081097503262757</v>
      </c>
    </row>
    <row r="6564" spans="1:8" x14ac:dyDescent="0.25">
      <c r="A6564">
        <v>13116</v>
      </c>
      <c r="B6564">
        <v>2</v>
      </c>
      <c r="C6564">
        <v>-21</v>
      </c>
      <c r="D6564">
        <v>14</v>
      </c>
      <c r="E6564">
        <v>1</v>
      </c>
      <c r="F6564">
        <v>8</v>
      </c>
      <c r="G6564">
        <v>0</v>
      </c>
      <c r="H6564" s="3">
        <f>H6563+$H$2*(Table1[[#This Row],[debug'[0']]]-H6563)</f>
        <v>1.5544693141686983</v>
      </c>
    </row>
    <row r="6565" spans="1:8" x14ac:dyDescent="0.25">
      <c r="A6565">
        <v>13118</v>
      </c>
      <c r="B6565">
        <v>4</v>
      </c>
      <c r="C6565">
        <v>-20</v>
      </c>
      <c r="D6565">
        <v>11</v>
      </c>
      <c r="E6565">
        <v>2</v>
      </c>
      <c r="F6565">
        <v>8</v>
      </c>
      <c r="G6565">
        <v>0</v>
      </c>
      <c r="H6565" s="3">
        <f>H6564+$H$2*(Table1[[#This Row],[debug'[0']]]-H6564)</f>
        <v>1.7849551512707791</v>
      </c>
    </row>
    <row r="6566" spans="1:8" x14ac:dyDescent="0.25">
      <c r="A6566">
        <v>13120</v>
      </c>
      <c r="B6566">
        <v>6</v>
      </c>
      <c r="C6566">
        <v>-12</v>
      </c>
      <c r="D6566">
        <v>5</v>
      </c>
      <c r="E6566">
        <v>2</v>
      </c>
      <c r="F6566">
        <v>9</v>
      </c>
      <c r="G6566">
        <v>0</v>
      </c>
      <c r="H6566" s="3">
        <f>H6565+$H$2*(Table1[[#This Row],[debug'[0']]]-H6565)</f>
        <v>2.1822137692103558</v>
      </c>
    </row>
    <row r="6567" spans="1:8" x14ac:dyDescent="0.25">
      <c r="A6567">
        <v>13122</v>
      </c>
      <c r="B6567">
        <v>8</v>
      </c>
      <c r="C6567">
        <v>-4</v>
      </c>
      <c r="D6567">
        <v>0</v>
      </c>
      <c r="E6567">
        <v>2</v>
      </c>
      <c r="F6567">
        <v>9</v>
      </c>
      <c r="G6567">
        <v>0</v>
      </c>
      <c r="H6567" s="3">
        <f>H6566+$H$2*(Table1[[#This Row],[debug'[0']]]-H6566)</f>
        <v>2.7305272036944936</v>
      </c>
    </row>
    <row r="6568" spans="1:8" x14ac:dyDescent="0.25">
      <c r="A6568">
        <v>13124</v>
      </c>
      <c r="B6568">
        <v>8</v>
      </c>
      <c r="C6568">
        <v>5</v>
      </c>
      <c r="D6568">
        <v>-5</v>
      </c>
      <c r="E6568">
        <v>2</v>
      </c>
      <c r="F6568">
        <v>9</v>
      </c>
      <c r="G6568">
        <v>1</v>
      </c>
      <c r="H6568" s="3">
        <f>H6567+$H$2*(Table1[[#This Row],[debug'[0']]]-H6567)</f>
        <v>3.2271633144494327</v>
      </c>
    </row>
    <row r="6569" spans="1:8" x14ac:dyDescent="0.25">
      <c r="A6569">
        <v>13126</v>
      </c>
      <c r="B6569">
        <v>6</v>
      </c>
      <c r="C6569">
        <v>22</v>
      </c>
      <c r="D6569">
        <v>-11</v>
      </c>
      <c r="E6569">
        <v>2</v>
      </c>
      <c r="F6569">
        <v>9</v>
      </c>
      <c r="G6569">
        <v>0</v>
      </c>
      <c r="H6569" s="3">
        <f>H6568+$H$2*(Table1[[#This Row],[debug'[0']]]-H6568)</f>
        <v>3.4884970152773307</v>
      </c>
    </row>
    <row r="6570" spans="1:8" x14ac:dyDescent="0.25">
      <c r="A6570">
        <v>13128</v>
      </c>
      <c r="B6570">
        <v>4</v>
      </c>
      <c r="C6570">
        <v>29</v>
      </c>
      <c r="D6570">
        <v>-13</v>
      </c>
      <c r="E6570">
        <v>2</v>
      </c>
      <c r="F6570">
        <v>9</v>
      </c>
      <c r="G6570">
        <v>1</v>
      </c>
      <c r="H6570" s="3">
        <f>H6569+$H$2*(Table1[[#This Row],[debug'[0']]]-H6569)</f>
        <v>3.5367050358501504</v>
      </c>
    </row>
    <row r="6571" spans="1:8" x14ac:dyDescent="0.25">
      <c r="A6571">
        <v>13130</v>
      </c>
      <c r="B6571">
        <v>3</v>
      </c>
      <c r="C6571">
        <v>35</v>
      </c>
      <c r="D6571">
        <v>-14</v>
      </c>
      <c r="E6571">
        <v>2</v>
      </c>
      <c r="F6571">
        <v>9</v>
      </c>
      <c r="G6571">
        <v>1</v>
      </c>
      <c r="H6571" s="3">
        <f>H6570+$H$2*(Table1[[#This Row],[debug'[0']]]-H6570)</f>
        <v>3.4861217779170062</v>
      </c>
    </row>
    <row r="6572" spans="1:8" x14ac:dyDescent="0.25">
      <c r="A6572">
        <v>13132</v>
      </c>
      <c r="B6572">
        <v>1</v>
      </c>
      <c r="C6572">
        <v>37</v>
      </c>
      <c r="D6572">
        <v>-14</v>
      </c>
      <c r="E6572">
        <v>2</v>
      </c>
      <c r="F6572">
        <v>9</v>
      </c>
      <c r="G6572">
        <v>1</v>
      </c>
      <c r="H6572" s="3">
        <f>H6571+$H$2*(Table1[[#This Row],[debug'[0']]]-H6571)</f>
        <v>3.2518103205139965</v>
      </c>
    </row>
    <row r="6573" spans="1:8" x14ac:dyDescent="0.25">
      <c r="A6573">
        <v>13134</v>
      </c>
      <c r="B6573">
        <v>-1</v>
      </c>
      <c r="C6573">
        <v>34</v>
      </c>
      <c r="D6573">
        <v>-11</v>
      </c>
      <c r="E6573">
        <v>2</v>
      </c>
      <c r="F6573">
        <v>9</v>
      </c>
      <c r="G6573">
        <v>1</v>
      </c>
      <c r="H6573" s="3">
        <f>H6572+$H$2*(Table1[[#This Row],[debug'[0']]]-H6572)</f>
        <v>2.8510866384924753</v>
      </c>
    </row>
    <row r="6574" spans="1:8" x14ac:dyDescent="0.25">
      <c r="A6574">
        <v>13136</v>
      </c>
      <c r="B6574">
        <v>-1</v>
      </c>
      <c r="C6574">
        <v>26</v>
      </c>
      <c r="D6574">
        <v>-5</v>
      </c>
      <c r="E6574">
        <v>3</v>
      </c>
      <c r="F6574">
        <v>9</v>
      </c>
      <c r="G6574">
        <v>1</v>
      </c>
      <c r="H6574" s="3">
        <f>H6573+$H$2*(Table1[[#This Row],[debug'[0']]]-H6573)</f>
        <v>2.4881302737377022</v>
      </c>
    </row>
    <row r="6575" spans="1:8" x14ac:dyDescent="0.25">
      <c r="A6575">
        <v>13138</v>
      </c>
      <c r="B6575">
        <v>-2</v>
      </c>
      <c r="C6575">
        <v>18</v>
      </c>
      <c r="D6575">
        <v>0</v>
      </c>
      <c r="E6575">
        <v>3</v>
      </c>
      <c r="F6575">
        <v>9</v>
      </c>
      <c r="G6575">
        <v>1</v>
      </c>
      <c r="H6575" s="3">
        <f>H6574+$H$2*(Table1[[#This Row],[debug'[0']]]-H6574)</f>
        <v>2.0651339608478527</v>
      </c>
    </row>
    <row r="6576" spans="1:8" x14ac:dyDescent="0.25">
      <c r="A6576">
        <v>13140</v>
      </c>
      <c r="B6576">
        <v>-3</v>
      </c>
      <c r="C6576">
        <v>10</v>
      </c>
      <c r="D6576">
        <v>5</v>
      </c>
      <c r="E6576">
        <v>3</v>
      </c>
      <c r="F6576">
        <v>9</v>
      </c>
      <c r="G6576">
        <v>1</v>
      </c>
      <c r="H6576" s="3">
        <f>H6575+$H$2*(Table1[[#This Row],[debug'[0']]]-H6575)</f>
        <v>1.5877563316224192</v>
      </c>
    </row>
    <row r="6577" spans="1:8" x14ac:dyDescent="0.25">
      <c r="A6577">
        <v>13142</v>
      </c>
      <c r="B6577">
        <v>-2</v>
      </c>
      <c r="C6577">
        <v>0</v>
      </c>
      <c r="D6577">
        <v>10</v>
      </c>
      <c r="E6577">
        <v>3</v>
      </c>
      <c r="F6577">
        <v>9</v>
      </c>
      <c r="G6577">
        <v>1</v>
      </c>
      <c r="H6577" s="3">
        <f>H6576+$H$2*(Table1[[#This Row],[debug'[0']]]-H6576)</f>
        <v>1.2496182635935615</v>
      </c>
    </row>
    <row r="6578" spans="1:8" x14ac:dyDescent="0.25">
      <c r="A6578">
        <v>13144</v>
      </c>
      <c r="B6578">
        <v>-2</v>
      </c>
      <c r="C6578">
        <v>-8</v>
      </c>
      <c r="D6578">
        <v>12</v>
      </c>
      <c r="E6578">
        <v>2</v>
      </c>
      <c r="F6578">
        <v>9</v>
      </c>
      <c r="G6578">
        <v>1</v>
      </c>
      <c r="H6578" s="3">
        <f>H6577+$H$2*(Table1[[#This Row],[debug'[0']]]-H6577)</f>
        <v>0.9433489576772589</v>
      </c>
    </row>
    <row r="6579" spans="1:8" x14ac:dyDescent="0.25">
      <c r="A6579">
        <v>13146</v>
      </c>
      <c r="B6579">
        <v>1</v>
      </c>
      <c r="C6579">
        <v>-15</v>
      </c>
      <c r="D6579">
        <v>14</v>
      </c>
      <c r="E6579">
        <v>3</v>
      </c>
      <c r="F6579">
        <v>9</v>
      </c>
      <c r="G6579">
        <v>1</v>
      </c>
      <c r="H6579" s="3">
        <f>H6578+$H$2*(Table1[[#This Row],[debug'[0']]]-H6578)</f>
        <v>0.94868819262863879</v>
      </c>
    </row>
    <row r="6580" spans="1:8" x14ac:dyDescent="0.25">
      <c r="A6580">
        <v>13148</v>
      </c>
      <c r="B6580">
        <v>2</v>
      </c>
      <c r="C6580">
        <v>-18</v>
      </c>
      <c r="D6580">
        <v>16</v>
      </c>
      <c r="E6580">
        <v>2</v>
      </c>
      <c r="F6580">
        <v>9</v>
      </c>
      <c r="G6580">
        <v>1</v>
      </c>
      <c r="H6580" s="3">
        <f>H6579+$H$2*(Table1[[#This Row],[debug'[0']]]-H6579)</f>
        <v>1.0477719961487411</v>
      </c>
    </row>
    <row r="6581" spans="1:8" x14ac:dyDescent="0.25">
      <c r="A6581">
        <v>13150</v>
      </c>
      <c r="B6581">
        <v>6</v>
      </c>
      <c r="C6581">
        <v>-20</v>
      </c>
      <c r="D6581">
        <v>17</v>
      </c>
      <c r="E6581">
        <v>2</v>
      </c>
      <c r="F6581">
        <v>8</v>
      </c>
      <c r="G6581">
        <v>1</v>
      </c>
      <c r="H6581" s="3">
        <f>H6580+$H$2*(Table1[[#This Row],[debug'[0']]]-H6580)</f>
        <v>1.5145084896227639</v>
      </c>
    </row>
    <row r="6582" spans="1:8" x14ac:dyDescent="0.25">
      <c r="A6582">
        <v>13152</v>
      </c>
      <c r="B6582">
        <v>8</v>
      </c>
      <c r="C6582">
        <v>-18</v>
      </c>
      <c r="D6582">
        <v>14</v>
      </c>
      <c r="E6582">
        <v>3</v>
      </c>
      <c r="F6582">
        <v>8</v>
      </c>
      <c r="G6582">
        <v>1</v>
      </c>
      <c r="H6582" s="3">
        <f>H6581+$H$2*(Table1[[#This Row],[debug'[0']]]-H6581)</f>
        <v>2.1257516641403669</v>
      </c>
    </row>
    <row r="6583" spans="1:8" x14ac:dyDescent="0.25">
      <c r="A6583">
        <v>13154</v>
      </c>
      <c r="B6583">
        <v>10</v>
      </c>
      <c r="C6583">
        <v>-11</v>
      </c>
      <c r="D6583">
        <v>10</v>
      </c>
      <c r="E6583">
        <v>3</v>
      </c>
      <c r="F6583">
        <v>8</v>
      </c>
      <c r="G6583">
        <v>1</v>
      </c>
      <c r="H6583" s="3">
        <f>H6582+$H$2*(Table1[[#This Row],[debug'[0']]]-H6582)</f>
        <v>2.8678820858747152</v>
      </c>
    </row>
    <row r="6584" spans="1:8" x14ac:dyDescent="0.25">
      <c r="A6584">
        <v>13156</v>
      </c>
      <c r="B6584">
        <v>11</v>
      </c>
      <c r="C6584">
        <v>6</v>
      </c>
      <c r="D6584">
        <v>2</v>
      </c>
      <c r="E6584">
        <v>3</v>
      </c>
      <c r="F6584">
        <v>9</v>
      </c>
      <c r="G6584">
        <v>1</v>
      </c>
      <c r="H6584" s="3">
        <f>H6583+$H$2*(Table1[[#This Row],[debug'[0']]]-H6583)</f>
        <v>3.6343161427889736</v>
      </c>
    </row>
    <row r="6585" spans="1:8" x14ac:dyDescent="0.25">
      <c r="A6585">
        <v>13158</v>
      </c>
      <c r="B6585">
        <v>11</v>
      </c>
      <c r="C6585">
        <v>14</v>
      </c>
      <c r="D6585">
        <v>-2</v>
      </c>
      <c r="E6585">
        <v>3</v>
      </c>
      <c r="F6585">
        <v>9</v>
      </c>
      <c r="G6585">
        <v>1</v>
      </c>
      <c r="H6585" s="3">
        <f>H6584+$H$2*(Table1[[#This Row],[debug'[0']]]-H6584)</f>
        <v>4.3285154916233459</v>
      </c>
    </row>
    <row r="6586" spans="1:8" x14ac:dyDescent="0.25">
      <c r="A6586">
        <v>13160</v>
      </c>
      <c r="B6586">
        <v>10</v>
      </c>
      <c r="C6586">
        <v>22</v>
      </c>
      <c r="D6586">
        <v>-7</v>
      </c>
      <c r="E6586">
        <v>3</v>
      </c>
      <c r="F6586">
        <v>8</v>
      </c>
      <c r="G6586">
        <v>1</v>
      </c>
      <c r="H6586" s="3">
        <f>H6585+$H$2*(Table1[[#This Row],[debug'[0']]]-H6585)</f>
        <v>4.8630403136172786</v>
      </c>
    </row>
    <row r="6587" spans="1:8" x14ac:dyDescent="0.25">
      <c r="A6587">
        <v>13162</v>
      </c>
      <c r="B6587">
        <v>6</v>
      </c>
      <c r="C6587">
        <v>32</v>
      </c>
      <c r="D6587">
        <v>-10</v>
      </c>
      <c r="E6587">
        <v>3</v>
      </c>
      <c r="F6587">
        <v>8</v>
      </c>
      <c r="G6587">
        <v>1</v>
      </c>
      <c r="H6587" s="3">
        <f>H6586+$H$2*(Table1[[#This Row],[debug'[0']]]-H6586)</f>
        <v>4.97019623956231</v>
      </c>
    </row>
    <row r="6588" spans="1:8" x14ac:dyDescent="0.25">
      <c r="A6588">
        <v>13164</v>
      </c>
      <c r="B6588">
        <v>4</v>
      </c>
      <c r="C6588">
        <v>34</v>
      </c>
      <c r="D6588">
        <v>-11</v>
      </c>
      <c r="E6588">
        <v>3</v>
      </c>
      <c r="F6588">
        <v>8</v>
      </c>
      <c r="G6588">
        <v>2</v>
      </c>
      <c r="H6588" s="3">
        <f>H6587+$H$2*(Table1[[#This Row],[debug'[0']]]-H6587)</f>
        <v>4.878757398199828</v>
      </c>
    </row>
    <row r="6589" spans="1:8" x14ac:dyDescent="0.25">
      <c r="A6589">
        <v>13166</v>
      </c>
      <c r="B6589">
        <v>1</v>
      </c>
      <c r="C6589">
        <v>33</v>
      </c>
      <c r="D6589">
        <v>-11</v>
      </c>
      <c r="E6589">
        <v>3</v>
      </c>
      <c r="F6589">
        <v>8</v>
      </c>
      <c r="G6589">
        <v>2</v>
      </c>
      <c r="H6589" s="3">
        <f>H6588+$H$2*(Table1[[#This Row],[debug'[0']]]-H6588)</f>
        <v>4.5131931257825793</v>
      </c>
    </row>
    <row r="6590" spans="1:8" x14ac:dyDescent="0.25">
      <c r="A6590">
        <v>13168</v>
      </c>
      <c r="B6590">
        <v>-3</v>
      </c>
      <c r="C6590">
        <v>29</v>
      </c>
      <c r="D6590">
        <v>-9</v>
      </c>
      <c r="E6590">
        <v>3</v>
      </c>
      <c r="F6590">
        <v>8</v>
      </c>
      <c r="G6590">
        <v>2</v>
      </c>
      <c r="H6590" s="3">
        <f>H6589+$H$2*(Table1[[#This Row],[debug'[0']]]-H6589)</f>
        <v>3.8050913559137829</v>
      </c>
    </row>
    <row r="6591" spans="1:8" x14ac:dyDescent="0.25">
      <c r="A6591">
        <v>13170</v>
      </c>
      <c r="B6591">
        <v>-5</v>
      </c>
      <c r="C6591">
        <v>19</v>
      </c>
      <c r="D6591">
        <v>-4</v>
      </c>
      <c r="E6591">
        <v>3</v>
      </c>
      <c r="F6591">
        <v>8</v>
      </c>
      <c r="G6591">
        <v>2</v>
      </c>
      <c r="H6591" s="3">
        <f>H6590+$H$2*(Table1[[#This Row],[debug'[0']]]-H6590)</f>
        <v>2.975231046376011</v>
      </c>
    </row>
    <row r="6592" spans="1:8" x14ac:dyDescent="0.25">
      <c r="A6592">
        <v>13172</v>
      </c>
      <c r="B6592">
        <v>-7</v>
      </c>
      <c r="C6592">
        <v>13</v>
      </c>
      <c r="D6592">
        <v>0</v>
      </c>
      <c r="E6592">
        <v>3</v>
      </c>
      <c r="F6592">
        <v>8</v>
      </c>
      <c r="G6592">
        <v>2</v>
      </c>
      <c r="H6592" s="3">
        <f>H6591+$H$2*(Table1[[#This Row],[debug'[0']]]-H6591)</f>
        <v>2.03508766918134</v>
      </c>
    </row>
    <row r="6593" spans="1:8" x14ac:dyDescent="0.25">
      <c r="A6593">
        <v>13174</v>
      </c>
      <c r="B6593">
        <v>-6</v>
      </c>
      <c r="C6593">
        <v>5</v>
      </c>
      <c r="D6593">
        <v>4</v>
      </c>
      <c r="E6593">
        <v>3</v>
      </c>
      <c r="F6593">
        <v>8</v>
      </c>
      <c r="G6593">
        <v>2</v>
      </c>
      <c r="H6593" s="3">
        <f>H6592+$H$2*(Table1[[#This Row],[debug'[0']]]-H6592)</f>
        <v>1.2777984974078391</v>
      </c>
    </row>
    <row r="6594" spans="1:8" x14ac:dyDescent="0.25">
      <c r="A6594">
        <v>13176</v>
      </c>
      <c r="B6594">
        <v>-5</v>
      </c>
      <c r="C6594">
        <v>-2</v>
      </c>
      <c r="D6594">
        <v>8</v>
      </c>
      <c r="E6594">
        <v>3</v>
      </c>
      <c r="F6594">
        <v>8</v>
      </c>
      <c r="G6594">
        <v>2</v>
      </c>
      <c r="H6594" s="3">
        <f>H6593+$H$2*(Table1[[#This Row],[debug'[0']]]-H6593)</f>
        <v>0.68612992820263385</v>
      </c>
    </row>
    <row r="6595" spans="1:8" x14ac:dyDescent="0.25">
      <c r="A6595">
        <v>13178</v>
      </c>
      <c r="B6595">
        <v>-4</v>
      </c>
      <c r="C6595">
        <v>-10</v>
      </c>
      <c r="D6595">
        <v>11</v>
      </c>
      <c r="E6595">
        <v>3</v>
      </c>
      <c r="F6595">
        <v>8</v>
      </c>
      <c r="G6595">
        <v>2</v>
      </c>
      <c r="H6595" s="3">
        <f>H6594+$H$2*(Table1[[#This Row],[debug'[0']]]-H6594)</f>
        <v>0.24447258751637407</v>
      </c>
    </row>
    <row r="6596" spans="1:8" x14ac:dyDescent="0.25">
      <c r="A6596">
        <v>13180</v>
      </c>
      <c r="B6596">
        <v>-1</v>
      </c>
      <c r="C6596">
        <v>-14</v>
      </c>
      <c r="D6596">
        <v>14</v>
      </c>
      <c r="E6596">
        <v>3</v>
      </c>
      <c r="F6596">
        <v>8</v>
      </c>
      <c r="G6596">
        <v>2</v>
      </c>
      <c r="H6596" s="3">
        <f>H6595+$H$2*(Table1[[#This Row],[debug'[0']]]-H6595)</f>
        <v>0.12718380936031443</v>
      </c>
    </row>
    <row r="6597" spans="1:8" x14ac:dyDescent="0.25">
      <c r="A6597">
        <v>13182</v>
      </c>
      <c r="B6597">
        <v>1</v>
      </c>
      <c r="C6597">
        <v>-15</v>
      </c>
      <c r="D6597">
        <v>14</v>
      </c>
      <c r="E6597">
        <v>3</v>
      </c>
      <c r="F6597">
        <v>8</v>
      </c>
      <c r="G6597">
        <v>2</v>
      </c>
      <c r="H6597" s="3">
        <f>H6596+$H$2*(Table1[[#This Row],[debug'[0']]]-H6596)</f>
        <v>0.20944479733375038</v>
      </c>
    </row>
    <row r="6598" spans="1:8" x14ac:dyDescent="0.25">
      <c r="A6598">
        <v>13184</v>
      </c>
      <c r="B6598">
        <v>7</v>
      </c>
      <c r="C6598">
        <v>-15</v>
      </c>
      <c r="D6598">
        <v>13</v>
      </c>
      <c r="E6598">
        <v>3</v>
      </c>
      <c r="F6598">
        <v>8</v>
      </c>
      <c r="G6598">
        <v>2</v>
      </c>
      <c r="H6598" s="3">
        <f>H6597+$H$2*(Table1[[#This Row],[debug'[0']]]-H6597)</f>
        <v>0.84943954748851747</v>
      </c>
    </row>
    <row r="6599" spans="1:8" x14ac:dyDescent="0.25">
      <c r="A6599">
        <v>13186</v>
      </c>
      <c r="B6599">
        <v>8</v>
      </c>
      <c r="C6599">
        <v>-11</v>
      </c>
      <c r="D6599">
        <v>12</v>
      </c>
      <c r="E6599">
        <v>3</v>
      </c>
      <c r="F6599">
        <v>7</v>
      </c>
      <c r="G6599">
        <v>2</v>
      </c>
      <c r="H6599" s="3">
        <f>H6598+$H$2*(Table1[[#This Row],[debug'[0']]]-H6598)</f>
        <v>1.5233639930883109</v>
      </c>
    </row>
    <row r="6600" spans="1:8" x14ac:dyDescent="0.25">
      <c r="A6600">
        <v>13188</v>
      </c>
      <c r="B6600">
        <v>13</v>
      </c>
      <c r="C6600">
        <v>-4</v>
      </c>
      <c r="D6600">
        <v>8</v>
      </c>
      <c r="E6600">
        <v>3</v>
      </c>
      <c r="F6600">
        <v>7</v>
      </c>
      <c r="G6600">
        <v>2</v>
      </c>
      <c r="H6600" s="3">
        <f>H6599+$H$2*(Table1[[#This Row],[debug'[0']]]-H6599)</f>
        <v>2.6050114541054468</v>
      </c>
    </row>
    <row r="6601" spans="1:8" x14ac:dyDescent="0.25">
      <c r="A6601">
        <v>13190</v>
      </c>
      <c r="B6601">
        <v>16</v>
      </c>
      <c r="C6601">
        <v>3</v>
      </c>
      <c r="D6601">
        <v>5</v>
      </c>
      <c r="E6601">
        <v>3</v>
      </c>
      <c r="F6601">
        <v>7</v>
      </c>
      <c r="G6601">
        <v>2</v>
      </c>
      <c r="H6601" s="3">
        <f>H6600+$H$2*(Table1[[#This Row],[debug'[0']]]-H6600)</f>
        <v>3.8674593824264991</v>
      </c>
    </row>
    <row r="6602" spans="1:8" x14ac:dyDescent="0.25">
      <c r="A6602">
        <v>13192</v>
      </c>
      <c r="B6602">
        <v>15</v>
      </c>
      <c r="C6602">
        <v>11</v>
      </c>
      <c r="D6602">
        <v>1</v>
      </c>
      <c r="E6602">
        <v>3</v>
      </c>
      <c r="F6602">
        <v>7</v>
      </c>
      <c r="G6602">
        <v>2</v>
      </c>
      <c r="H6602" s="3">
        <f>H6601+$H$2*(Table1[[#This Row],[debug'[0']]]-H6601)</f>
        <v>4.9166766170252654</v>
      </c>
    </row>
    <row r="6603" spans="1:8" x14ac:dyDescent="0.25">
      <c r="A6603">
        <v>13194</v>
      </c>
      <c r="B6603">
        <v>13</v>
      </c>
      <c r="C6603">
        <v>26</v>
      </c>
      <c r="D6603">
        <v>-5</v>
      </c>
      <c r="E6603">
        <v>3</v>
      </c>
      <c r="F6603">
        <v>8</v>
      </c>
      <c r="G6603">
        <v>2</v>
      </c>
      <c r="H6603" s="3">
        <f>H6602+$H$2*(Table1[[#This Row],[debug'[0']]]-H6602)</f>
        <v>5.6785118977215863</v>
      </c>
    </row>
    <row r="6604" spans="1:8" x14ac:dyDescent="0.25">
      <c r="A6604">
        <v>13196</v>
      </c>
      <c r="B6604">
        <v>11</v>
      </c>
      <c r="C6604">
        <v>29</v>
      </c>
      <c r="D6604">
        <v>-8</v>
      </c>
      <c r="E6604">
        <v>3</v>
      </c>
      <c r="F6604">
        <v>8</v>
      </c>
      <c r="G6604">
        <v>2</v>
      </c>
      <c r="H6604" s="3">
        <f>H6603+$H$2*(Table1[[#This Row],[debug'[0']]]-H6603)</f>
        <v>6.1800503355700869</v>
      </c>
    </row>
    <row r="6605" spans="1:8" x14ac:dyDescent="0.25">
      <c r="A6605">
        <v>13198</v>
      </c>
      <c r="B6605">
        <v>8</v>
      </c>
      <c r="C6605">
        <v>31</v>
      </c>
      <c r="D6605">
        <v>-10</v>
      </c>
      <c r="E6605">
        <v>3</v>
      </c>
      <c r="F6605">
        <v>8</v>
      </c>
      <c r="G6605">
        <v>2</v>
      </c>
      <c r="H6605" s="3">
        <f>H6604+$H$2*(Table1[[#This Row],[debug'[0']]]-H6604)</f>
        <v>6.3515765504403738</v>
      </c>
    </row>
    <row r="6606" spans="1:8" x14ac:dyDescent="0.25">
      <c r="A6606">
        <v>13200</v>
      </c>
      <c r="B6606">
        <v>-3</v>
      </c>
      <c r="C6606">
        <v>28</v>
      </c>
      <c r="D6606">
        <v>-10</v>
      </c>
      <c r="E6606">
        <v>2</v>
      </c>
      <c r="F6606">
        <v>7</v>
      </c>
      <c r="G6606">
        <v>2</v>
      </c>
      <c r="H6606" s="3">
        <f>H6605+$H$2*(Table1[[#This Row],[debug'[0']]]-H6605)</f>
        <v>5.4702112247299919</v>
      </c>
    </row>
    <row r="6607" spans="1:8" x14ac:dyDescent="0.25">
      <c r="A6607">
        <v>13202</v>
      </c>
      <c r="B6607">
        <v>-6</v>
      </c>
      <c r="C6607">
        <v>20</v>
      </c>
      <c r="D6607">
        <v>-8</v>
      </c>
      <c r="E6607">
        <v>3</v>
      </c>
      <c r="F6607">
        <v>7</v>
      </c>
      <c r="G6607">
        <v>2</v>
      </c>
      <c r="H6607" s="3">
        <f>H6606+$H$2*(Table1[[#This Row],[debug'[0']]]-H6606)</f>
        <v>4.3891692851679442</v>
      </c>
    </row>
    <row r="6608" spans="1:8" x14ac:dyDescent="0.25">
      <c r="A6608">
        <v>13204</v>
      </c>
      <c r="B6608">
        <v>-8</v>
      </c>
      <c r="C6608">
        <v>13</v>
      </c>
      <c r="D6608">
        <v>-6</v>
      </c>
      <c r="E6608">
        <v>3</v>
      </c>
      <c r="F6608">
        <v>7</v>
      </c>
      <c r="G6608">
        <v>2</v>
      </c>
      <c r="H6608" s="3">
        <f>H6607+$H$2*(Table1[[#This Row],[debug'[0']]]-H6607)</f>
        <v>3.2215175888570267</v>
      </c>
    </row>
    <row r="6609" spans="1:8" x14ac:dyDescent="0.25">
      <c r="A6609">
        <v>13206</v>
      </c>
      <c r="B6609">
        <v>-9</v>
      </c>
      <c r="C6609">
        <v>8</v>
      </c>
      <c r="D6609">
        <v>-2</v>
      </c>
      <c r="E6609">
        <v>3</v>
      </c>
      <c r="F6609">
        <v>7</v>
      </c>
      <c r="G6609">
        <v>2</v>
      </c>
      <c r="H6609" s="3">
        <f>H6608+$H$2*(Table1[[#This Row],[debug'[0']]]-H6608)</f>
        <v>2.0696666926708764</v>
      </c>
    </row>
    <row r="6610" spans="1:8" x14ac:dyDescent="0.25">
      <c r="A6610">
        <v>13208</v>
      </c>
      <c r="B6610">
        <v>-9</v>
      </c>
      <c r="C6610">
        <v>1</v>
      </c>
      <c r="D6610">
        <v>1</v>
      </c>
      <c r="E6610">
        <v>3</v>
      </c>
      <c r="F6610">
        <v>7</v>
      </c>
      <c r="G6610">
        <v>2</v>
      </c>
      <c r="H6610" s="3">
        <f>H6609+$H$2*(Table1[[#This Row],[debug'[0']]]-H6609)</f>
        <v>1.026375185889403</v>
      </c>
    </row>
    <row r="6611" spans="1:8" x14ac:dyDescent="0.25">
      <c r="A6611">
        <v>13210</v>
      </c>
      <c r="B6611">
        <v>-9</v>
      </c>
      <c r="C6611">
        <v>-6</v>
      </c>
      <c r="D6611">
        <v>4</v>
      </c>
      <c r="E6611">
        <v>3</v>
      </c>
      <c r="F6611">
        <v>7</v>
      </c>
      <c r="G6611">
        <v>2</v>
      </c>
      <c r="H6611" s="3">
        <f>H6610+$H$2*(Table1[[#This Row],[debug'[0']]]-H6610)</f>
        <v>8.1411587105648664E-2</v>
      </c>
    </row>
    <row r="6612" spans="1:8" x14ac:dyDescent="0.25">
      <c r="A6612">
        <v>13212</v>
      </c>
      <c r="B6612">
        <v>-5</v>
      </c>
      <c r="C6612">
        <v>-11</v>
      </c>
      <c r="D6612">
        <v>6</v>
      </c>
      <c r="E6612">
        <v>3</v>
      </c>
      <c r="F6612">
        <v>7</v>
      </c>
      <c r="G6612">
        <v>2</v>
      </c>
      <c r="H6612" s="3">
        <f>H6611+$H$2*(Table1[[#This Row],[debug'[0']]]-H6611)</f>
        <v>-0.39750017225186601</v>
      </c>
    </row>
    <row r="6613" spans="1:8" x14ac:dyDescent="0.25">
      <c r="A6613">
        <v>13214</v>
      </c>
      <c r="B6613">
        <v>-3</v>
      </c>
      <c r="C6613">
        <v>-13</v>
      </c>
      <c r="D6613">
        <v>9</v>
      </c>
      <c r="E6613">
        <v>3</v>
      </c>
      <c r="F6613">
        <v>7</v>
      </c>
      <c r="G6613">
        <v>2</v>
      </c>
      <c r="H6613" s="3">
        <f>H6612+$H$2*(Table1[[#This Row],[debug'[0']]]-H6612)</f>
        <v>-0.64278000244653322</v>
      </c>
    </row>
    <row r="6614" spans="1:8" x14ac:dyDescent="0.25">
      <c r="A6614">
        <v>13216</v>
      </c>
      <c r="B6614">
        <v>1</v>
      </c>
      <c r="C6614">
        <v>-11</v>
      </c>
      <c r="D6614">
        <v>10</v>
      </c>
      <c r="E6614">
        <v>3</v>
      </c>
      <c r="F6614">
        <v>7</v>
      </c>
      <c r="G6614">
        <v>2</v>
      </c>
      <c r="H6614" s="3">
        <f>H6613+$H$2*(Table1[[#This Row],[debug'[0']]]-H6613)</f>
        <v>-0.48795163483202569</v>
      </c>
    </row>
    <row r="6615" spans="1:8" x14ac:dyDescent="0.25">
      <c r="A6615">
        <v>13218</v>
      </c>
      <c r="B6615">
        <v>7</v>
      </c>
      <c r="C6615">
        <v>-8</v>
      </c>
      <c r="D6615">
        <v>10</v>
      </c>
      <c r="E6615">
        <v>3</v>
      </c>
      <c r="F6615">
        <v>7</v>
      </c>
      <c r="G6615">
        <v>2</v>
      </c>
      <c r="H6615" s="3">
        <f>H6614+$H$2*(Table1[[#This Row],[debug'[0']]]-H6614)</f>
        <v>0.2177711805606935</v>
      </c>
    </row>
    <row r="6616" spans="1:8" x14ac:dyDescent="0.25">
      <c r="A6616">
        <v>13220</v>
      </c>
      <c r="B6616">
        <v>9</v>
      </c>
      <c r="C6616">
        <v>-2</v>
      </c>
      <c r="D6616">
        <v>9</v>
      </c>
      <c r="E6616">
        <v>3</v>
      </c>
      <c r="F6616">
        <v>7</v>
      </c>
      <c r="G6616">
        <v>2</v>
      </c>
      <c r="H6616" s="3">
        <f>H6615+$H$2*(Table1[[#This Row],[debug'[0']]]-H6615)</f>
        <v>1.0454767467995461</v>
      </c>
    </row>
    <row r="6617" spans="1:8" x14ac:dyDescent="0.25">
      <c r="A6617">
        <v>13222</v>
      </c>
      <c r="B6617">
        <v>13</v>
      </c>
      <c r="C6617">
        <v>4</v>
      </c>
      <c r="D6617">
        <v>6</v>
      </c>
      <c r="E6617">
        <v>3</v>
      </c>
      <c r="F6617">
        <v>7</v>
      </c>
      <c r="G6617">
        <v>2</v>
      </c>
      <c r="H6617" s="3">
        <f>H6616+$H$2*(Table1[[#This Row],[debug'[0']]]-H6616)</f>
        <v>2.1721640196822332</v>
      </c>
    </row>
    <row r="6618" spans="1:8" x14ac:dyDescent="0.25">
      <c r="A6618">
        <v>13224</v>
      </c>
      <c r="B6618">
        <v>16</v>
      </c>
      <c r="C6618">
        <v>12</v>
      </c>
      <c r="D6618">
        <v>3</v>
      </c>
      <c r="E6618">
        <v>3</v>
      </c>
      <c r="F6618">
        <v>7</v>
      </c>
      <c r="G6618">
        <v>2</v>
      </c>
      <c r="H6618" s="3">
        <f>H6617+$H$2*(Table1[[#This Row],[debug'[0']]]-H6617)</f>
        <v>3.4754068576065604</v>
      </c>
    </row>
    <row r="6619" spans="1:8" x14ac:dyDescent="0.25">
      <c r="A6619">
        <v>13226</v>
      </c>
      <c r="B6619">
        <v>18</v>
      </c>
      <c r="C6619">
        <v>19</v>
      </c>
      <c r="D6619">
        <v>0</v>
      </c>
      <c r="E6619">
        <v>3</v>
      </c>
      <c r="F6619">
        <v>7</v>
      </c>
      <c r="G6619">
        <v>1</v>
      </c>
      <c r="H6619" s="3">
        <f>H6618+$H$2*(Table1[[#This Row],[debug'[0']]]-H6618)</f>
        <v>4.844317510982278</v>
      </c>
    </row>
    <row r="6620" spans="1:8" x14ac:dyDescent="0.25">
      <c r="A6620">
        <v>13228</v>
      </c>
      <c r="B6620">
        <v>20</v>
      </c>
      <c r="C6620">
        <v>25</v>
      </c>
      <c r="D6620">
        <v>-1</v>
      </c>
      <c r="E6620">
        <v>3</v>
      </c>
      <c r="F6620">
        <v>7</v>
      </c>
      <c r="G6620">
        <v>1</v>
      </c>
      <c r="H6620" s="3">
        <f>H6619+$H$2*(Table1[[#This Row],[debug'[0']]]-H6619)</f>
        <v>6.2727069340114046</v>
      </c>
    </row>
    <row r="6621" spans="1:8" x14ac:dyDescent="0.25">
      <c r="A6621">
        <v>13230</v>
      </c>
      <c r="B6621">
        <v>15</v>
      </c>
      <c r="C6621">
        <v>31</v>
      </c>
      <c r="D6621">
        <v>-7</v>
      </c>
      <c r="E6621">
        <v>3</v>
      </c>
      <c r="F6621">
        <v>8</v>
      </c>
      <c r="G6621">
        <v>1</v>
      </c>
      <c r="H6621" s="3">
        <f>H6620+$H$2*(Table1[[#This Row],[debug'[0']]]-H6620)</f>
        <v>7.0952349274664517</v>
      </c>
    </row>
    <row r="6622" spans="1:8" x14ac:dyDescent="0.25">
      <c r="A6622">
        <v>13232</v>
      </c>
      <c r="B6622">
        <v>10</v>
      </c>
      <c r="C6622">
        <v>30</v>
      </c>
      <c r="D6622">
        <v>-8</v>
      </c>
      <c r="E6622">
        <v>3</v>
      </c>
      <c r="F6622">
        <v>8</v>
      </c>
      <c r="G6622">
        <v>1</v>
      </c>
      <c r="H6622" s="3">
        <f>H6621+$H$2*(Table1[[#This Row],[debug'[0']]]-H6621)</f>
        <v>7.3690025858347203</v>
      </c>
    </row>
    <row r="6623" spans="1:8" x14ac:dyDescent="0.25">
      <c r="A6623">
        <v>13234</v>
      </c>
      <c r="B6623">
        <v>1</v>
      </c>
      <c r="C6623">
        <v>27</v>
      </c>
      <c r="D6623">
        <v>-8</v>
      </c>
      <c r="E6623">
        <v>3</v>
      </c>
      <c r="F6623">
        <v>7</v>
      </c>
      <c r="G6623">
        <v>1</v>
      </c>
      <c r="H6623" s="3">
        <f>H6622+$H$2*(Table1[[#This Row],[debug'[0']]]-H6622)</f>
        <v>6.7687382338041377</v>
      </c>
    </row>
    <row r="6624" spans="1:8" x14ac:dyDescent="0.25">
      <c r="A6624">
        <v>13236</v>
      </c>
      <c r="B6624">
        <v>-6</v>
      </c>
      <c r="C6624">
        <v>18</v>
      </c>
      <c r="D6624">
        <v>-7</v>
      </c>
      <c r="E6624">
        <v>3</v>
      </c>
      <c r="F6624">
        <v>7</v>
      </c>
      <c r="G6624">
        <v>1</v>
      </c>
      <c r="H6624" s="3">
        <f>H6623+$H$2*(Table1[[#This Row],[debug'[0']]]-H6623)</f>
        <v>5.5653130068762326</v>
      </c>
    </row>
    <row r="6625" spans="1:8" x14ac:dyDescent="0.25">
      <c r="A6625">
        <v>13238</v>
      </c>
      <c r="B6625">
        <v>-10</v>
      </c>
      <c r="C6625">
        <v>8</v>
      </c>
      <c r="D6625">
        <v>-6</v>
      </c>
      <c r="E6625">
        <v>3</v>
      </c>
      <c r="F6625">
        <v>7</v>
      </c>
      <c r="G6625">
        <v>1</v>
      </c>
      <c r="H6625" s="3">
        <f>H6624+$H$2*(Table1[[#This Row],[debug'[0']]]-H6624)</f>
        <v>4.0983168170793922</v>
      </c>
    </row>
    <row r="6626" spans="1:8" x14ac:dyDescent="0.25">
      <c r="A6626">
        <v>13240</v>
      </c>
      <c r="B6626">
        <v>-10</v>
      </c>
      <c r="C6626">
        <v>2</v>
      </c>
      <c r="D6626">
        <v>-4</v>
      </c>
      <c r="E6626">
        <v>3</v>
      </c>
      <c r="F6626">
        <v>7</v>
      </c>
      <c r="G6626">
        <v>1</v>
      </c>
      <c r="H6626" s="3">
        <f>H6625+$H$2*(Table1[[#This Row],[debug'[0']]]-H6625)</f>
        <v>2.7695817608638507</v>
      </c>
    </row>
    <row r="6627" spans="1:8" x14ac:dyDescent="0.25">
      <c r="A6627">
        <v>13242</v>
      </c>
      <c r="B6627">
        <v>-11</v>
      </c>
      <c r="C6627">
        <v>-3</v>
      </c>
      <c r="D6627">
        <v>-2</v>
      </c>
      <c r="E6627">
        <v>3</v>
      </c>
      <c r="F6627">
        <v>8</v>
      </c>
      <c r="G6627">
        <v>1</v>
      </c>
      <c r="H6627" s="3">
        <f>H6626+$H$2*(Table1[[#This Row],[debug'[0']]]-H6626)</f>
        <v>1.4718292537758344</v>
      </c>
    </row>
    <row r="6628" spans="1:8" x14ac:dyDescent="0.25">
      <c r="A6628">
        <v>13244</v>
      </c>
      <c r="B6628">
        <v>-12</v>
      </c>
      <c r="C6628">
        <v>-9</v>
      </c>
      <c r="D6628">
        <v>-1</v>
      </c>
      <c r="E6628">
        <v>3</v>
      </c>
      <c r="F6628">
        <v>8</v>
      </c>
      <c r="G6628">
        <v>1</v>
      </c>
      <c r="H6628" s="3">
        <f>H6627+$H$2*(Table1[[#This Row],[debug'[0']]]-H6627)</f>
        <v>0.20213925935348787</v>
      </c>
    </row>
    <row r="6629" spans="1:8" x14ac:dyDescent="0.25">
      <c r="A6629">
        <v>13246</v>
      </c>
      <c r="B6629">
        <v>-10</v>
      </c>
      <c r="C6629">
        <v>-11</v>
      </c>
      <c r="D6629">
        <v>-1</v>
      </c>
      <c r="E6629">
        <v>3</v>
      </c>
      <c r="F6629">
        <v>8</v>
      </c>
      <c r="G6629">
        <v>0</v>
      </c>
      <c r="H6629" s="3">
        <f>H6628+$H$2*(Table1[[#This Row],[debug'[0']]]-H6628)</f>
        <v>-0.75938971308905989</v>
      </c>
    </row>
    <row r="6630" spans="1:8" x14ac:dyDescent="0.25">
      <c r="A6630">
        <v>13248</v>
      </c>
      <c r="B6630">
        <v>-8</v>
      </c>
      <c r="C6630">
        <v>-9</v>
      </c>
      <c r="D6630">
        <v>-1</v>
      </c>
      <c r="E6630">
        <v>3</v>
      </c>
      <c r="F6630">
        <v>8</v>
      </c>
      <c r="G6630">
        <v>0</v>
      </c>
      <c r="H6630" s="3">
        <f>H6629+$H$2*(Table1[[#This Row],[debug'[0']]]-H6629)</f>
        <v>-1.4418011556350425</v>
      </c>
    </row>
    <row r="6631" spans="1:8" x14ac:dyDescent="0.25">
      <c r="A6631">
        <v>13250</v>
      </c>
      <c r="B6631">
        <v>-1</v>
      </c>
      <c r="C6631">
        <v>-5</v>
      </c>
      <c r="D6631">
        <v>-1</v>
      </c>
      <c r="E6631">
        <v>3</v>
      </c>
      <c r="F6631">
        <v>8</v>
      </c>
      <c r="G6631">
        <v>0</v>
      </c>
      <c r="H6631" s="3">
        <f>H6630+$H$2*(Table1[[#This Row],[debug'[0']]]-H6630)</f>
        <v>-1.4001623776883265</v>
      </c>
    </row>
    <row r="6632" spans="1:8" x14ac:dyDescent="0.25">
      <c r="A6632">
        <v>13252</v>
      </c>
      <c r="B6632">
        <v>4</v>
      </c>
      <c r="C6632">
        <v>3</v>
      </c>
      <c r="D6632">
        <v>-1</v>
      </c>
      <c r="E6632">
        <v>3</v>
      </c>
      <c r="F6632">
        <v>8</v>
      </c>
      <c r="G6632">
        <v>0</v>
      </c>
      <c r="H6632" s="3">
        <f>H6631+$H$2*(Table1[[#This Row],[debug'[0']]]-H6631)</f>
        <v>-0.8912090640701974</v>
      </c>
    </row>
    <row r="6633" spans="1:8" x14ac:dyDescent="0.25">
      <c r="A6633">
        <v>13254</v>
      </c>
      <c r="B6633">
        <v>8</v>
      </c>
      <c r="C6633">
        <v>11</v>
      </c>
      <c r="D6633">
        <v>-1</v>
      </c>
      <c r="E6633">
        <v>3</v>
      </c>
      <c r="F6633">
        <v>8</v>
      </c>
      <c r="G6633">
        <v>0</v>
      </c>
      <c r="H6633" s="3">
        <f>H6632+$H$2*(Table1[[#This Row],[debug'[0']]]-H6632)</f>
        <v>-5.3232351753780049E-2</v>
      </c>
    </row>
    <row r="6634" spans="1:8" x14ac:dyDescent="0.25">
      <c r="A6634">
        <v>13256</v>
      </c>
      <c r="B6634">
        <v>13</v>
      </c>
      <c r="C6634">
        <v>18</v>
      </c>
      <c r="D6634">
        <v>-1</v>
      </c>
      <c r="E6634">
        <v>3</v>
      </c>
      <c r="F6634">
        <v>8</v>
      </c>
      <c r="G6634">
        <v>-1</v>
      </c>
      <c r="H6634" s="3">
        <f>H6633+$H$2*(Table1[[#This Row],[debug'[0']]]-H6633)</f>
        <v>1.1770058141023285</v>
      </c>
    </row>
    <row r="6635" spans="1:8" x14ac:dyDescent="0.25">
      <c r="A6635">
        <v>13258</v>
      </c>
      <c r="B6635">
        <v>15</v>
      </c>
      <c r="C6635">
        <v>24</v>
      </c>
      <c r="D6635">
        <v>-2</v>
      </c>
      <c r="E6635">
        <v>2</v>
      </c>
      <c r="F6635">
        <v>9</v>
      </c>
      <c r="G6635">
        <v>-1</v>
      </c>
      <c r="H6635" s="3">
        <f>H6634+$H$2*(Table1[[#This Row],[debug'[0']]]-H6634)</f>
        <v>2.4797923236532449</v>
      </c>
    </row>
    <row r="6636" spans="1:8" x14ac:dyDescent="0.25">
      <c r="A6636">
        <v>13260</v>
      </c>
      <c r="B6636">
        <v>17</v>
      </c>
      <c r="C6636">
        <v>29</v>
      </c>
      <c r="D6636">
        <v>-2</v>
      </c>
      <c r="E6636">
        <v>2</v>
      </c>
      <c r="F6636">
        <v>9</v>
      </c>
      <c r="G6636">
        <v>-1</v>
      </c>
      <c r="H6636" s="3">
        <f>H6635+$H$2*(Table1[[#This Row],[debug'[0']]]-H6635)</f>
        <v>3.8482896565915174</v>
      </c>
    </row>
    <row r="6637" spans="1:8" x14ac:dyDescent="0.25">
      <c r="A6637">
        <v>13262</v>
      </c>
      <c r="B6637">
        <v>17</v>
      </c>
      <c r="C6637">
        <v>32</v>
      </c>
      <c r="D6637">
        <v>-1</v>
      </c>
      <c r="E6637">
        <v>3</v>
      </c>
      <c r="F6637">
        <v>9</v>
      </c>
      <c r="G6637">
        <v>-1</v>
      </c>
      <c r="H6637" s="3">
        <f>H6636+$H$2*(Table1[[#This Row],[debug'[0']]]-H6636)</f>
        <v>5.0878091545013069</v>
      </c>
    </row>
    <row r="6638" spans="1:8" x14ac:dyDescent="0.25">
      <c r="A6638">
        <v>13264</v>
      </c>
      <c r="B6638">
        <v>18</v>
      </c>
      <c r="C6638">
        <v>34</v>
      </c>
      <c r="D6638">
        <v>-2</v>
      </c>
      <c r="E6638">
        <v>3</v>
      </c>
      <c r="F6638">
        <v>9</v>
      </c>
      <c r="G6638">
        <v>-1</v>
      </c>
      <c r="H6638" s="3">
        <f>H6637+$H$2*(Table1[[#This Row],[debug'[0']]]-H6637)</f>
        <v>6.304754471560349</v>
      </c>
    </row>
    <row r="6639" spans="1:8" x14ac:dyDescent="0.25">
      <c r="A6639">
        <v>13266</v>
      </c>
      <c r="B6639">
        <v>17</v>
      </c>
      <c r="C6639">
        <v>31</v>
      </c>
      <c r="D6639">
        <v>-2</v>
      </c>
      <c r="E6639">
        <v>3</v>
      </c>
      <c r="F6639">
        <v>10</v>
      </c>
      <c r="G6639">
        <v>-2</v>
      </c>
      <c r="H6639" s="3">
        <f>H6638+$H$2*(Table1[[#This Row],[debug'[0']]]-H6638)</f>
        <v>7.3127576149749016</v>
      </c>
    </row>
    <row r="6640" spans="1:8" x14ac:dyDescent="0.25">
      <c r="A6640">
        <v>13268</v>
      </c>
      <c r="B6640">
        <v>10</v>
      </c>
      <c r="C6640">
        <v>24</v>
      </c>
      <c r="D6640">
        <v>0</v>
      </c>
      <c r="E6640">
        <v>3</v>
      </c>
      <c r="F6640">
        <v>10</v>
      </c>
      <c r="G6640">
        <v>-2</v>
      </c>
      <c r="H6640" s="3">
        <f>H6639+$H$2*(Table1[[#This Row],[debug'[0']]]-H6639)</f>
        <v>7.5660242430312001</v>
      </c>
    </row>
    <row r="6641" spans="1:8" x14ac:dyDescent="0.25">
      <c r="A6641">
        <v>13270</v>
      </c>
      <c r="B6641">
        <v>5</v>
      </c>
      <c r="C6641">
        <v>16</v>
      </c>
      <c r="D6641">
        <v>1</v>
      </c>
      <c r="E6641">
        <v>3</v>
      </c>
      <c r="F6641">
        <v>10</v>
      </c>
      <c r="G6641">
        <v>-2</v>
      </c>
      <c r="H6641" s="3">
        <f>H6640+$H$2*(Table1[[#This Row],[debug'[0']]]-H6640)</f>
        <v>7.3241821557059961</v>
      </c>
    </row>
    <row r="6642" spans="1:8" x14ac:dyDescent="0.25">
      <c r="A6642">
        <v>13272</v>
      </c>
      <c r="B6642">
        <v>-3</v>
      </c>
      <c r="C6642">
        <v>9</v>
      </c>
      <c r="D6642">
        <v>0</v>
      </c>
      <c r="E6642">
        <v>3</v>
      </c>
      <c r="F6642">
        <v>10</v>
      </c>
      <c r="G6642">
        <v>-2</v>
      </c>
      <c r="H6642" s="3">
        <f>H6641+$H$2*(Table1[[#This Row],[debug'[0']]]-H6641)</f>
        <v>6.3511509112653322</v>
      </c>
    </row>
    <row r="6643" spans="1:8" x14ac:dyDescent="0.25">
      <c r="A6643">
        <v>13274</v>
      </c>
      <c r="B6643">
        <v>-11</v>
      </c>
      <c r="C6643">
        <v>-4</v>
      </c>
      <c r="D6643">
        <v>0</v>
      </c>
      <c r="E6643">
        <v>2</v>
      </c>
      <c r="F6643">
        <v>10</v>
      </c>
      <c r="G6643">
        <v>-2</v>
      </c>
      <c r="H6643" s="3">
        <f>H6642+$H$2*(Table1[[#This Row],[debug'[0']]]-H6642)</f>
        <v>4.715843464240562</v>
      </c>
    </row>
    <row r="6644" spans="1:8" x14ac:dyDescent="0.25">
      <c r="A6644">
        <v>13276</v>
      </c>
      <c r="B6644">
        <v>-14</v>
      </c>
      <c r="C6644">
        <v>-9</v>
      </c>
      <c r="D6644">
        <v>-1</v>
      </c>
      <c r="E6644">
        <v>3</v>
      </c>
      <c r="F6644">
        <v>10</v>
      </c>
      <c r="G6644">
        <v>-2</v>
      </c>
      <c r="H6644" s="3">
        <f>H6643+$H$2*(Table1[[#This Row],[debug'[0']]]-H6643)</f>
        <v>2.9519167742507211</v>
      </c>
    </row>
    <row r="6645" spans="1:8" x14ac:dyDescent="0.25">
      <c r="A6645">
        <v>13278</v>
      </c>
      <c r="B6645">
        <v>-13</v>
      </c>
      <c r="C6645">
        <v>-12</v>
      </c>
      <c r="D6645">
        <v>-2</v>
      </c>
      <c r="E6645">
        <v>3</v>
      </c>
      <c r="F6645">
        <v>11</v>
      </c>
      <c r="G6645">
        <v>-2</v>
      </c>
      <c r="H6645" s="3">
        <f>H6644+$H$2*(Table1[[#This Row],[debug'[0']]]-H6644)</f>
        <v>1.4484840377908654</v>
      </c>
    </row>
    <row r="6646" spans="1:8" x14ac:dyDescent="0.25">
      <c r="A6646">
        <v>13280</v>
      </c>
      <c r="B6646">
        <v>-9</v>
      </c>
      <c r="C6646">
        <v>-8</v>
      </c>
      <c r="D6646">
        <v>-3</v>
      </c>
      <c r="E6646">
        <v>4</v>
      </c>
      <c r="F6646">
        <v>11</v>
      </c>
      <c r="G6646">
        <v>-2</v>
      </c>
      <c r="H6646" s="3">
        <f>H6645+$H$2*(Table1[[#This Row],[debug'[0']]]-H6645)</f>
        <v>0.46373761696264537</v>
      </c>
    </row>
    <row r="6647" spans="1:8" x14ac:dyDescent="0.25">
      <c r="A6647">
        <v>13282</v>
      </c>
      <c r="B6647">
        <v>-3</v>
      </c>
      <c r="C6647">
        <v>0</v>
      </c>
      <c r="D6647">
        <v>-5</v>
      </c>
      <c r="E6647">
        <v>4</v>
      </c>
      <c r="F6647">
        <v>12</v>
      </c>
      <c r="G6647">
        <v>-2</v>
      </c>
      <c r="H6647" s="3">
        <f>H6646+$H$2*(Table1[[#This Row],[debug'[0']]]-H6646)</f>
        <v>0.13728803742027146</v>
      </c>
    </row>
    <row r="6648" spans="1:8" x14ac:dyDescent="0.25">
      <c r="A6648">
        <v>13284</v>
      </c>
      <c r="B6648">
        <v>2</v>
      </c>
      <c r="C6648">
        <v>9</v>
      </c>
      <c r="D6648">
        <v>-7</v>
      </c>
      <c r="E6648">
        <v>4</v>
      </c>
      <c r="F6648">
        <v>12</v>
      </c>
      <c r="G6648">
        <v>-2</v>
      </c>
      <c r="H6648" s="3">
        <f>H6647+$H$2*(Table1[[#This Row],[debug'[0']]]-H6647)</f>
        <v>0.3128445039421005</v>
      </c>
    </row>
    <row r="6649" spans="1:8" x14ac:dyDescent="0.25">
      <c r="A6649">
        <v>13286</v>
      </c>
      <c r="B6649">
        <v>5</v>
      </c>
      <c r="C6649">
        <v>21</v>
      </c>
      <c r="D6649">
        <v>-8</v>
      </c>
      <c r="E6649">
        <v>4</v>
      </c>
      <c r="F6649">
        <v>12</v>
      </c>
      <c r="G6649">
        <v>-2</v>
      </c>
      <c r="H6649" s="3">
        <f>H6648+$H$2*(Table1[[#This Row],[debug'[0']]]-H6648)</f>
        <v>0.75459850212155599</v>
      </c>
    </row>
    <row r="6650" spans="1:8" x14ac:dyDescent="0.25">
      <c r="A6650">
        <v>13288</v>
      </c>
      <c r="B6650">
        <v>9</v>
      </c>
      <c r="C6650">
        <v>29</v>
      </c>
      <c r="D6650">
        <v>-9</v>
      </c>
      <c r="E6650">
        <v>4</v>
      </c>
      <c r="F6650">
        <v>12</v>
      </c>
      <c r="G6650">
        <v>-2</v>
      </c>
      <c r="H6650" s="3">
        <f>H6649+$H$2*(Table1[[#This Row],[debug'[0']]]-H6649)</f>
        <v>1.5317092852705518</v>
      </c>
    </row>
    <row r="6651" spans="1:8" x14ac:dyDescent="0.25">
      <c r="A6651">
        <v>13290</v>
      </c>
      <c r="B6651">
        <v>10</v>
      </c>
      <c r="C6651">
        <v>36</v>
      </c>
      <c r="D6651">
        <v>-9</v>
      </c>
      <c r="E6651">
        <v>3</v>
      </c>
      <c r="F6651">
        <v>12</v>
      </c>
      <c r="G6651">
        <v>-2</v>
      </c>
      <c r="H6651" s="3">
        <f>H6650+$H$2*(Table1[[#This Row],[debug'[0']]]-H6650)</f>
        <v>2.3298268822062527</v>
      </c>
    </row>
    <row r="6652" spans="1:8" x14ac:dyDescent="0.25">
      <c r="A6652">
        <v>13292</v>
      </c>
      <c r="B6652">
        <v>16</v>
      </c>
      <c r="C6652">
        <v>40</v>
      </c>
      <c r="D6652">
        <v>-8</v>
      </c>
      <c r="E6652">
        <v>4</v>
      </c>
      <c r="F6652">
        <v>13</v>
      </c>
      <c r="G6652">
        <v>-2</v>
      </c>
      <c r="H6652" s="3">
        <f>H6651+$H$2*(Table1[[#This Row],[debug'[0']]]-H6651)</f>
        <v>3.6182103454110983</v>
      </c>
    </row>
    <row r="6653" spans="1:8" x14ac:dyDescent="0.25">
      <c r="A6653">
        <v>13294</v>
      </c>
      <c r="B6653">
        <v>18</v>
      </c>
      <c r="C6653">
        <v>41</v>
      </c>
      <c r="D6653">
        <v>-6</v>
      </c>
      <c r="E6653">
        <v>4</v>
      </c>
      <c r="F6653">
        <v>13</v>
      </c>
      <c r="G6653">
        <v>-2</v>
      </c>
      <c r="H6653" s="3">
        <f>H6652+$H$2*(Table1[[#This Row],[debug'[0']]]-H6652)</f>
        <v>4.9736620871410038</v>
      </c>
    </row>
    <row r="6654" spans="1:8" x14ac:dyDescent="0.25">
      <c r="A6654">
        <v>13296</v>
      </c>
      <c r="B6654">
        <v>19</v>
      </c>
      <c r="C6654">
        <v>40</v>
      </c>
      <c r="D6654">
        <v>-4</v>
      </c>
      <c r="E6654">
        <v>4</v>
      </c>
      <c r="F6654">
        <v>14</v>
      </c>
      <c r="G6654">
        <v>-2</v>
      </c>
      <c r="H6654" s="3">
        <f>H6653+$H$2*(Table1[[#This Row],[debug'[0']]]-H6653)</f>
        <v>6.2956132914551777</v>
      </c>
    </row>
    <row r="6655" spans="1:8" x14ac:dyDescent="0.25">
      <c r="A6655">
        <v>13298</v>
      </c>
      <c r="B6655">
        <v>20</v>
      </c>
      <c r="C6655">
        <v>35</v>
      </c>
      <c r="D6655">
        <v>-2</v>
      </c>
      <c r="E6655">
        <v>5</v>
      </c>
      <c r="F6655">
        <v>14</v>
      </c>
      <c r="G6655">
        <v>-3</v>
      </c>
      <c r="H6655" s="3">
        <f>H6654+$H$2*(Table1[[#This Row],[debug'[0']]]-H6654)</f>
        <v>7.5872213096207179</v>
      </c>
    </row>
    <row r="6656" spans="1:8" x14ac:dyDescent="0.25">
      <c r="A6656">
        <v>13300</v>
      </c>
      <c r="B6656">
        <v>14</v>
      </c>
      <c r="C6656">
        <v>28</v>
      </c>
      <c r="D6656">
        <v>0</v>
      </c>
      <c r="E6656">
        <v>4</v>
      </c>
      <c r="F6656">
        <v>15</v>
      </c>
      <c r="G6656">
        <v>-3</v>
      </c>
      <c r="H6656" s="3">
        <f>H6655+$H$2*(Table1[[#This Row],[debug'[0']]]-H6655)</f>
        <v>8.1916114623045004</v>
      </c>
    </row>
    <row r="6657" spans="1:8" x14ac:dyDescent="0.25">
      <c r="A6657">
        <v>13302</v>
      </c>
      <c r="B6657">
        <v>10</v>
      </c>
      <c r="C6657">
        <v>12</v>
      </c>
      <c r="D6657">
        <v>5</v>
      </c>
      <c r="E6657">
        <v>4</v>
      </c>
      <c r="F6657">
        <v>14</v>
      </c>
      <c r="G6657">
        <v>-3</v>
      </c>
      <c r="H6657" s="3">
        <f>H6656+$H$2*(Table1[[#This Row],[debug'[0']]]-H6656)</f>
        <v>8.3620480666503063</v>
      </c>
    </row>
    <row r="6658" spans="1:8" x14ac:dyDescent="0.25">
      <c r="A6658">
        <v>13304</v>
      </c>
      <c r="B6658">
        <v>2</v>
      </c>
      <c r="C6658">
        <v>2</v>
      </c>
      <c r="D6658">
        <v>6</v>
      </c>
      <c r="E6658">
        <v>4</v>
      </c>
      <c r="F6658">
        <v>14</v>
      </c>
      <c r="G6658">
        <v>-3</v>
      </c>
      <c r="H6658" s="3">
        <f>H6657+$H$2*(Table1[[#This Row],[debug'[0']]]-H6657)</f>
        <v>7.762439162611094</v>
      </c>
    </row>
    <row r="6659" spans="1:8" x14ac:dyDescent="0.25">
      <c r="A6659">
        <v>13306</v>
      </c>
      <c r="B6659">
        <v>-3</v>
      </c>
      <c r="C6659">
        <v>-7</v>
      </c>
      <c r="D6659">
        <v>6</v>
      </c>
      <c r="E6659">
        <v>4</v>
      </c>
      <c r="F6659">
        <v>15</v>
      </c>
      <c r="G6659">
        <v>-3</v>
      </c>
      <c r="H6659" s="3">
        <f>H6658+$H$2*(Table1[[#This Row],[debug'[0']]]-H6658)</f>
        <v>6.7481031683721113</v>
      </c>
    </row>
    <row r="6660" spans="1:8" x14ac:dyDescent="0.25">
      <c r="A6660">
        <v>13308</v>
      </c>
      <c r="B6660">
        <v>-8</v>
      </c>
      <c r="C6660">
        <v>-13</v>
      </c>
      <c r="D6660">
        <v>6</v>
      </c>
      <c r="E6660">
        <v>4</v>
      </c>
      <c r="F6660">
        <v>15</v>
      </c>
      <c r="G6660">
        <v>-3</v>
      </c>
      <c r="H6660" s="3">
        <f>H6659+$H$2*(Table1[[#This Row],[debug'[0']]]-H6659)</f>
        <v>5.3581271913278457</v>
      </c>
    </row>
    <row r="6661" spans="1:8" x14ac:dyDescent="0.25">
      <c r="A6661">
        <v>13310</v>
      </c>
      <c r="B6661">
        <v>-13</v>
      </c>
      <c r="C6661">
        <v>-20</v>
      </c>
      <c r="D6661">
        <v>6</v>
      </c>
      <c r="E6661">
        <v>4</v>
      </c>
      <c r="F6661">
        <v>15</v>
      </c>
      <c r="G6661">
        <v>-3</v>
      </c>
      <c r="H6661" s="3">
        <f>H6660+$H$2*(Table1[[#This Row],[debug'[0']]]-H6660)</f>
        <v>3.6279144657895683</v>
      </c>
    </row>
    <row r="6662" spans="1:8" x14ac:dyDescent="0.25">
      <c r="A6662">
        <v>13312</v>
      </c>
      <c r="B6662">
        <v>-15</v>
      </c>
      <c r="C6662">
        <v>-20</v>
      </c>
      <c r="D6662">
        <v>4</v>
      </c>
      <c r="E6662">
        <v>4</v>
      </c>
      <c r="F6662">
        <v>15</v>
      </c>
      <c r="G6662">
        <v>-3</v>
      </c>
      <c r="H6662" s="3">
        <f>H6661+$H$2*(Table1[[#This Row],[debug'[0']]]-H6661)</f>
        <v>1.8722748886668621</v>
      </c>
    </row>
    <row r="6663" spans="1:8" x14ac:dyDescent="0.25">
      <c r="A6663">
        <v>13314</v>
      </c>
      <c r="B6663">
        <v>-14</v>
      </c>
      <c r="C6663">
        <v>-15</v>
      </c>
      <c r="D6663">
        <v>3</v>
      </c>
      <c r="E6663">
        <v>4</v>
      </c>
      <c r="F6663">
        <v>15</v>
      </c>
      <c r="G6663">
        <v>-2</v>
      </c>
      <c r="H6663" s="3">
        <f>H6662+$H$2*(Table1[[#This Row],[debug'[0']]]-H6662)</f>
        <v>0.37634822308705518</v>
      </c>
    </row>
    <row r="6664" spans="1:8" x14ac:dyDescent="0.25">
      <c r="A6664">
        <v>13316</v>
      </c>
      <c r="B6664">
        <v>-5</v>
      </c>
      <c r="C6664">
        <v>6</v>
      </c>
      <c r="D6664">
        <v>-3</v>
      </c>
      <c r="E6664">
        <v>5</v>
      </c>
      <c r="F6664">
        <v>15</v>
      </c>
      <c r="G6664">
        <v>-2</v>
      </c>
      <c r="H6664" s="3">
        <f>H6663+$H$2*(Table1[[#This Row],[debug'[0']]]-H6663)</f>
        <v>-0.13036065933666963</v>
      </c>
    </row>
    <row r="6665" spans="1:8" x14ac:dyDescent="0.25">
      <c r="A6665">
        <v>13318</v>
      </c>
      <c r="B6665">
        <v>-2</v>
      </c>
      <c r="C6665">
        <v>20</v>
      </c>
      <c r="D6665">
        <v>-5</v>
      </c>
      <c r="E6665">
        <v>5</v>
      </c>
      <c r="F6665">
        <v>16</v>
      </c>
      <c r="G6665">
        <v>-2</v>
      </c>
      <c r="H6665" s="3">
        <f>H6664+$H$2*(Table1[[#This Row],[debug'[0']]]-H6664)</f>
        <v>-0.30657001586138111</v>
      </c>
    </row>
    <row r="6666" spans="1:8" x14ac:dyDescent="0.25">
      <c r="A6666">
        <v>13320</v>
      </c>
      <c r="B6666">
        <v>3</v>
      </c>
      <c r="C6666">
        <v>33</v>
      </c>
      <c r="D6666">
        <v>-7</v>
      </c>
      <c r="E6666">
        <v>4</v>
      </c>
      <c r="F6666">
        <v>16</v>
      </c>
      <c r="G6666">
        <v>-2</v>
      </c>
      <c r="H6666" s="3">
        <f>H6665+$H$2*(Table1[[#This Row],[debug'[0']]]-H6665)</f>
        <v>5.0668662509308904E-3</v>
      </c>
    </row>
    <row r="6667" spans="1:8" x14ac:dyDescent="0.25">
      <c r="A6667">
        <v>13322</v>
      </c>
      <c r="B6667">
        <v>5</v>
      </c>
      <c r="C6667">
        <v>43</v>
      </c>
      <c r="D6667">
        <v>-7</v>
      </c>
      <c r="E6667">
        <v>4</v>
      </c>
      <c r="F6667">
        <v>15</v>
      </c>
      <c r="G6667">
        <v>-2</v>
      </c>
      <c r="H6667" s="3">
        <f>H6666+$H$2*(Table1[[#This Row],[debug'[0']]]-H6666)</f>
        <v>0.47582822339568043</v>
      </c>
    </row>
    <row r="6668" spans="1:8" x14ac:dyDescent="0.25">
      <c r="A6668">
        <v>13324</v>
      </c>
      <c r="B6668">
        <v>7</v>
      </c>
      <c r="C6668">
        <v>49</v>
      </c>
      <c r="D6668">
        <v>-8</v>
      </c>
      <c r="E6668">
        <v>3</v>
      </c>
      <c r="F6668">
        <v>15</v>
      </c>
      <c r="G6668">
        <v>-2</v>
      </c>
      <c r="H6668" s="3">
        <f>H6667+$H$2*(Table1[[#This Row],[debug'[0']]]-H6667)</f>
        <v>1.0907169271198205</v>
      </c>
    </row>
    <row r="6669" spans="1:8" x14ac:dyDescent="0.25">
      <c r="A6669">
        <v>13326</v>
      </c>
      <c r="B6669">
        <v>11</v>
      </c>
      <c r="C6669">
        <v>52</v>
      </c>
      <c r="D6669">
        <v>-7</v>
      </c>
      <c r="E6669">
        <v>3</v>
      </c>
      <c r="F6669">
        <v>15</v>
      </c>
      <c r="G6669">
        <v>-1</v>
      </c>
      <c r="H6669" s="3">
        <f>H6668+$H$2*(Table1[[#This Row],[debug'[0']]]-H6668)</f>
        <v>2.0246448542428821</v>
      </c>
    </row>
    <row r="6670" spans="1:8" x14ac:dyDescent="0.25">
      <c r="A6670">
        <v>13328</v>
      </c>
      <c r="B6670">
        <v>14</v>
      </c>
      <c r="C6670">
        <v>49</v>
      </c>
      <c r="D6670">
        <v>-4</v>
      </c>
      <c r="E6670">
        <v>3</v>
      </c>
      <c r="F6670">
        <v>15</v>
      </c>
      <c r="G6670">
        <v>-1</v>
      </c>
      <c r="H6670" s="3">
        <f>H6669+$H$2*(Table1[[#This Row],[debug'[0']]]-H6669)</f>
        <v>3.1532954867440606</v>
      </c>
    </row>
    <row r="6671" spans="1:8" x14ac:dyDescent="0.25">
      <c r="A6671">
        <v>13330</v>
      </c>
      <c r="B6671">
        <v>17</v>
      </c>
      <c r="C6671">
        <v>42</v>
      </c>
      <c r="D6671">
        <v>-1</v>
      </c>
      <c r="E6671">
        <v>4</v>
      </c>
      <c r="F6671">
        <v>15</v>
      </c>
      <c r="G6671">
        <v>-1</v>
      </c>
      <c r="H6671" s="3">
        <f>H6670+$H$2*(Table1[[#This Row],[debug'[0']]]-H6670)</f>
        <v>4.4583166420022655</v>
      </c>
    </row>
    <row r="6672" spans="1:8" x14ac:dyDescent="0.25">
      <c r="A6672">
        <v>13332</v>
      </c>
      <c r="B6672">
        <v>15</v>
      </c>
      <c r="C6672">
        <v>31</v>
      </c>
      <c r="D6672">
        <v>2</v>
      </c>
      <c r="E6672">
        <v>3</v>
      </c>
      <c r="F6672">
        <v>15</v>
      </c>
      <c r="G6672">
        <v>-1</v>
      </c>
      <c r="H6672" s="3">
        <f>H6671+$H$2*(Table1[[#This Row],[debug'[0']]]-H6671)</f>
        <v>5.4518468918209297</v>
      </c>
    </row>
    <row r="6673" spans="1:8" x14ac:dyDescent="0.25">
      <c r="A6673">
        <v>13334</v>
      </c>
      <c r="B6673">
        <v>10</v>
      </c>
      <c r="C6673">
        <v>17</v>
      </c>
      <c r="D6673">
        <v>6</v>
      </c>
      <c r="E6673">
        <v>3</v>
      </c>
      <c r="F6673">
        <v>15</v>
      </c>
      <c r="G6673">
        <v>-1</v>
      </c>
      <c r="H6673" s="3">
        <f>H6672+$H$2*(Table1[[#This Row],[debug'[0']]]-H6672)</f>
        <v>5.8805002235826382</v>
      </c>
    </row>
    <row r="6674" spans="1:8" x14ac:dyDescent="0.25">
      <c r="A6674">
        <v>13336</v>
      </c>
      <c r="B6674">
        <v>8</v>
      </c>
      <c r="C6674">
        <v>2</v>
      </c>
      <c r="D6674">
        <v>8</v>
      </c>
      <c r="E6674">
        <v>3</v>
      </c>
      <c r="F6674">
        <v>16</v>
      </c>
      <c r="G6674">
        <v>-1</v>
      </c>
      <c r="H6674" s="3">
        <f>H6673+$H$2*(Table1[[#This Row],[debug'[0']]]-H6673)</f>
        <v>6.080258371388978</v>
      </c>
    </row>
    <row r="6675" spans="1:8" x14ac:dyDescent="0.25">
      <c r="A6675">
        <v>13338</v>
      </c>
      <c r="B6675">
        <v>1</v>
      </c>
      <c r="C6675">
        <v>-10</v>
      </c>
      <c r="D6675">
        <v>9</v>
      </c>
      <c r="E6675">
        <v>3</v>
      </c>
      <c r="F6675">
        <v>16</v>
      </c>
      <c r="G6675">
        <v>0</v>
      </c>
      <c r="H6675" s="3">
        <f>H6674+$H$2*(Table1[[#This Row],[debug'[0']]]-H6674)</f>
        <v>5.6014553000521685</v>
      </c>
    </row>
    <row r="6676" spans="1:8" x14ac:dyDescent="0.25">
      <c r="A6676">
        <v>13340</v>
      </c>
      <c r="B6676">
        <v>-2</v>
      </c>
      <c r="C6676">
        <v>-20</v>
      </c>
      <c r="D6676">
        <v>10</v>
      </c>
      <c r="E6676">
        <v>3</v>
      </c>
      <c r="F6676">
        <v>15</v>
      </c>
      <c r="G6676">
        <v>0</v>
      </c>
      <c r="H6676" s="3">
        <f>H6675+$H$2*(Table1[[#This Row],[debug'[0']]]-H6675)</f>
        <v>4.8850350162351157</v>
      </c>
    </row>
    <row r="6677" spans="1:8" x14ac:dyDescent="0.25">
      <c r="A6677">
        <v>13342</v>
      </c>
      <c r="B6677">
        <v>-9</v>
      </c>
      <c r="C6677">
        <v>-26</v>
      </c>
      <c r="D6677">
        <v>10</v>
      </c>
      <c r="E6677">
        <v>3</v>
      </c>
      <c r="F6677">
        <v>15</v>
      </c>
      <c r="G6677">
        <v>0</v>
      </c>
      <c r="H6677" s="3">
        <f>H6676+$H$2*(Table1[[#This Row],[debug'[0']]]-H6676)</f>
        <v>3.5764012961798777</v>
      </c>
    </row>
    <row r="6678" spans="1:8" x14ac:dyDescent="0.25">
      <c r="A6678">
        <v>13344</v>
      </c>
      <c r="B6678">
        <v>-11</v>
      </c>
      <c r="C6678">
        <v>-31</v>
      </c>
      <c r="D6678">
        <v>9</v>
      </c>
      <c r="E6678">
        <v>2</v>
      </c>
      <c r="F6678">
        <v>15</v>
      </c>
      <c r="G6678">
        <v>0</v>
      </c>
      <c r="H6678" s="3">
        <f>H6677+$H$2*(Table1[[#This Row],[debug'[0']]]-H6677)</f>
        <v>2.2026078393442146</v>
      </c>
    </row>
    <row r="6679" spans="1:8" x14ac:dyDescent="0.25">
      <c r="A6679">
        <v>13346</v>
      </c>
      <c r="B6679">
        <v>-15</v>
      </c>
      <c r="C6679">
        <v>-28</v>
      </c>
      <c r="D6679">
        <v>6</v>
      </c>
      <c r="E6679">
        <v>2</v>
      </c>
      <c r="F6679">
        <v>15</v>
      </c>
      <c r="G6679">
        <v>0</v>
      </c>
      <c r="H6679" s="3">
        <f>H6678+$H$2*(Table1[[#This Row],[debug'[0']]]-H6678)</f>
        <v>0.58130024702411554</v>
      </c>
    </row>
    <row r="6680" spans="1:8" x14ac:dyDescent="0.25">
      <c r="A6680">
        <v>13348</v>
      </c>
      <c r="B6680">
        <v>-14</v>
      </c>
      <c r="C6680">
        <v>-19</v>
      </c>
      <c r="D6680">
        <v>4</v>
      </c>
      <c r="E6680">
        <v>2</v>
      </c>
      <c r="F6680">
        <v>14</v>
      </c>
      <c r="G6680">
        <v>1</v>
      </c>
      <c r="H6680" s="3">
        <f>H6679+$H$2*(Table1[[#This Row],[debug'[0']]]-H6679)</f>
        <v>-0.79295492505102438</v>
      </c>
    </row>
    <row r="6681" spans="1:8" x14ac:dyDescent="0.25">
      <c r="A6681">
        <v>13350</v>
      </c>
      <c r="B6681">
        <v>-9</v>
      </c>
      <c r="C6681">
        <v>-6</v>
      </c>
      <c r="D6681">
        <v>1</v>
      </c>
      <c r="E6681">
        <v>2</v>
      </c>
      <c r="F6681">
        <v>14</v>
      </c>
      <c r="G6681">
        <v>1</v>
      </c>
      <c r="H6681" s="3">
        <f>H6680+$H$2*(Table1[[#This Row],[debug'[0']]]-H6680)</f>
        <v>-1.5664507005052242</v>
      </c>
    </row>
    <row r="6682" spans="1:8" x14ac:dyDescent="0.25">
      <c r="A6682">
        <v>13352</v>
      </c>
      <c r="B6682">
        <v>-2</v>
      </c>
      <c r="C6682">
        <v>28</v>
      </c>
      <c r="D6682">
        <v>-6</v>
      </c>
      <c r="E6682">
        <v>2</v>
      </c>
      <c r="F6682">
        <v>15</v>
      </c>
      <c r="G6682">
        <v>1</v>
      </c>
      <c r="H6682" s="3">
        <f>H6681+$H$2*(Table1[[#This Row],[debug'[0']]]-H6681)</f>
        <v>-1.6073117593330779</v>
      </c>
    </row>
    <row r="6683" spans="1:8" x14ac:dyDescent="0.25">
      <c r="A6683">
        <v>13354</v>
      </c>
      <c r="B6683">
        <v>1</v>
      </c>
      <c r="C6683">
        <v>43</v>
      </c>
      <c r="D6683">
        <v>-8</v>
      </c>
      <c r="E6683">
        <v>2</v>
      </c>
      <c r="F6683">
        <v>15</v>
      </c>
      <c r="G6683">
        <v>1</v>
      </c>
      <c r="H6683" s="3">
        <f>H6682+$H$2*(Table1[[#This Row],[debug'[0']]]-H6682)</f>
        <v>-1.3615784152709056</v>
      </c>
    </row>
    <row r="6684" spans="1:8" x14ac:dyDescent="0.25">
      <c r="A6684">
        <v>13356</v>
      </c>
      <c r="B6684">
        <v>3</v>
      </c>
      <c r="C6684">
        <v>55</v>
      </c>
      <c r="D6684">
        <v>-9</v>
      </c>
      <c r="E6684">
        <v>2</v>
      </c>
      <c r="F6684">
        <v>15</v>
      </c>
      <c r="G6684">
        <v>1</v>
      </c>
      <c r="H6684" s="3">
        <f>H6683+$H$2*(Table1[[#This Row],[debug'[0']]]-H6683)</f>
        <v>-0.95050933404677895</v>
      </c>
    </row>
    <row r="6685" spans="1:8" x14ac:dyDescent="0.25">
      <c r="A6685">
        <v>13358</v>
      </c>
      <c r="B6685">
        <v>6</v>
      </c>
      <c r="C6685">
        <v>61</v>
      </c>
      <c r="D6685">
        <v>-10</v>
      </c>
      <c r="E6685">
        <v>2</v>
      </c>
      <c r="F6685">
        <v>14</v>
      </c>
      <c r="G6685">
        <v>1</v>
      </c>
      <c r="H6685" s="3">
        <f>H6684+$H$2*(Table1[[#This Row],[debug'[0']]]-H6684)</f>
        <v>-0.29543926217031957</v>
      </c>
    </row>
    <row r="6686" spans="1:8" x14ac:dyDescent="0.25">
      <c r="A6686">
        <v>13360</v>
      </c>
      <c r="B6686">
        <v>7</v>
      </c>
      <c r="C6686">
        <v>63</v>
      </c>
      <c r="D6686">
        <v>-8</v>
      </c>
      <c r="E6686">
        <v>1</v>
      </c>
      <c r="F6686">
        <v>14</v>
      </c>
      <c r="G6686">
        <v>1</v>
      </c>
      <c r="H6686" s="3">
        <f>H6685+$H$2*(Table1[[#This Row],[debug'[0']]]-H6685)</f>
        <v>0.39213968955202483</v>
      </c>
    </row>
    <row r="6687" spans="1:8" x14ac:dyDescent="0.25">
      <c r="A6687">
        <v>13362</v>
      </c>
      <c r="B6687">
        <v>10</v>
      </c>
      <c r="C6687">
        <v>56</v>
      </c>
      <c r="D6687">
        <v>-6</v>
      </c>
      <c r="E6687">
        <v>1</v>
      </c>
      <c r="F6687">
        <v>13</v>
      </c>
      <c r="G6687">
        <v>1</v>
      </c>
      <c r="H6687" s="3">
        <f>H6686+$H$2*(Table1[[#This Row],[debug'[0']]]-H6686)</f>
        <v>1.297659190592634</v>
      </c>
    </row>
    <row r="6688" spans="1:8" x14ac:dyDescent="0.25">
      <c r="A6688">
        <v>13364</v>
      </c>
      <c r="B6688">
        <v>11</v>
      </c>
      <c r="C6688">
        <v>45</v>
      </c>
      <c r="D6688">
        <v>-4</v>
      </c>
      <c r="E6688">
        <v>2</v>
      </c>
      <c r="F6688">
        <v>14</v>
      </c>
      <c r="G6688">
        <v>1</v>
      </c>
      <c r="H6688" s="3">
        <f>H6687+$H$2*(Table1[[#This Row],[debug'[0']]]-H6687)</f>
        <v>2.2120832688763929</v>
      </c>
    </row>
    <row r="6689" spans="1:8" x14ac:dyDescent="0.25">
      <c r="A6689">
        <v>13366</v>
      </c>
      <c r="B6689">
        <v>10</v>
      </c>
      <c r="C6689">
        <v>30</v>
      </c>
      <c r="D6689">
        <v>-1</v>
      </c>
      <c r="E6689">
        <v>1</v>
      </c>
      <c r="F6689">
        <v>14</v>
      </c>
      <c r="G6689">
        <v>1</v>
      </c>
      <c r="H6689" s="3">
        <f>H6688+$H$2*(Table1[[#This Row],[debug'[0']]]-H6688)</f>
        <v>2.9460771285544016</v>
      </c>
    </row>
    <row r="6690" spans="1:8" x14ac:dyDescent="0.25">
      <c r="A6690">
        <v>13368</v>
      </c>
      <c r="B6690">
        <v>9</v>
      </c>
      <c r="C6690">
        <v>12</v>
      </c>
      <c r="D6690">
        <v>3</v>
      </c>
      <c r="E6690">
        <v>1</v>
      </c>
      <c r="F6690">
        <v>14</v>
      </c>
      <c r="G6690">
        <v>1</v>
      </c>
      <c r="H6690" s="3">
        <f>H6689+$H$2*(Table1[[#This Row],[debug'[0']]]-H6689)</f>
        <v>3.5166459171043831</v>
      </c>
    </row>
    <row r="6691" spans="1:8" x14ac:dyDescent="0.25">
      <c r="A6691">
        <v>13370</v>
      </c>
      <c r="B6691">
        <v>6</v>
      </c>
      <c r="C6691">
        <v>-4</v>
      </c>
      <c r="D6691">
        <v>5</v>
      </c>
      <c r="E6691">
        <v>1</v>
      </c>
      <c r="F6691">
        <v>14</v>
      </c>
      <c r="G6691">
        <v>1</v>
      </c>
      <c r="H6691" s="3">
        <f>H6690+$H$2*(Table1[[#This Row],[debug'[0']]]-H6690)</f>
        <v>3.7506965253969957</v>
      </c>
    </row>
    <row r="6692" spans="1:8" x14ac:dyDescent="0.25">
      <c r="A6692">
        <v>13372</v>
      </c>
      <c r="B6692">
        <v>3</v>
      </c>
      <c r="C6692">
        <v>-19</v>
      </c>
      <c r="D6692">
        <v>7</v>
      </c>
      <c r="E6692">
        <v>1</v>
      </c>
      <c r="F6692">
        <v>15</v>
      </c>
      <c r="G6692">
        <v>1</v>
      </c>
      <c r="H6692" s="3">
        <f>H6691+$H$2*(Table1[[#This Row],[debug'[0']]]-H6691)</f>
        <v>3.6799450447191182</v>
      </c>
    </row>
    <row r="6693" spans="1:8" x14ac:dyDescent="0.25">
      <c r="A6693">
        <v>13374</v>
      </c>
      <c r="B6693">
        <v>-2</v>
      </c>
      <c r="C6693">
        <v>-31</v>
      </c>
      <c r="D6693">
        <v>8</v>
      </c>
      <c r="E6693">
        <v>1</v>
      </c>
      <c r="F6693">
        <v>14</v>
      </c>
      <c r="G6693">
        <v>1</v>
      </c>
      <c r="H6693" s="3">
        <f>H6692+$H$2*(Table1[[#This Row],[debug'[0']]]-H6692)</f>
        <v>3.1446228359606181</v>
      </c>
    </row>
    <row r="6694" spans="1:8" x14ac:dyDescent="0.25">
      <c r="A6694">
        <v>13376</v>
      </c>
      <c r="B6694">
        <v>-9</v>
      </c>
      <c r="C6694">
        <v>-37</v>
      </c>
      <c r="D6694">
        <v>9</v>
      </c>
      <c r="E6694">
        <v>1</v>
      </c>
      <c r="F6694">
        <v>14</v>
      </c>
      <c r="G6694">
        <v>1</v>
      </c>
      <c r="H6694" s="3">
        <f>H6693+$H$2*(Table1[[#This Row],[debug'[0']]]-H6693)</f>
        <v>2.0000190994984366</v>
      </c>
    </row>
    <row r="6695" spans="1:8" x14ac:dyDescent="0.25">
      <c r="A6695">
        <v>13378</v>
      </c>
      <c r="B6695">
        <v>-11</v>
      </c>
      <c r="C6695">
        <v>-43</v>
      </c>
      <c r="D6695">
        <v>9</v>
      </c>
      <c r="E6695">
        <v>1</v>
      </c>
      <c r="F6695">
        <v>13</v>
      </c>
      <c r="G6695">
        <v>1</v>
      </c>
      <c r="H6695" s="3">
        <f>H6694+$H$2*(Table1[[#This Row],[debug'[0']]]-H6694)</f>
        <v>0.77479616451309807</v>
      </c>
    </row>
    <row r="6696" spans="1:8" x14ac:dyDescent="0.25">
      <c r="A6696">
        <v>13380</v>
      </c>
      <c r="B6696">
        <v>-14</v>
      </c>
      <c r="C6696">
        <v>-39</v>
      </c>
      <c r="D6696">
        <v>7</v>
      </c>
      <c r="E6696">
        <v>1</v>
      </c>
      <c r="F6696">
        <v>13</v>
      </c>
      <c r="G6696">
        <v>1</v>
      </c>
      <c r="H6696" s="3">
        <f>H6695+$H$2*(Table1[[#This Row],[debug'[0']]]-H6695)</f>
        <v>-0.61769556814853188</v>
      </c>
    </row>
    <row r="6697" spans="1:8" x14ac:dyDescent="0.25">
      <c r="A6697">
        <v>13382</v>
      </c>
      <c r="B6697">
        <v>-13</v>
      </c>
      <c r="C6697">
        <v>-29</v>
      </c>
      <c r="D6697">
        <v>6</v>
      </c>
      <c r="E6697">
        <v>0</v>
      </c>
      <c r="F6697">
        <v>13</v>
      </c>
      <c r="G6697">
        <v>1</v>
      </c>
      <c r="H6697" s="3">
        <f>H6696+$H$2*(Table1[[#This Row],[debug'[0']]]-H6696)</f>
        <v>-1.7847002672770391</v>
      </c>
    </row>
    <row r="6698" spans="1:8" x14ac:dyDescent="0.25">
      <c r="A6698">
        <v>13384</v>
      </c>
      <c r="B6698">
        <v>-6</v>
      </c>
      <c r="C6698">
        <v>-4</v>
      </c>
      <c r="D6698">
        <v>3</v>
      </c>
      <c r="E6698">
        <v>1</v>
      </c>
      <c r="F6698">
        <v>13</v>
      </c>
      <c r="G6698">
        <v>1</v>
      </c>
      <c r="H6698" s="3">
        <f>H6697+$H$2*(Table1[[#This Row],[debug'[0']]]-H6697)</f>
        <v>-2.1819829074670833</v>
      </c>
    </row>
    <row r="6699" spans="1:8" x14ac:dyDescent="0.25">
      <c r="A6699">
        <v>13386</v>
      </c>
      <c r="B6699">
        <v>-4</v>
      </c>
      <c r="C6699">
        <v>17</v>
      </c>
      <c r="D6699">
        <v>0</v>
      </c>
      <c r="E6699">
        <v>1</v>
      </c>
      <c r="F6699">
        <v>13</v>
      </c>
      <c r="G6699">
        <v>1</v>
      </c>
      <c r="H6699" s="3">
        <f>H6698+$H$2*(Table1[[#This Row],[debug'[0']]]-H6698)</f>
        <v>-2.3533269817271458</v>
      </c>
    </row>
    <row r="6700" spans="1:8" x14ac:dyDescent="0.25">
      <c r="A6700">
        <v>13388</v>
      </c>
      <c r="B6700">
        <v>1</v>
      </c>
      <c r="C6700">
        <v>43</v>
      </c>
      <c r="D6700">
        <v>-2</v>
      </c>
      <c r="E6700">
        <v>1</v>
      </c>
      <c r="F6700">
        <v>13</v>
      </c>
      <c r="G6700">
        <v>1</v>
      </c>
      <c r="H6700" s="3">
        <f>H6699+$H$2*(Table1[[#This Row],[debug'[0']]]-H6699)</f>
        <v>-2.0372833594007926</v>
      </c>
    </row>
    <row r="6701" spans="1:8" x14ac:dyDescent="0.25">
      <c r="A6701">
        <v>13390</v>
      </c>
      <c r="B6701">
        <v>1</v>
      </c>
      <c r="C6701">
        <v>63</v>
      </c>
      <c r="D6701">
        <v>-5</v>
      </c>
      <c r="E6701">
        <v>0</v>
      </c>
      <c r="F6701">
        <v>13</v>
      </c>
      <c r="G6701">
        <v>0</v>
      </c>
      <c r="H6701" s="3">
        <f>H6700+$H$2*(Table1[[#This Row],[debug'[0']]]-H6700)</f>
        <v>-1.7510261467378709</v>
      </c>
    </row>
    <row r="6702" spans="1:8" x14ac:dyDescent="0.25">
      <c r="A6702">
        <v>13392</v>
      </c>
      <c r="B6702">
        <v>4</v>
      </c>
      <c r="C6702">
        <v>72</v>
      </c>
      <c r="D6702">
        <v>-6</v>
      </c>
      <c r="E6702">
        <v>0</v>
      </c>
      <c r="F6702">
        <v>13</v>
      </c>
      <c r="G6702">
        <v>1</v>
      </c>
      <c r="H6702" s="3">
        <f>H6701+$H$2*(Table1[[#This Row],[debug'[0']]]-H6701)</f>
        <v>-1.2090047019420356</v>
      </c>
    </row>
    <row r="6703" spans="1:8" x14ac:dyDescent="0.25">
      <c r="A6703">
        <v>13394</v>
      </c>
      <c r="B6703">
        <v>6</v>
      </c>
      <c r="C6703">
        <v>70</v>
      </c>
      <c r="D6703">
        <v>-5</v>
      </c>
      <c r="E6703">
        <v>0</v>
      </c>
      <c r="F6703">
        <v>12</v>
      </c>
      <c r="G6703">
        <v>1</v>
      </c>
      <c r="H6703" s="3">
        <f>H6702+$H$2*(Table1[[#This Row],[debug'[0']]]-H6702)</f>
        <v>-0.52957201560257439</v>
      </c>
    </row>
    <row r="6704" spans="1:8" x14ac:dyDescent="0.25">
      <c r="A6704">
        <v>13396</v>
      </c>
      <c r="B6704">
        <v>10</v>
      </c>
      <c r="C6704">
        <v>62</v>
      </c>
      <c r="D6704">
        <v>-3</v>
      </c>
      <c r="E6704">
        <v>0</v>
      </c>
      <c r="F6704">
        <v>12</v>
      </c>
      <c r="G6704">
        <v>1</v>
      </c>
      <c r="H6704" s="3">
        <f>H6703+$H$2*(Table1[[#This Row],[debug'[0']]]-H6703)</f>
        <v>0.46281676708727715</v>
      </c>
    </row>
    <row r="6705" spans="1:8" x14ac:dyDescent="0.25">
      <c r="A6705">
        <v>13398</v>
      </c>
      <c r="B6705">
        <v>9</v>
      </c>
      <c r="C6705">
        <v>47</v>
      </c>
      <c r="D6705">
        <v>0</v>
      </c>
      <c r="E6705">
        <v>0</v>
      </c>
      <c r="F6705">
        <v>12</v>
      </c>
      <c r="G6705">
        <v>1</v>
      </c>
      <c r="H6705" s="3">
        <f>H6704+$H$2*(Table1[[#This Row],[debug'[0']]]-H6704)</f>
        <v>1.2674273308933341</v>
      </c>
    </row>
    <row r="6706" spans="1:8" x14ac:dyDescent="0.25">
      <c r="A6706">
        <v>13400</v>
      </c>
      <c r="B6706">
        <v>7</v>
      </c>
      <c r="C6706">
        <v>29</v>
      </c>
      <c r="D6706">
        <v>3</v>
      </c>
      <c r="E6706">
        <v>0</v>
      </c>
      <c r="F6706">
        <v>12</v>
      </c>
      <c r="G6706">
        <v>1</v>
      </c>
      <c r="H6706" s="3">
        <f>H6705+$H$2*(Table1[[#This Row],[debug'[0']]]-H6705)</f>
        <v>1.8077095763963882</v>
      </c>
    </row>
    <row r="6707" spans="1:8" x14ac:dyDescent="0.25">
      <c r="A6707">
        <v>13402</v>
      </c>
      <c r="B6707">
        <v>7</v>
      </c>
      <c r="C6707">
        <v>9</v>
      </c>
      <c r="D6707">
        <v>6</v>
      </c>
      <c r="E6707">
        <v>0</v>
      </c>
      <c r="F6707">
        <v>12</v>
      </c>
      <c r="G6707">
        <v>1</v>
      </c>
      <c r="H6707" s="3">
        <f>H6706+$H$2*(Table1[[#This Row],[debug'[0']]]-H6706)</f>
        <v>2.2970714198993205</v>
      </c>
    </row>
    <row r="6708" spans="1:8" x14ac:dyDescent="0.25">
      <c r="A6708">
        <v>13404</v>
      </c>
      <c r="B6708">
        <v>2</v>
      </c>
      <c r="C6708">
        <v>-10</v>
      </c>
      <c r="D6708">
        <v>6</v>
      </c>
      <c r="E6708">
        <v>0</v>
      </c>
      <c r="F6708">
        <v>12</v>
      </c>
      <c r="G6708">
        <v>1</v>
      </c>
      <c r="H6708" s="3">
        <f>H6707+$H$2*(Table1[[#This Row],[debug'[0']]]-H6707)</f>
        <v>2.2690730981889047</v>
      </c>
    </row>
    <row r="6709" spans="1:8" x14ac:dyDescent="0.25">
      <c r="A6709">
        <v>13406</v>
      </c>
      <c r="B6709">
        <v>0</v>
      </c>
      <c r="C6709">
        <v>-24</v>
      </c>
      <c r="D6709">
        <v>7</v>
      </c>
      <c r="E6709">
        <v>0</v>
      </c>
      <c r="F6709">
        <v>13</v>
      </c>
      <c r="G6709">
        <v>1</v>
      </c>
      <c r="H6709" s="3">
        <f>H6708+$H$2*(Table1[[#This Row],[debug'[0']]]-H6708)</f>
        <v>2.0552179969170501</v>
      </c>
    </row>
    <row r="6710" spans="1:8" x14ac:dyDescent="0.25">
      <c r="A6710">
        <v>13408</v>
      </c>
      <c r="B6710">
        <v>-3</v>
      </c>
      <c r="C6710">
        <v>-38</v>
      </c>
      <c r="D6710">
        <v>7</v>
      </c>
      <c r="E6710">
        <v>0</v>
      </c>
      <c r="F6710">
        <v>12</v>
      </c>
      <c r="G6710">
        <v>1</v>
      </c>
      <c r="H6710" s="3">
        <f>H6709+$H$2*(Table1[[#This Row],[debug'[0']]]-H6709)</f>
        <v>1.5787749252747647</v>
      </c>
    </row>
    <row r="6711" spans="1:8" x14ac:dyDescent="0.25">
      <c r="A6711">
        <v>13410</v>
      </c>
      <c r="B6711">
        <v>-6</v>
      </c>
      <c r="C6711">
        <v>-46</v>
      </c>
      <c r="D6711">
        <v>8</v>
      </c>
      <c r="E6711">
        <v>0</v>
      </c>
      <c r="F6711">
        <v>12</v>
      </c>
      <c r="G6711">
        <v>2</v>
      </c>
      <c r="H6711" s="3">
        <f>H6710+$H$2*(Table1[[#This Row],[debug'[0']]]-H6710)</f>
        <v>0.8644922164211527</v>
      </c>
    </row>
    <row r="6712" spans="1:8" x14ac:dyDescent="0.25">
      <c r="A6712">
        <v>13412</v>
      </c>
      <c r="B6712">
        <v>-8</v>
      </c>
      <c r="C6712">
        <v>-49</v>
      </c>
      <c r="D6712">
        <v>7</v>
      </c>
      <c r="E6712">
        <v>0</v>
      </c>
      <c r="F6712">
        <v>12</v>
      </c>
      <c r="G6712">
        <v>2</v>
      </c>
      <c r="H6712" s="3">
        <f>H6711+$H$2*(Table1[[#This Row],[debug'[0']]]-H6711)</f>
        <v>2.9033507673774772E-2</v>
      </c>
    </row>
    <row r="6713" spans="1:8" x14ac:dyDescent="0.25">
      <c r="A6713">
        <v>13414</v>
      </c>
      <c r="B6713">
        <v>-10</v>
      </c>
      <c r="C6713">
        <v>-45</v>
      </c>
      <c r="D6713">
        <v>5</v>
      </c>
      <c r="E6713">
        <v>0</v>
      </c>
      <c r="F6713">
        <v>11</v>
      </c>
      <c r="G6713">
        <v>2</v>
      </c>
      <c r="H6713" s="3">
        <f>H6712+$H$2*(Table1[[#This Row],[debug'[0']]]-H6712)</f>
        <v>-0.91618063203563938</v>
      </c>
    </row>
    <row r="6714" spans="1:8" x14ac:dyDescent="0.25">
      <c r="A6714">
        <v>13416</v>
      </c>
      <c r="B6714">
        <v>-10</v>
      </c>
      <c r="C6714">
        <v>-33</v>
      </c>
      <c r="D6714">
        <v>3</v>
      </c>
      <c r="E6714">
        <v>0</v>
      </c>
      <c r="F6714">
        <v>11</v>
      </c>
      <c r="G6714">
        <v>2</v>
      </c>
      <c r="H6714" s="3">
        <f>H6713+$H$2*(Table1[[#This Row],[debug'[0']]]-H6713)</f>
        <v>-1.7723104378236447</v>
      </c>
    </row>
    <row r="6715" spans="1:8" x14ac:dyDescent="0.25">
      <c r="A6715">
        <v>13418</v>
      </c>
      <c r="B6715">
        <v>-6</v>
      </c>
      <c r="C6715">
        <v>-16</v>
      </c>
      <c r="D6715">
        <v>0</v>
      </c>
      <c r="E6715">
        <v>0</v>
      </c>
      <c r="F6715">
        <v>11</v>
      </c>
      <c r="G6715">
        <v>2</v>
      </c>
      <c r="H6715" s="3">
        <f>H6714+$H$2*(Table1[[#This Row],[debug'[0']]]-H6714)</f>
        <v>-2.1707607919293892</v>
      </c>
    </row>
    <row r="6716" spans="1:8" x14ac:dyDescent="0.25">
      <c r="A6716">
        <v>13420</v>
      </c>
      <c r="B6716">
        <v>0</v>
      </c>
      <c r="C6716">
        <v>28</v>
      </c>
      <c r="D6716">
        <v>-3</v>
      </c>
      <c r="E6716">
        <v>0</v>
      </c>
      <c r="F6716">
        <v>12</v>
      </c>
      <c r="G6716">
        <v>2</v>
      </c>
      <c r="H6716" s="3">
        <f>H6715+$H$2*(Table1[[#This Row],[debug'[0']]]-H6715)</f>
        <v>-1.9661714072306054</v>
      </c>
    </row>
    <row r="6717" spans="1:8" x14ac:dyDescent="0.25">
      <c r="A6717">
        <v>13422</v>
      </c>
      <c r="B6717">
        <v>1</v>
      </c>
      <c r="C6717">
        <v>47</v>
      </c>
      <c r="D6717">
        <v>-4</v>
      </c>
      <c r="E6717">
        <v>0</v>
      </c>
      <c r="F6717">
        <v>12</v>
      </c>
      <c r="G6717">
        <v>2</v>
      </c>
      <c r="H6717" s="3">
        <f>H6716+$H$2*(Table1[[#This Row],[debug'[0']]]-H6716)</f>
        <v>-1.6866163381632924</v>
      </c>
    </row>
    <row r="6718" spans="1:8" x14ac:dyDescent="0.25">
      <c r="A6718">
        <v>13424</v>
      </c>
      <c r="B6718">
        <v>2</v>
      </c>
      <c r="C6718">
        <v>62</v>
      </c>
      <c r="D6718">
        <v>-4</v>
      </c>
      <c r="E6718">
        <v>0</v>
      </c>
      <c r="F6718">
        <v>11</v>
      </c>
      <c r="G6718">
        <v>2</v>
      </c>
      <c r="H6718" s="3">
        <f>H6717+$H$2*(Table1[[#This Row],[debug'[0']]]-H6717)</f>
        <v>-1.3391609340259554</v>
      </c>
    </row>
    <row r="6719" spans="1:8" x14ac:dyDescent="0.25">
      <c r="A6719">
        <v>13426</v>
      </c>
      <c r="B6719">
        <v>4</v>
      </c>
      <c r="C6719">
        <v>77</v>
      </c>
      <c r="D6719">
        <v>-4</v>
      </c>
      <c r="E6719">
        <v>0</v>
      </c>
      <c r="F6719">
        <v>11</v>
      </c>
      <c r="G6719">
        <v>2</v>
      </c>
      <c r="H6719" s="3">
        <f>H6718+$H$2*(Table1[[#This Row],[debug'[0']]]-H6718)</f>
        <v>-0.83595687102586869</v>
      </c>
    </row>
    <row r="6720" spans="1:8" x14ac:dyDescent="0.25">
      <c r="A6720">
        <v>13428</v>
      </c>
      <c r="B6720">
        <v>5</v>
      </c>
      <c r="C6720">
        <v>75</v>
      </c>
      <c r="D6720">
        <v>-2</v>
      </c>
      <c r="E6720">
        <v>0</v>
      </c>
      <c r="F6720">
        <v>10</v>
      </c>
      <c r="G6720">
        <v>2</v>
      </c>
      <c r="H6720" s="3">
        <f>H6719+$H$2*(Table1[[#This Row],[debug'[0']]]-H6719)</f>
        <v>-0.28593089404541638</v>
      </c>
    </row>
    <row r="6721" spans="1:8" x14ac:dyDescent="0.25">
      <c r="A6721">
        <v>13430</v>
      </c>
      <c r="B6721">
        <v>6</v>
      </c>
      <c r="C6721">
        <v>66</v>
      </c>
      <c r="D6721">
        <v>-1</v>
      </c>
      <c r="E6721">
        <v>0</v>
      </c>
      <c r="F6721">
        <v>10</v>
      </c>
      <c r="G6721">
        <v>2</v>
      </c>
      <c r="H6721" s="3">
        <f>H6720+$H$2*(Table1[[#This Row],[debug'[0']]]-H6720)</f>
        <v>0.3065041354857696</v>
      </c>
    </row>
    <row r="6722" spans="1:8" x14ac:dyDescent="0.25">
      <c r="A6722">
        <v>13432</v>
      </c>
      <c r="B6722">
        <v>4</v>
      </c>
      <c r="C6722">
        <v>52</v>
      </c>
      <c r="D6722">
        <v>1</v>
      </c>
      <c r="E6722">
        <v>0</v>
      </c>
      <c r="F6722">
        <v>10</v>
      </c>
      <c r="G6722">
        <v>2</v>
      </c>
      <c r="H6722" s="3">
        <f>H6721+$H$2*(Table1[[#This Row],[debug'[0']]]-H6721)</f>
        <v>0.65460791970643517</v>
      </c>
    </row>
    <row r="6723" spans="1:8" x14ac:dyDescent="0.25">
      <c r="A6723">
        <v>13434</v>
      </c>
      <c r="B6723">
        <v>5</v>
      </c>
      <c r="C6723">
        <v>31</v>
      </c>
      <c r="D6723">
        <v>4</v>
      </c>
      <c r="E6723">
        <v>0</v>
      </c>
      <c r="F6723">
        <v>10</v>
      </c>
      <c r="G6723">
        <v>2</v>
      </c>
      <c r="H6723" s="3">
        <f>H6722+$H$2*(Table1[[#This Row],[debug'[0']]]-H6722)</f>
        <v>1.0641514747989611</v>
      </c>
    </row>
    <row r="6724" spans="1:8" x14ac:dyDescent="0.25">
      <c r="A6724">
        <v>13436</v>
      </c>
      <c r="B6724">
        <v>4</v>
      </c>
      <c r="C6724">
        <v>11</v>
      </c>
      <c r="D6724">
        <v>6</v>
      </c>
      <c r="E6724">
        <v>0</v>
      </c>
      <c r="F6724">
        <v>11</v>
      </c>
      <c r="G6724">
        <v>2</v>
      </c>
      <c r="H6724" s="3">
        <f>H6723+$H$2*(Table1[[#This Row],[debug'[0']]]-H6723)</f>
        <v>1.3408486795636816</v>
      </c>
    </row>
    <row r="6725" spans="1:8" x14ac:dyDescent="0.25">
      <c r="A6725">
        <v>13438</v>
      </c>
      <c r="B6725">
        <v>2</v>
      </c>
      <c r="C6725">
        <v>-9</v>
      </c>
      <c r="D6725">
        <v>6</v>
      </c>
      <c r="E6725">
        <v>0</v>
      </c>
      <c r="F6725">
        <v>11</v>
      </c>
      <c r="G6725">
        <v>2</v>
      </c>
      <c r="H6725" s="3">
        <f>H6724+$H$2*(Table1[[#This Row],[debug'[0']]]-H6724)</f>
        <v>1.4029722279402841</v>
      </c>
    </row>
    <row r="6726" spans="1:8" x14ac:dyDescent="0.25">
      <c r="A6726">
        <v>13440</v>
      </c>
      <c r="B6726">
        <v>1</v>
      </c>
      <c r="C6726">
        <v>-26</v>
      </c>
      <c r="D6726">
        <v>6</v>
      </c>
      <c r="E6726">
        <v>0</v>
      </c>
      <c r="F6726">
        <v>11</v>
      </c>
      <c r="G6726">
        <v>2</v>
      </c>
      <c r="H6726" s="3">
        <f>H6725+$H$2*(Table1[[#This Row],[debug'[0']]]-H6725)</f>
        <v>1.3649929902133469</v>
      </c>
    </row>
    <row r="6727" spans="1:8" x14ac:dyDescent="0.25">
      <c r="A6727">
        <v>13442</v>
      </c>
      <c r="B6727">
        <v>-3</v>
      </c>
      <c r="C6727">
        <v>-40</v>
      </c>
      <c r="D6727">
        <v>5</v>
      </c>
      <c r="E6727">
        <v>0</v>
      </c>
      <c r="F6727">
        <v>11</v>
      </c>
      <c r="G6727">
        <v>2</v>
      </c>
      <c r="H6727" s="3">
        <f>H6726+$H$2*(Table1[[#This Row],[debug'[0']]]-H6726)</f>
        <v>0.95360209288259101</v>
      </c>
    </row>
    <row r="6728" spans="1:8" x14ac:dyDescent="0.25">
      <c r="A6728">
        <v>13444</v>
      </c>
      <c r="B6728">
        <v>-3</v>
      </c>
      <c r="C6728">
        <v>-50</v>
      </c>
      <c r="D6728">
        <v>5</v>
      </c>
      <c r="E6728">
        <v>0</v>
      </c>
      <c r="F6728">
        <v>11</v>
      </c>
      <c r="G6728">
        <v>2</v>
      </c>
      <c r="H6728" s="3">
        <f>H6727+$H$2*(Table1[[#This Row],[debug'[0']]]-H6727)</f>
        <v>0.58098387417607567</v>
      </c>
    </row>
    <row r="6729" spans="1:8" x14ac:dyDescent="0.25">
      <c r="A6729">
        <v>13446</v>
      </c>
      <c r="B6729">
        <v>-6</v>
      </c>
      <c r="C6729">
        <v>-52</v>
      </c>
      <c r="D6729">
        <v>4</v>
      </c>
      <c r="E6729">
        <v>0</v>
      </c>
      <c r="F6729">
        <v>11</v>
      </c>
      <c r="G6729">
        <v>2</v>
      </c>
      <c r="H6729" s="3">
        <f>H6728+$H$2*(Table1[[#This Row],[debug'[0']]]-H6728)</f>
        <v>-3.9259243599057858E-2</v>
      </c>
    </row>
    <row r="6730" spans="1:8" x14ac:dyDescent="0.25">
      <c r="A6730">
        <v>13448</v>
      </c>
      <c r="B6730">
        <v>-7</v>
      </c>
      <c r="C6730">
        <v>-47</v>
      </c>
      <c r="D6730">
        <v>3</v>
      </c>
      <c r="E6730">
        <v>0</v>
      </c>
      <c r="F6730">
        <v>10</v>
      </c>
      <c r="G6730">
        <v>2</v>
      </c>
      <c r="H6730" s="3">
        <f>H6729+$H$2*(Table1[[#This Row],[debug'[0']]]-H6729)</f>
        <v>-0.69529360431462561</v>
      </c>
    </row>
    <row r="6731" spans="1:8" x14ac:dyDescent="0.25">
      <c r="A6731">
        <v>13450</v>
      </c>
      <c r="B6731">
        <v>-4</v>
      </c>
      <c r="C6731">
        <v>-34</v>
      </c>
      <c r="D6731">
        <v>1</v>
      </c>
      <c r="E6731">
        <v>0</v>
      </c>
      <c r="F6731">
        <v>10</v>
      </c>
      <c r="G6731">
        <v>2</v>
      </c>
      <c r="H6731" s="3">
        <f>H6730+$H$2*(Table1[[#This Row],[debug'[0']]]-H6730)</f>
        <v>-1.006754844363317</v>
      </c>
    </row>
    <row r="6732" spans="1:8" x14ac:dyDescent="0.25">
      <c r="A6732">
        <v>13452</v>
      </c>
      <c r="B6732">
        <v>-4</v>
      </c>
      <c r="C6732">
        <v>-15</v>
      </c>
      <c r="D6732">
        <v>-2</v>
      </c>
      <c r="E6732">
        <v>0</v>
      </c>
      <c r="F6732">
        <v>10</v>
      </c>
      <c r="G6732">
        <v>2</v>
      </c>
      <c r="H6732" s="3">
        <f>H6731+$H$2*(Table1[[#This Row],[debug'[0']]]-H6731)</f>
        <v>-1.2888615541035602</v>
      </c>
    </row>
    <row r="6733" spans="1:8" x14ac:dyDescent="0.25">
      <c r="A6733">
        <v>13454</v>
      </c>
      <c r="B6733">
        <v>-1</v>
      </c>
      <c r="C6733">
        <v>7</v>
      </c>
      <c r="D6733">
        <v>-3</v>
      </c>
      <c r="E6733">
        <v>0</v>
      </c>
      <c r="F6733">
        <v>10</v>
      </c>
      <c r="G6733">
        <v>2</v>
      </c>
      <c r="H6733" s="3">
        <f>H6732+$H$2*(Table1[[#This Row],[debug'[0']]]-H6732)</f>
        <v>-1.2616369940152719</v>
      </c>
    </row>
    <row r="6734" spans="1:8" x14ac:dyDescent="0.25">
      <c r="A6734">
        <v>13456</v>
      </c>
      <c r="B6734">
        <v>-1</v>
      </c>
      <c r="C6734">
        <v>47</v>
      </c>
      <c r="D6734">
        <v>-3</v>
      </c>
      <c r="E6734">
        <v>0</v>
      </c>
      <c r="F6734">
        <v>11</v>
      </c>
      <c r="G6734">
        <v>2</v>
      </c>
      <c r="H6734" s="3">
        <f>H6733+$H$2*(Table1[[#This Row],[debug'[0']]]-H6733)</f>
        <v>-1.2369782882661009</v>
      </c>
    </row>
    <row r="6735" spans="1:8" x14ac:dyDescent="0.25">
      <c r="A6735">
        <v>13458</v>
      </c>
      <c r="B6735">
        <v>2</v>
      </c>
      <c r="C6735">
        <v>62</v>
      </c>
      <c r="D6735">
        <v>-3</v>
      </c>
      <c r="E6735">
        <v>0</v>
      </c>
      <c r="F6735">
        <v>11</v>
      </c>
      <c r="G6735">
        <v>2</v>
      </c>
      <c r="H6735" s="3">
        <f>H6734+$H$2*(Table1[[#This Row],[debug'[0']]]-H6734)</f>
        <v>-0.9319002719587075</v>
      </c>
    </row>
    <row r="6736" spans="1:8" x14ac:dyDescent="0.25">
      <c r="A6736">
        <v>13460</v>
      </c>
      <c r="B6736">
        <v>2</v>
      </c>
      <c r="C6736">
        <v>73</v>
      </c>
      <c r="D6736">
        <v>-3</v>
      </c>
      <c r="E6736">
        <v>0</v>
      </c>
      <c r="F6736">
        <v>10</v>
      </c>
      <c r="G6736">
        <v>2</v>
      </c>
      <c r="H6736" s="3">
        <f>H6735+$H$2*(Table1[[#This Row],[debug'[0']]]-H6735)</f>
        <v>-0.65557518129540582</v>
      </c>
    </row>
    <row r="6737" spans="1:8" x14ac:dyDescent="0.25">
      <c r="A6737">
        <v>13462</v>
      </c>
      <c r="B6737">
        <v>5</v>
      </c>
      <c r="C6737">
        <v>78</v>
      </c>
      <c r="D6737">
        <v>0</v>
      </c>
      <c r="E6737">
        <v>0</v>
      </c>
      <c r="F6737">
        <v>10</v>
      </c>
      <c r="G6737">
        <v>2</v>
      </c>
      <c r="H6737" s="3">
        <f>H6736+$H$2*(Table1[[#This Row],[debug'[0']]]-H6736)</f>
        <v>-0.12254977805393352</v>
      </c>
    </row>
    <row r="6738" spans="1:8" x14ac:dyDescent="0.25">
      <c r="A6738">
        <v>13464</v>
      </c>
      <c r="B6738">
        <v>3</v>
      </c>
      <c r="C6738">
        <v>70</v>
      </c>
      <c r="D6738">
        <v>2</v>
      </c>
      <c r="E6738">
        <v>0</v>
      </c>
      <c r="F6738">
        <v>9</v>
      </c>
      <c r="G6738">
        <v>2</v>
      </c>
      <c r="H6738" s="3">
        <f>H6737+$H$2*(Table1[[#This Row],[debug'[0']]]-H6737)</f>
        <v>0.17174360524214677</v>
      </c>
    </row>
    <row r="6739" spans="1:8" x14ac:dyDescent="0.25">
      <c r="A6739">
        <v>13466</v>
      </c>
      <c r="B6739">
        <v>2</v>
      </c>
      <c r="C6739">
        <v>55</v>
      </c>
      <c r="D6739">
        <v>5</v>
      </c>
      <c r="E6739">
        <v>0</v>
      </c>
      <c r="F6739">
        <v>9</v>
      </c>
      <c r="G6739">
        <v>2</v>
      </c>
      <c r="H6739" s="3">
        <f>H6738+$H$2*(Table1[[#This Row],[debug'[0']]]-H6738)</f>
        <v>0.3440527110016417</v>
      </c>
    </row>
    <row r="6740" spans="1:8" x14ac:dyDescent="0.25">
      <c r="A6740">
        <v>13468</v>
      </c>
      <c r="B6740">
        <v>3</v>
      </c>
      <c r="C6740">
        <v>34</v>
      </c>
      <c r="D6740">
        <v>6</v>
      </c>
      <c r="E6740">
        <v>0</v>
      </c>
      <c r="F6740">
        <v>9</v>
      </c>
      <c r="G6740">
        <v>2</v>
      </c>
      <c r="H6740" s="3">
        <f>H6739+$H$2*(Table1[[#This Row],[debug'[0']]]-H6739)</f>
        <v>0.59436984574481078</v>
      </c>
    </row>
    <row r="6741" spans="1:8" x14ac:dyDescent="0.25">
      <c r="A6741">
        <v>13470</v>
      </c>
      <c r="B6741">
        <v>1</v>
      </c>
      <c r="C6741">
        <v>14</v>
      </c>
      <c r="D6741">
        <v>7</v>
      </c>
      <c r="E6741">
        <v>0</v>
      </c>
      <c r="F6741">
        <v>9</v>
      </c>
      <c r="G6741">
        <v>2</v>
      </c>
      <c r="H6741" s="3">
        <f>H6740+$H$2*(Table1[[#This Row],[debug'[0']]]-H6740)</f>
        <v>0.63259958712528874</v>
      </c>
    </row>
    <row r="6742" spans="1:8" x14ac:dyDescent="0.25">
      <c r="A6742">
        <v>13472</v>
      </c>
      <c r="B6742">
        <v>1</v>
      </c>
      <c r="C6742">
        <v>-6</v>
      </c>
      <c r="D6742">
        <v>8</v>
      </c>
      <c r="E6742">
        <v>0</v>
      </c>
      <c r="F6742">
        <v>10</v>
      </c>
      <c r="G6742">
        <v>2</v>
      </c>
      <c r="H6742" s="3">
        <f>H6741+$H$2*(Table1[[#This Row],[debug'[0']]]-H6741)</f>
        <v>0.66722626026568022</v>
      </c>
    </row>
    <row r="6743" spans="1:8" x14ac:dyDescent="0.25">
      <c r="A6743">
        <v>13474</v>
      </c>
      <c r="B6743">
        <v>0</v>
      </c>
      <c r="C6743">
        <v>-23</v>
      </c>
      <c r="D6743">
        <v>7</v>
      </c>
      <c r="E6743">
        <v>0</v>
      </c>
      <c r="F6743">
        <v>10</v>
      </c>
      <c r="G6743">
        <v>2</v>
      </c>
      <c r="H6743" s="3">
        <f>H6742+$H$2*(Table1[[#This Row],[debug'[0']]]-H6742)</f>
        <v>0.60434166673969469</v>
      </c>
    </row>
    <row r="6744" spans="1:8" x14ac:dyDescent="0.25">
      <c r="A6744">
        <v>13476</v>
      </c>
      <c r="B6744">
        <v>-2</v>
      </c>
      <c r="C6744">
        <v>-37</v>
      </c>
      <c r="D6744">
        <v>6</v>
      </c>
      <c r="E6744">
        <v>0</v>
      </c>
      <c r="F6744">
        <v>10</v>
      </c>
      <c r="G6744">
        <v>2</v>
      </c>
      <c r="H6744" s="3">
        <f>H6743+$H$2*(Table1[[#This Row],[debug'[0']]]-H6743)</f>
        <v>0.35888824730967805</v>
      </c>
    </row>
    <row r="6745" spans="1:8" x14ac:dyDescent="0.25">
      <c r="A6745">
        <v>13478</v>
      </c>
      <c r="B6745">
        <v>-2</v>
      </c>
      <c r="C6745">
        <v>-48</v>
      </c>
      <c r="D6745">
        <v>3</v>
      </c>
      <c r="E6745">
        <v>0</v>
      </c>
      <c r="F6745">
        <v>10</v>
      </c>
      <c r="G6745">
        <v>2</v>
      </c>
      <c r="H6745" s="3">
        <f>H6744+$H$2*(Table1[[#This Row],[debug'[0']]]-H6744)</f>
        <v>0.13656826765805644</v>
      </c>
    </row>
    <row r="6746" spans="1:8" x14ac:dyDescent="0.25">
      <c r="A6746">
        <v>13480</v>
      </c>
      <c r="B6746">
        <v>-3</v>
      </c>
      <c r="C6746">
        <v>-49</v>
      </c>
      <c r="D6746">
        <v>1</v>
      </c>
      <c r="E6746">
        <v>0</v>
      </c>
      <c r="F6746">
        <v>10</v>
      </c>
      <c r="G6746">
        <v>2</v>
      </c>
      <c r="H6746" s="3">
        <f>H6745+$H$2*(Table1[[#This Row],[debug'[0']]]-H6745)</f>
        <v>-0.15904632715666597</v>
      </c>
    </row>
    <row r="6747" spans="1:8" x14ac:dyDescent="0.25">
      <c r="A6747">
        <v>13482</v>
      </c>
      <c r="B6747">
        <v>-4</v>
      </c>
      <c r="C6747">
        <v>-44</v>
      </c>
      <c r="D6747">
        <v>-1</v>
      </c>
      <c r="E6747">
        <v>0</v>
      </c>
      <c r="F6747">
        <v>10</v>
      </c>
      <c r="G6747">
        <v>2</v>
      </c>
      <c r="H6747" s="3">
        <f>H6746+$H$2*(Table1[[#This Row],[debug'[0']]]-H6746)</f>
        <v>-0.52104768239816657</v>
      </c>
    </row>
    <row r="6748" spans="1:8" x14ac:dyDescent="0.25">
      <c r="A6748">
        <v>13484</v>
      </c>
      <c r="B6748">
        <v>-2</v>
      </c>
      <c r="C6748">
        <v>-31</v>
      </c>
      <c r="D6748">
        <v>-4</v>
      </c>
      <c r="E6748">
        <v>0</v>
      </c>
      <c r="F6748">
        <v>10</v>
      </c>
      <c r="G6748">
        <v>2</v>
      </c>
      <c r="H6748" s="3">
        <f>H6747+$H$2*(Table1[[#This Row],[debug'[0']]]-H6747)</f>
        <v>-0.66043565447779207</v>
      </c>
    </row>
    <row r="6749" spans="1:8" x14ac:dyDescent="0.25">
      <c r="A6749">
        <v>13486</v>
      </c>
      <c r="B6749">
        <v>-1</v>
      </c>
      <c r="C6749">
        <v>-11</v>
      </c>
      <c r="D6749">
        <v>-7</v>
      </c>
      <c r="E6749">
        <v>0</v>
      </c>
      <c r="F6749">
        <v>10</v>
      </c>
      <c r="G6749">
        <v>2</v>
      </c>
      <c r="H6749" s="3">
        <f>H6748+$H$2*(Table1[[#This Row],[debug'[0']]]-H6748)</f>
        <v>-0.69243884007719991</v>
      </c>
    </row>
    <row r="6750" spans="1:8" x14ac:dyDescent="0.25">
      <c r="A6750">
        <v>13488</v>
      </c>
      <c r="B6750">
        <v>3</v>
      </c>
      <c r="C6750">
        <v>18</v>
      </c>
      <c r="D6750">
        <v>-9</v>
      </c>
      <c r="E6750">
        <v>0</v>
      </c>
      <c r="F6750">
        <v>11</v>
      </c>
      <c r="G6750">
        <v>1</v>
      </c>
      <c r="H6750" s="3">
        <f>H6749+$H$2*(Table1[[#This Row],[debug'[0']]]-H6749)</f>
        <v>-0.34443467806271549</v>
      </c>
    </row>
    <row r="6751" spans="1:8" x14ac:dyDescent="0.25">
      <c r="A6751">
        <v>13490</v>
      </c>
      <c r="B6751">
        <v>1</v>
      </c>
      <c r="C6751">
        <v>39</v>
      </c>
      <c r="D6751">
        <v>-8</v>
      </c>
      <c r="E6751">
        <v>0</v>
      </c>
      <c r="F6751">
        <v>11</v>
      </c>
      <c r="G6751">
        <v>1</v>
      </c>
      <c r="H6751" s="3">
        <f>H6750+$H$2*(Table1[[#This Row],[debug'[0']]]-H6750)</f>
        <v>-0.21772469482771994</v>
      </c>
    </row>
    <row r="6752" spans="1:8" x14ac:dyDescent="0.25">
      <c r="A6752">
        <v>13492</v>
      </c>
      <c r="B6752">
        <v>2</v>
      </c>
      <c r="C6752">
        <v>63</v>
      </c>
      <c r="D6752">
        <v>-9</v>
      </c>
      <c r="E6752">
        <v>0</v>
      </c>
      <c r="F6752">
        <v>11</v>
      </c>
      <c r="G6752">
        <v>1</v>
      </c>
      <c r="H6752" s="3">
        <f>H6751+$H$2*(Table1[[#This Row],[debug'[0']]]-H6751)</f>
        <v>-8.7090665590570382E-3</v>
      </c>
    </row>
    <row r="6753" spans="1:8" x14ac:dyDescent="0.25">
      <c r="A6753">
        <v>13494</v>
      </c>
      <c r="B6753">
        <v>0</v>
      </c>
      <c r="C6753">
        <v>73</v>
      </c>
      <c r="D6753">
        <v>-7</v>
      </c>
      <c r="E6753">
        <v>0</v>
      </c>
      <c r="F6753">
        <v>11</v>
      </c>
      <c r="G6753">
        <v>1</v>
      </c>
      <c r="H6753" s="3">
        <f>H6752+$H$2*(Table1[[#This Row],[debug'[0']]]-H6752)</f>
        <v>-7.8882563734102937E-3</v>
      </c>
    </row>
    <row r="6754" spans="1:8" x14ac:dyDescent="0.25">
      <c r="A6754">
        <v>13496</v>
      </c>
      <c r="B6754">
        <v>2</v>
      </c>
      <c r="C6754">
        <v>78</v>
      </c>
      <c r="D6754">
        <v>-5</v>
      </c>
      <c r="E6754">
        <v>0</v>
      </c>
      <c r="F6754">
        <v>11</v>
      </c>
      <c r="G6754">
        <v>1</v>
      </c>
      <c r="H6754" s="3">
        <f>H6753+$H$2*(Table1[[#This Row],[debug'[0']]]-H6753)</f>
        <v>0.18135075349014745</v>
      </c>
    </row>
    <row r="6755" spans="1:8" x14ac:dyDescent="0.25">
      <c r="A6755">
        <v>13498</v>
      </c>
      <c r="B6755">
        <v>1</v>
      </c>
      <c r="C6755">
        <v>68</v>
      </c>
      <c r="D6755">
        <v>1</v>
      </c>
      <c r="E6755">
        <v>0</v>
      </c>
      <c r="F6755">
        <v>11</v>
      </c>
      <c r="G6755">
        <v>1</v>
      </c>
      <c r="H6755" s="3">
        <f>H6754+$H$2*(Table1[[#This Row],[debug'[0']]]-H6754)</f>
        <v>0.2585066272512126</v>
      </c>
    </row>
    <row r="6756" spans="1:8" x14ac:dyDescent="0.25">
      <c r="A6756">
        <v>13500</v>
      </c>
      <c r="B6756">
        <v>3</v>
      </c>
      <c r="C6756">
        <v>53</v>
      </c>
      <c r="D6756">
        <v>5</v>
      </c>
      <c r="E6756">
        <v>0</v>
      </c>
      <c r="F6756">
        <v>10</v>
      </c>
      <c r="G6756">
        <v>1</v>
      </c>
      <c r="H6756" s="3">
        <f>H6755+$H$2*(Table1[[#This Row],[debug'[0']]]-H6755)</f>
        <v>0.51688629044199352</v>
      </c>
    </row>
    <row r="6757" spans="1:8" x14ac:dyDescent="0.25">
      <c r="A6757">
        <v>13502</v>
      </c>
      <c r="B6757">
        <v>2</v>
      </c>
      <c r="C6757">
        <v>37</v>
      </c>
      <c r="D6757">
        <v>7</v>
      </c>
      <c r="E6757">
        <v>0</v>
      </c>
      <c r="F6757">
        <v>11</v>
      </c>
      <c r="G6757">
        <v>1</v>
      </c>
      <c r="H6757" s="3">
        <f>H6756+$H$2*(Table1[[#This Row],[debug'[0']]]-H6756)</f>
        <v>0.65666646447356569</v>
      </c>
    </row>
    <row r="6758" spans="1:8" x14ac:dyDescent="0.25">
      <c r="A6758">
        <v>13504</v>
      </c>
      <c r="B6758">
        <v>3</v>
      </c>
      <c r="C6758">
        <v>18</v>
      </c>
      <c r="D6758">
        <v>7</v>
      </c>
      <c r="E6758">
        <v>0</v>
      </c>
      <c r="F6758">
        <v>11</v>
      </c>
      <c r="G6758">
        <v>0</v>
      </c>
      <c r="H6758" s="3">
        <f>H6757+$H$2*(Table1[[#This Row],[debug'[0']]]-H6757)</f>
        <v>0.87752044707717891</v>
      </c>
    </row>
    <row r="6759" spans="1:8" x14ac:dyDescent="0.25">
      <c r="A6759">
        <v>13506</v>
      </c>
      <c r="B6759">
        <v>2</v>
      </c>
      <c r="C6759">
        <v>0</v>
      </c>
      <c r="D6759">
        <v>8</v>
      </c>
      <c r="E6759">
        <v>0</v>
      </c>
      <c r="F6759">
        <v>12</v>
      </c>
      <c r="G6759">
        <v>0</v>
      </c>
      <c r="H6759" s="3">
        <f>H6758+$H$2*(Table1[[#This Row],[debug'[0']]]-H6758)</f>
        <v>0.9833116525951916</v>
      </c>
    </row>
    <row r="6760" spans="1:8" x14ac:dyDescent="0.25">
      <c r="A6760">
        <v>13508</v>
      </c>
      <c r="B6760">
        <v>-1</v>
      </c>
      <c r="C6760">
        <v>-17</v>
      </c>
      <c r="D6760">
        <v>8</v>
      </c>
      <c r="E6760">
        <v>0</v>
      </c>
      <c r="F6760">
        <v>12</v>
      </c>
      <c r="G6760">
        <v>0</v>
      </c>
      <c r="H6760" s="3">
        <f>H6759+$H$2*(Table1[[#This Row],[debug'[0']]]-H6759)</f>
        <v>0.79638893306802905</v>
      </c>
    </row>
    <row r="6761" spans="1:8" x14ac:dyDescent="0.25">
      <c r="A6761">
        <v>13510</v>
      </c>
      <c r="B6761">
        <v>0</v>
      </c>
      <c r="C6761">
        <v>-33</v>
      </c>
      <c r="D6761">
        <v>6</v>
      </c>
      <c r="E6761">
        <v>0</v>
      </c>
      <c r="F6761">
        <v>12</v>
      </c>
      <c r="G6761">
        <v>0</v>
      </c>
      <c r="H6761" s="3">
        <f>H6760+$H$2*(Table1[[#This Row],[debug'[0']]]-H6760)</f>
        <v>0.72133104442222706</v>
      </c>
    </row>
    <row r="6762" spans="1:8" x14ac:dyDescent="0.25">
      <c r="A6762">
        <v>13512</v>
      </c>
      <c r="B6762">
        <v>0</v>
      </c>
      <c r="C6762">
        <v>-41</v>
      </c>
      <c r="D6762">
        <v>3</v>
      </c>
      <c r="E6762">
        <v>0</v>
      </c>
      <c r="F6762">
        <v>12</v>
      </c>
      <c r="G6762">
        <v>0</v>
      </c>
      <c r="H6762" s="3">
        <f>H6761+$H$2*(Table1[[#This Row],[debug'[0']]]-H6761)</f>
        <v>0.65334719512333339</v>
      </c>
    </row>
    <row r="6763" spans="1:8" x14ac:dyDescent="0.25">
      <c r="A6763">
        <v>13514</v>
      </c>
      <c r="B6763">
        <v>1</v>
      </c>
      <c r="C6763">
        <v>-42</v>
      </c>
      <c r="D6763">
        <v>2</v>
      </c>
      <c r="E6763">
        <v>1</v>
      </c>
      <c r="F6763">
        <v>12</v>
      </c>
      <c r="G6763">
        <v>0</v>
      </c>
      <c r="H6763" s="3">
        <f>H6762+$H$2*(Table1[[#This Row],[debug'[0']]]-H6762)</f>
        <v>0.68601845227773839</v>
      </c>
    </row>
    <row r="6764" spans="1:8" x14ac:dyDescent="0.25">
      <c r="A6764">
        <v>13516</v>
      </c>
      <c r="B6764">
        <v>3</v>
      </c>
      <c r="C6764">
        <v>-29</v>
      </c>
      <c r="D6764">
        <v>-2</v>
      </c>
      <c r="E6764">
        <v>1</v>
      </c>
      <c r="F6764">
        <v>13</v>
      </c>
      <c r="G6764">
        <v>0</v>
      </c>
      <c r="H6764" s="3">
        <f>H6763+$H$2*(Table1[[#This Row],[debug'[0']]]-H6763)</f>
        <v>0.9041060752037362</v>
      </c>
    </row>
    <row r="6765" spans="1:8" x14ac:dyDescent="0.25">
      <c r="A6765">
        <v>13518</v>
      </c>
      <c r="B6765">
        <v>3</v>
      </c>
      <c r="C6765">
        <v>-13</v>
      </c>
      <c r="D6765">
        <v>-6</v>
      </c>
      <c r="E6765">
        <v>1</v>
      </c>
      <c r="F6765">
        <v>14</v>
      </c>
      <c r="G6765">
        <v>0</v>
      </c>
      <c r="H6765" s="3">
        <f>H6764+$H$2*(Table1[[#This Row],[debug'[0']]]-H6764)</f>
        <v>1.1016394239090388</v>
      </c>
    </row>
    <row r="6766" spans="1:8" x14ac:dyDescent="0.25">
      <c r="A6766">
        <v>13520</v>
      </c>
      <c r="B6766">
        <v>4</v>
      </c>
      <c r="C6766">
        <v>4</v>
      </c>
      <c r="D6766">
        <v>-8</v>
      </c>
      <c r="E6766">
        <v>1</v>
      </c>
      <c r="F6766">
        <v>14</v>
      </c>
      <c r="G6766">
        <v>0</v>
      </c>
      <c r="H6766" s="3">
        <f>H6765+$H$2*(Table1[[#This Row],[debug'[0']]]-H6765)</f>
        <v>1.3748034727080882</v>
      </c>
    </row>
    <row r="6767" spans="1:8" x14ac:dyDescent="0.25">
      <c r="A6767">
        <v>13522</v>
      </c>
      <c r="B6767">
        <v>3</v>
      </c>
      <c r="C6767">
        <v>13</v>
      </c>
      <c r="D6767">
        <v>-8</v>
      </c>
      <c r="E6767">
        <v>1</v>
      </c>
      <c r="F6767">
        <v>13</v>
      </c>
      <c r="G6767">
        <v>0</v>
      </c>
      <c r="H6767" s="3">
        <f>H6766+$H$2*(Table1[[#This Row],[debug'[0']]]-H6766)</f>
        <v>1.5279746368314857</v>
      </c>
    </row>
    <row r="6768" spans="1:8" x14ac:dyDescent="0.25">
      <c r="A6768">
        <v>13524</v>
      </c>
      <c r="B6768">
        <v>0</v>
      </c>
      <c r="C6768">
        <v>38</v>
      </c>
      <c r="D6768">
        <v>-9</v>
      </c>
      <c r="E6768">
        <v>1</v>
      </c>
      <c r="F6768">
        <v>14</v>
      </c>
      <c r="G6768">
        <v>0</v>
      </c>
      <c r="H6768" s="3">
        <f>H6767+$H$2*(Table1[[#This Row],[debug'[0']]]-H6767)</f>
        <v>1.383966420013246</v>
      </c>
    </row>
    <row r="6769" spans="1:8" x14ac:dyDescent="0.25">
      <c r="A6769">
        <v>13526</v>
      </c>
      <c r="B6769">
        <v>0</v>
      </c>
      <c r="C6769">
        <v>53</v>
      </c>
      <c r="D6769">
        <v>-8</v>
      </c>
      <c r="E6769">
        <v>1</v>
      </c>
      <c r="F6769">
        <v>14</v>
      </c>
      <c r="G6769">
        <v>0</v>
      </c>
      <c r="H6769" s="3">
        <f>H6768+$H$2*(Table1[[#This Row],[debug'[0']]]-H6768)</f>
        <v>1.2535306578753886</v>
      </c>
    </row>
    <row r="6770" spans="1:8" x14ac:dyDescent="0.25">
      <c r="A6770">
        <v>13528</v>
      </c>
      <c r="B6770">
        <v>-1</v>
      </c>
      <c r="C6770">
        <v>64</v>
      </c>
      <c r="D6770">
        <v>-8</v>
      </c>
      <c r="E6770">
        <v>1</v>
      </c>
      <c r="F6770">
        <v>14</v>
      </c>
      <c r="G6770">
        <v>-1</v>
      </c>
      <c r="H6770" s="3">
        <f>H6769+$H$2*(Table1[[#This Row],[debug'[0']]]-H6769)</f>
        <v>1.041140397092768</v>
      </c>
    </row>
    <row r="6771" spans="1:8" x14ac:dyDescent="0.25">
      <c r="A6771">
        <v>13530</v>
      </c>
      <c r="B6771">
        <v>0</v>
      </c>
      <c r="C6771">
        <v>73</v>
      </c>
      <c r="D6771">
        <v>-6</v>
      </c>
      <c r="E6771">
        <v>1</v>
      </c>
      <c r="F6771">
        <v>15</v>
      </c>
      <c r="G6771">
        <v>-1</v>
      </c>
      <c r="H6771" s="3">
        <f>H6770+$H$2*(Table1[[#This Row],[debug'[0']]]-H6770)</f>
        <v>0.94301522640690194</v>
      </c>
    </row>
    <row r="6772" spans="1:8" x14ac:dyDescent="0.25">
      <c r="A6772">
        <v>13532</v>
      </c>
      <c r="B6772">
        <v>-2</v>
      </c>
      <c r="C6772">
        <v>70</v>
      </c>
      <c r="D6772">
        <v>-3</v>
      </c>
      <c r="E6772">
        <v>1</v>
      </c>
      <c r="F6772">
        <v>15</v>
      </c>
      <c r="G6772">
        <v>-1</v>
      </c>
      <c r="H6772" s="3">
        <f>H6771+$H$2*(Table1[[#This Row],[debug'[0']]]-H6771)</f>
        <v>0.66564257596641718</v>
      </c>
    </row>
    <row r="6773" spans="1:8" x14ac:dyDescent="0.25">
      <c r="A6773">
        <v>13534</v>
      </c>
      <c r="B6773">
        <v>-2</v>
      </c>
      <c r="C6773">
        <v>62</v>
      </c>
      <c r="D6773">
        <v>0</v>
      </c>
      <c r="E6773">
        <v>1</v>
      </c>
      <c r="F6773">
        <v>15</v>
      </c>
      <c r="G6773">
        <v>-1</v>
      </c>
      <c r="H6773" s="3">
        <f>H6772+$H$2*(Table1[[#This Row],[debug'[0']]]-H6772)</f>
        <v>0.41441168195384914</v>
      </c>
    </row>
    <row r="6774" spans="1:8" x14ac:dyDescent="0.25">
      <c r="A6774">
        <v>13536</v>
      </c>
      <c r="B6774">
        <v>-2</v>
      </c>
      <c r="C6774">
        <v>35</v>
      </c>
      <c r="D6774">
        <v>4</v>
      </c>
      <c r="E6774">
        <v>1</v>
      </c>
      <c r="F6774">
        <v>14</v>
      </c>
      <c r="G6774">
        <v>-1</v>
      </c>
      <c r="H6774" s="3">
        <f>H6773+$H$2*(Table1[[#This Row],[debug'[0']]]-H6773)</f>
        <v>0.18685874187082149</v>
      </c>
    </row>
    <row r="6775" spans="1:8" x14ac:dyDescent="0.25">
      <c r="A6775">
        <v>13538</v>
      </c>
      <c r="B6775">
        <v>1</v>
      </c>
      <c r="C6775">
        <v>19</v>
      </c>
      <c r="D6775">
        <v>5</v>
      </c>
      <c r="E6775">
        <v>1</v>
      </c>
      <c r="F6775">
        <v>15</v>
      </c>
      <c r="G6775">
        <v>-1</v>
      </c>
      <c r="H6775" s="3">
        <f>H6774+$H$2*(Table1[[#This Row],[debug'[0']]]-H6774)</f>
        <v>0.26349549995690313</v>
      </c>
    </row>
    <row r="6776" spans="1:8" x14ac:dyDescent="0.25">
      <c r="A6776">
        <v>13540</v>
      </c>
      <c r="B6776">
        <v>2</v>
      </c>
      <c r="C6776">
        <v>4</v>
      </c>
      <c r="D6776">
        <v>7</v>
      </c>
      <c r="E6776">
        <v>1</v>
      </c>
      <c r="F6776">
        <v>15</v>
      </c>
      <c r="G6776">
        <v>-1</v>
      </c>
      <c r="H6776" s="3">
        <f>H6775+$H$2*(Table1[[#This Row],[debug'[0']]]-H6775)</f>
        <v>0.4271571933647334</v>
      </c>
    </row>
    <row r="6777" spans="1:8" x14ac:dyDescent="0.25">
      <c r="A6777">
        <v>13542</v>
      </c>
      <c r="B6777">
        <v>2</v>
      </c>
      <c r="C6777">
        <v>-11</v>
      </c>
      <c r="D6777">
        <v>8</v>
      </c>
      <c r="E6777">
        <v>1</v>
      </c>
      <c r="F6777">
        <v>16</v>
      </c>
      <c r="G6777">
        <v>-1</v>
      </c>
      <c r="H6777" s="3">
        <f>H6776+$H$2*(Table1[[#This Row],[debug'[0']]]-H6776)</f>
        <v>0.57539413556204055</v>
      </c>
    </row>
    <row r="6778" spans="1:8" x14ac:dyDescent="0.25">
      <c r="A6778">
        <v>13544</v>
      </c>
      <c r="B6778">
        <v>3</v>
      </c>
      <c r="C6778">
        <v>-27</v>
      </c>
      <c r="D6778">
        <v>7</v>
      </c>
      <c r="E6778">
        <v>1</v>
      </c>
      <c r="F6778">
        <v>16</v>
      </c>
      <c r="G6778">
        <v>-1</v>
      </c>
      <c r="H6778" s="3">
        <f>H6777+$H$2*(Table1[[#This Row],[debug'[0']]]-H6777)</f>
        <v>0.80390785470911119</v>
      </c>
    </row>
    <row r="6779" spans="1:8" x14ac:dyDescent="0.25">
      <c r="A6779">
        <v>13546</v>
      </c>
      <c r="B6779">
        <v>2</v>
      </c>
      <c r="C6779">
        <v>-32</v>
      </c>
      <c r="D6779">
        <v>5</v>
      </c>
      <c r="E6779">
        <v>1</v>
      </c>
      <c r="F6779">
        <v>16</v>
      </c>
      <c r="G6779">
        <v>-1</v>
      </c>
      <c r="H6779" s="3">
        <f>H6778+$H$2*(Table1[[#This Row],[debug'[0']]]-H6778)</f>
        <v>0.91663688360898055</v>
      </c>
    </row>
    <row r="6780" spans="1:8" x14ac:dyDescent="0.25">
      <c r="A6780">
        <v>13548</v>
      </c>
      <c r="B6780">
        <v>5</v>
      </c>
      <c r="C6780">
        <v>-30</v>
      </c>
      <c r="D6780">
        <v>3</v>
      </c>
      <c r="E6780">
        <v>1</v>
      </c>
      <c r="F6780">
        <v>16</v>
      </c>
      <c r="G6780">
        <v>-1</v>
      </c>
      <c r="H6780" s="3">
        <f>H6779+$H$2*(Table1[[#This Row],[debug'[0']]]-H6779)</f>
        <v>1.3014847906607869</v>
      </c>
    </row>
    <row r="6781" spans="1:8" x14ac:dyDescent="0.25">
      <c r="A6781">
        <v>13550</v>
      </c>
      <c r="B6781">
        <v>6</v>
      </c>
      <c r="C6781">
        <v>-25</v>
      </c>
      <c r="D6781">
        <v>2</v>
      </c>
      <c r="E6781">
        <v>1</v>
      </c>
      <c r="F6781">
        <v>16</v>
      </c>
      <c r="G6781">
        <v>-1</v>
      </c>
      <c r="H6781" s="3">
        <f>H6780+$H$2*(Table1[[#This Row],[debug'[0']]]-H6780)</f>
        <v>1.7443094165939863</v>
      </c>
    </row>
    <row r="6782" spans="1:8" x14ac:dyDescent="0.25">
      <c r="A6782">
        <v>13552</v>
      </c>
      <c r="B6782">
        <v>7</v>
      </c>
      <c r="C6782">
        <v>-6</v>
      </c>
      <c r="D6782">
        <v>-1</v>
      </c>
      <c r="E6782">
        <v>1</v>
      </c>
      <c r="F6782">
        <v>17</v>
      </c>
      <c r="G6782">
        <v>-1</v>
      </c>
      <c r="H6782" s="3">
        <f>H6781+$H$2*(Table1[[#This Row],[debug'[0']]]-H6781)</f>
        <v>2.2396465843850679</v>
      </c>
    </row>
    <row r="6783" spans="1:8" x14ac:dyDescent="0.25">
      <c r="A6783">
        <v>13554</v>
      </c>
      <c r="B6783">
        <v>8</v>
      </c>
      <c r="C6783">
        <v>10</v>
      </c>
      <c r="D6783">
        <v>-2</v>
      </c>
      <c r="E6783">
        <v>1</v>
      </c>
      <c r="F6783">
        <v>17</v>
      </c>
      <c r="G6783">
        <v>-1</v>
      </c>
      <c r="H6783" s="3">
        <f>H6782+$H$2*(Table1[[#This Row],[debug'[0']]]-H6782)</f>
        <v>2.7825471035623703</v>
      </c>
    </row>
    <row r="6784" spans="1:8" x14ac:dyDescent="0.25">
      <c r="A6784">
        <v>13556</v>
      </c>
      <c r="B6784">
        <v>4</v>
      </c>
      <c r="C6784">
        <v>25</v>
      </c>
      <c r="D6784">
        <v>-3</v>
      </c>
      <c r="E6784">
        <v>1</v>
      </c>
      <c r="F6784">
        <v>17</v>
      </c>
      <c r="G6784">
        <v>-1</v>
      </c>
      <c r="H6784" s="3">
        <f>H6783+$H$2*(Table1[[#This Row],[debug'[0']]]-H6783)</f>
        <v>2.8972893358285727</v>
      </c>
    </row>
    <row r="6785" spans="1:8" x14ac:dyDescent="0.25">
      <c r="A6785">
        <v>13558</v>
      </c>
      <c r="B6785">
        <v>1</v>
      </c>
      <c r="C6785">
        <v>32</v>
      </c>
      <c r="D6785">
        <v>-3</v>
      </c>
      <c r="E6785">
        <v>1</v>
      </c>
      <c r="F6785">
        <v>16</v>
      </c>
      <c r="G6785">
        <v>0</v>
      </c>
      <c r="H6785" s="3">
        <f>H6784+$H$2*(Table1[[#This Row],[debug'[0']]]-H6784)</f>
        <v>2.7184740286533735</v>
      </c>
    </row>
    <row r="6786" spans="1:8" x14ac:dyDescent="0.25">
      <c r="A6786">
        <v>13560</v>
      </c>
      <c r="B6786">
        <v>-1</v>
      </c>
      <c r="C6786">
        <v>50</v>
      </c>
      <c r="D6786">
        <v>-5</v>
      </c>
      <c r="E6786">
        <v>1</v>
      </c>
      <c r="F6786">
        <v>17</v>
      </c>
      <c r="G6786">
        <v>0</v>
      </c>
      <c r="H6786" s="3">
        <f>H6785+$H$2*(Table1[[#This Row],[debug'[0']]]-H6785)</f>
        <v>2.3680161079239173</v>
      </c>
    </row>
    <row r="6787" spans="1:8" x14ac:dyDescent="0.25">
      <c r="A6787">
        <v>13562</v>
      </c>
      <c r="B6787">
        <v>-4</v>
      </c>
      <c r="C6787">
        <v>59</v>
      </c>
      <c r="D6787">
        <v>-5</v>
      </c>
      <c r="E6787">
        <v>1</v>
      </c>
      <c r="F6787">
        <v>17</v>
      </c>
      <c r="G6787">
        <v>0</v>
      </c>
      <c r="H6787" s="3">
        <f>H6786+$H$2*(Table1[[#This Row],[debug'[0']]]-H6786)</f>
        <v>1.7678447292460597</v>
      </c>
    </row>
    <row r="6788" spans="1:8" x14ac:dyDescent="0.25">
      <c r="A6788">
        <v>13564</v>
      </c>
      <c r="B6788">
        <v>-2</v>
      </c>
      <c r="C6788">
        <v>64</v>
      </c>
      <c r="D6788">
        <v>-3</v>
      </c>
      <c r="E6788">
        <v>2</v>
      </c>
      <c r="F6788">
        <v>18</v>
      </c>
      <c r="G6788">
        <v>0</v>
      </c>
      <c r="H6788" s="3">
        <f>H6787+$H$2*(Table1[[#This Row],[debug'[0']]]-H6787)</f>
        <v>1.4127337296080664</v>
      </c>
    </row>
    <row r="6789" spans="1:8" x14ac:dyDescent="0.25">
      <c r="A6789">
        <v>13566</v>
      </c>
      <c r="B6789">
        <v>-6</v>
      </c>
      <c r="C6789">
        <v>61</v>
      </c>
      <c r="D6789">
        <v>1</v>
      </c>
      <c r="E6789">
        <v>1</v>
      </c>
      <c r="F6789">
        <v>18</v>
      </c>
      <c r="G6789">
        <v>0</v>
      </c>
      <c r="H6789" s="3">
        <f>H6788+$H$2*(Table1[[#This Row],[debug'[0']]]-H6788)</f>
        <v>0.71410003476944739</v>
      </c>
    </row>
    <row r="6790" spans="1:8" x14ac:dyDescent="0.25">
      <c r="A6790">
        <v>13568</v>
      </c>
      <c r="B6790">
        <v>-5</v>
      </c>
      <c r="C6790">
        <v>51</v>
      </c>
      <c r="D6790">
        <v>3</v>
      </c>
      <c r="E6790">
        <v>1</v>
      </c>
      <c r="F6790">
        <v>18</v>
      </c>
      <c r="G6790">
        <v>0</v>
      </c>
      <c r="H6790" s="3">
        <f>H6789+$H$2*(Table1[[#This Row],[debug'[0']]]-H6789)</f>
        <v>0.17555879403618113</v>
      </c>
    </row>
    <row r="6791" spans="1:8" x14ac:dyDescent="0.25">
      <c r="A6791">
        <v>13570</v>
      </c>
      <c r="B6791">
        <v>-6</v>
      </c>
      <c r="C6791">
        <v>41</v>
      </c>
      <c r="D6791">
        <v>5</v>
      </c>
      <c r="E6791">
        <v>1</v>
      </c>
      <c r="F6791">
        <v>18</v>
      </c>
      <c r="G6791">
        <v>0</v>
      </c>
      <c r="H6791" s="3">
        <f>H6790+$H$2*(Table1[[#This Row],[debug'[0']]]-H6790)</f>
        <v>-0.4064739101384961</v>
      </c>
    </row>
    <row r="6792" spans="1:8" x14ac:dyDescent="0.25">
      <c r="A6792">
        <v>13572</v>
      </c>
      <c r="B6792">
        <v>-5</v>
      </c>
      <c r="C6792">
        <v>29</v>
      </c>
      <c r="D6792">
        <v>6</v>
      </c>
      <c r="E6792">
        <v>1</v>
      </c>
      <c r="F6792">
        <v>18</v>
      </c>
      <c r="G6792">
        <v>1</v>
      </c>
      <c r="H6792" s="3">
        <f>H6791+$H$2*(Table1[[#This Row],[debug'[0']]]-H6791)</f>
        <v>-0.83940354467795453</v>
      </c>
    </row>
    <row r="6793" spans="1:8" x14ac:dyDescent="0.25">
      <c r="A6793">
        <v>13574</v>
      </c>
      <c r="B6793">
        <v>1</v>
      </c>
      <c r="C6793">
        <v>3</v>
      </c>
      <c r="D6793">
        <v>8</v>
      </c>
      <c r="E6793">
        <v>1</v>
      </c>
      <c r="F6793">
        <v>17</v>
      </c>
      <c r="G6793">
        <v>1</v>
      </c>
      <c r="H6793" s="3">
        <f>H6792+$H$2*(Table1[[#This Row],[debug'[0']]]-H6792)</f>
        <v>-0.66604384478953593</v>
      </c>
    </row>
    <row r="6794" spans="1:8" x14ac:dyDescent="0.25">
      <c r="A6794">
        <v>13576</v>
      </c>
      <c r="B6794">
        <v>5</v>
      </c>
      <c r="C6794">
        <v>-8</v>
      </c>
      <c r="D6794">
        <v>9</v>
      </c>
      <c r="E6794">
        <v>2</v>
      </c>
      <c r="F6794">
        <v>18</v>
      </c>
      <c r="G6794">
        <v>1</v>
      </c>
      <c r="H6794" s="3">
        <f>H6793+$H$2*(Table1[[#This Row],[debug'[0']]]-H6793)</f>
        <v>-0.13203179325828174</v>
      </c>
    </row>
    <row r="6795" spans="1:8" x14ac:dyDescent="0.25">
      <c r="A6795">
        <v>13578</v>
      </c>
      <c r="B6795">
        <v>7</v>
      </c>
      <c r="C6795">
        <v>-16</v>
      </c>
      <c r="D6795">
        <v>9</v>
      </c>
      <c r="E6795">
        <v>1</v>
      </c>
      <c r="F6795">
        <v>18</v>
      </c>
      <c r="G6795">
        <v>1</v>
      </c>
      <c r="H6795" s="3">
        <f>H6794+$H$2*(Table1[[#This Row],[debug'[0']]]-H6794)</f>
        <v>0.54014636734778987</v>
      </c>
    </row>
    <row r="6796" spans="1:8" x14ac:dyDescent="0.25">
      <c r="A6796">
        <v>13580</v>
      </c>
      <c r="B6796">
        <v>7</v>
      </c>
      <c r="C6796">
        <v>-20</v>
      </c>
      <c r="D6796">
        <v>7</v>
      </c>
      <c r="E6796">
        <v>1</v>
      </c>
      <c r="F6796">
        <v>18</v>
      </c>
      <c r="G6796">
        <v>1</v>
      </c>
      <c r="H6796" s="3">
        <f>H6795+$H$2*(Table1[[#This Row],[debug'[0']]]-H6795)</f>
        <v>1.1489732288159555</v>
      </c>
    </row>
    <row r="6797" spans="1:8" x14ac:dyDescent="0.25">
      <c r="A6797">
        <v>13582</v>
      </c>
      <c r="B6797">
        <v>7</v>
      </c>
      <c r="C6797">
        <v>-20</v>
      </c>
      <c r="D6797">
        <v>5</v>
      </c>
      <c r="E6797">
        <v>1</v>
      </c>
      <c r="F6797">
        <v>19</v>
      </c>
      <c r="G6797">
        <v>1</v>
      </c>
      <c r="H6797" s="3">
        <f>H6796+$H$2*(Table1[[#This Row],[debug'[0']]]-H6796)</f>
        <v>1.7004195104252255</v>
      </c>
    </row>
    <row r="6798" spans="1:8" x14ac:dyDescent="0.25">
      <c r="A6798">
        <v>13584</v>
      </c>
      <c r="B6798">
        <v>6</v>
      </c>
      <c r="C6798">
        <v>-12</v>
      </c>
      <c r="D6798">
        <v>1</v>
      </c>
      <c r="E6798">
        <v>1</v>
      </c>
      <c r="F6798">
        <v>19</v>
      </c>
      <c r="G6798">
        <v>1</v>
      </c>
      <c r="H6798" s="3">
        <f>H6797+$H$2*(Table1[[#This Row],[debug'[0']]]-H6797)</f>
        <v>2.105645424812209</v>
      </c>
    </row>
    <row r="6799" spans="1:8" x14ac:dyDescent="0.25">
      <c r="A6799">
        <v>13586</v>
      </c>
      <c r="B6799">
        <v>9</v>
      </c>
      <c r="C6799">
        <v>-2</v>
      </c>
      <c r="D6799">
        <v>-2</v>
      </c>
      <c r="E6799">
        <v>1</v>
      </c>
      <c r="F6799">
        <v>19</v>
      </c>
      <c r="G6799">
        <v>1</v>
      </c>
      <c r="H6799" s="3">
        <f>H6798+$H$2*(Table1[[#This Row],[debug'[0']]]-H6798)</f>
        <v>2.7554230353518032</v>
      </c>
    </row>
    <row r="6800" spans="1:8" x14ac:dyDescent="0.25">
      <c r="A6800">
        <v>13588</v>
      </c>
      <c r="B6800">
        <v>8</v>
      </c>
      <c r="C6800">
        <v>10</v>
      </c>
      <c r="D6800">
        <v>-4</v>
      </c>
      <c r="E6800">
        <v>2</v>
      </c>
      <c r="F6800">
        <v>19</v>
      </c>
      <c r="G6800">
        <v>1</v>
      </c>
      <c r="H6800" s="3">
        <f>H6799+$H$2*(Table1[[#This Row],[debug'[0']]]-H6799)</f>
        <v>3.2497127692515542</v>
      </c>
    </row>
    <row r="6801" spans="1:8" x14ac:dyDescent="0.25">
      <c r="A6801">
        <v>13590</v>
      </c>
      <c r="B6801">
        <v>9</v>
      </c>
      <c r="C6801">
        <v>23</v>
      </c>
      <c r="D6801">
        <v>-4</v>
      </c>
      <c r="E6801">
        <v>2</v>
      </c>
      <c r="F6801">
        <v>19</v>
      </c>
      <c r="G6801">
        <v>2</v>
      </c>
      <c r="H6801" s="3">
        <f>H6800+$H$2*(Table1[[#This Row],[debug'[0']]]-H6800)</f>
        <v>3.7916645728560696</v>
      </c>
    </row>
    <row r="6802" spans="1:8" x14ac:dyDescent="0.25">
      <c r="A6802">
        <v>13592</v>
      </c>
      <c r="B6802">
        <v>6</v>
      </c>
      <c r="C6802">
        <v>33</v>
      </c>
      <c r="D6802">
        <v>-5</v>
      </c>
      <c r="E6802">
        <v>2</v>
      </c>
      <c r="F6802">
        <v>19</v>
      </c>
      <c r="G6802">
        <v>2</v>
      </c>
      <c r="H6802" s="3">
        <f>H6801+$H$2*(Table1[[#This Row],[debug'[0']]]-H6801)</f>
        <v>3.999795283493393</v>
      </c>
    </row>
    <row r="6803" spans="1:8" x14ac:dyDescent="0.25">
      <c r="A6803">
        <v>13594</v>
      </c>
      <c r="B6803">
        <v>2</v>
      </c>
      <c r="C6803">
        <v>43</v>
      </c>
      <c r="D6803">
        <v>-7</v>
      </c>
      <c r="E6803">
        <v>2</v>
      </c>
      <c r="F6803">
        <v>19</v>
      </c>
      <c r="G6803">
        <v>1</v>
      </c>
      <c r="H6803" s="3">
        <f>H6802+$H$2*(Table1[[#This Row],[debug'[0']]]-H6802)</f>
        <v>3.8113190183542023</v>
      </c>
    </row>
    <row r="6804" spans="1:8" x14ac:dyDescent="0.25">
      <c r="A6804">
        <v>13596</v>
      </c>
      <c r="B6804">
        <v>-3</v>
      </c>
      <c r="C6804">
        <v>49</v>
      </c>
      <c r="D6804">
        <v>-8</v>
      </c>
      <c r="E6804">
        <v>1</v>
      </c>
      <c r="F6804">
        <v>19</v>
      </c>
      <c r="G6804">
        <v>1</v>
      </c>
      <c r="H6804" s="3">
        <f>H6803+$H$2*(Table1[[#This Row],[debug'[0']]]-H6803)</f>
        <v>3.1693673246746621</v>
      </c>
    </row>
    <row r="6805" spans="1:8" x14ac:dyDescent="0.25">
      <c r="A6805">
        <v>13598</v>
      </c>
      <c r="B6805">
        <v>-8</v>
      </c>
      <c r="C6805">
        <v>54</v>
      </c>
      <c r="D6805">
        <v>-7</v>
      </c>
      <c r="E6805">
        <v>1</v>
      </c>
      <c r="F6805">
        <v>19</v>
      </c>
      <c r="G6805">
        <v>1</v>
      </c>
      <c r="H6805" s="3">
        <f>H6804+$H$2*(Table1[[#This Row],[debug'[0']]]-H6804)</f>
        <v>2.1166792547013484</v>
      </c>
    </row>
    <row r="6806" spans="1:8" x14ac:dyDescent="0.25">
      <c r="A6806">
        <v>13600</v>
      </c>
      <c r="B6806">
        <v>-10</v>
      </c>
      <c r="C6806">
        <v>51</v>
      </c>
      <c r="D6806">
        <v>-5</v>
      </c>
      <c r="E6806">
        <v>1</v>
      </c>
      <c r="F6806">
        <v>19</v>
      </c>
      <c r="G6806">
        <v>1</v>
      </c>
      <c r="H6806" s="3">
        <f>H6805+$H$2*(Table1[[#This Row],[debug'[0']]]-H6805)</f>
        <v>0.97470913872714027</v>
      </c>
    </row>
    <row r="6807" spans="1:8" x14ac:dyDescent="0.25">
      <c r="A6807">
        <v>13602</v>
      </c>
      <c r="B6807">
        <v>-11</v>
      </c>
      <c r="C6807">
        <v>48</v>
      </c>
      <c r="D6807">
        <v>-4</v>
      </c>
      <c r="E6807">
        <v>1</v>
      </c>
      <c r="F6807">
        <v>19</v>
      </c>
      <c r="G6807">
        <v>1</v>
      </c>
      <c r="H6807" s="3">
        <f>H6806+$H$2*(Table1[[#This Row],[debug'[0']]]-H6806)</f>
        <v>-0.15388060904585199</v>
      </c>
    </row>
    <row r="6808" spans="1:8" x14ac:dyDescent="0.25">
      <c r="A6808">
        <v>13604</v>
      </c>
      <c r="B6808">
        <v>-9</v>
      </c>
      <c r="C6808">
        <v>31</v>
      </c>
      <c r="D6808">
        <v>2</v>
      </c>
      <c r="E6808">
        <v>2</v>
      </c>
      <c r="F6808">
        <v>19</v>
      </c>
      <c r="G6808">
        <v>1</v>
      </c>
      <c r="H6808" s="3">
        <f>H6807+$H$2*(Table1[[#This Row],[debug'[0']]]-H6807)</f>
        <v>-0.9876077197878449</v>
      </c>
    </row>
    <row r="6809" spans="1:8" x14ac:dyDescent="0.25">
      <c r="A6809">
        <v>13606</v>
      </c>
      <c r="B6809">
        <v>-7</v>
      </c>
      <c r="C6809">
        <v>23</v>
      </c>
      <c r="D6809">
        <v>3</v>
      </c>
      <c r="E6809">
        <v>2</v>
      </c>
      <c r="F6809">
        <v>19</v>
      </c>
      <c r="G6809">
        <v>1</v>
      </c>
      <c r="H6809" s="3">
        <f>H6808+$H$2*(Table1[[#This Row],[debug'[0']]]-H6808)</f>
        <v>-1.5542623423282795</v>
      </c>
    </row>
    <row r="6810" spans="1:8" x14ac:dyDescent="0.25">
      <c r="A6810">
        <v>13608</v>
      </c>
      <c r="B6810">
        <v>-4</v>
      </c>
      <c r="C6810">
        <v>13</v>
      </c>
      <c r="D6810">
        <v>5</v>
      </c>
      <c r="E6810">
        <v>2</v>
      </c>
      <c r="F6810">
        <v>19</v>
      </c>
      <c r="G6810">
        <v>1</v>
      </c>
      <c r="H6810" s="3">
        <f>H6809+$H$2*(Table1[[#This Row],[debug'[0']]]-H6809)</f>
        <v>-1.7847676860667612</v>
      </c>
    </row>
    <row r="6811" spans="1:8" x14ac:dyDescent="0.25">
      <c r="A6811">
        <v>13610</v>
      </c>
      <c r="B6811">
        <v>3</v>
      </c>
      <c r="C6811">
        <v>-5</v>
      </c>
      <c r="D6811">
        <v>8</v>
      </c>
      <c r="E6811">
        <v>2</v>
      </c>
      <c r="F6811">
        <v>18</v>
      </c>
      <c r="G6811">
        <v>1</v>
      </c>
      <c r="H6811" s="3">
        <f>H6810+$H$2*(Table1[[#This Row],[debug'[0']]]-H6810)</f>
        <v>-1.3338139557163262</v>
      </c>
    </row>
    <row r="6812" spans="1:8" x14ac:dyDescent="0.25">
      <c r="A6812">
        <v>13612</v>
      </c>
      <c r="B6812">
        <v>6</v>
      </c>
      <c r="C6812">
        <v>-11</v>
      </c>
      <c r="D6812">
        <v>9</v>
      </c>
      <c r="E6812">
        <v>2</v>
      </c>
      <c r="F6812">
        <v>18</v>
      </c>
      <c r="G6812">
        <v>1</v>
      </c>
      <c r="H6812" s="3">
        <f>H6811+$H$2*(Table1[[#This Row],[debug'[0']]]-H6811)</f>
        <v>-0.64261827433414487</v>
      </c>
    </row>
    <row r="6813" spans="1:8" x14ac:dyDescent="0.25">
      <c r="A6813">
        <v>13614</v>
      </c>
      <c r="B6813">
        <v>9</v>
      </c>
      <c r="C6813">
        <v>-12</v>
      </c>
      <c r="D6813">
        <v>8</v>
      </c>
      <c r="E6813">
        <v>1</v>
      </c>
      <c r="F6813">
        <v>19</v>
      </c>
      <c r="G6813">
        <v>0</v>
      </c>
      <c r="H6813" s="3">
        <f>H6812+$H$2*(Table1[[#This Row],[debug'[0']]]-H6812)</f>
        <v>0.26617708762642023</v>
      </c>
    </row>
    <row r="6814" spans="1:8" x14ac:dyDescent="0.25">
      <c r="A6814">
        <v>13616</v>
      </c>
      <c r="B6814">
        <v>9</v>
      </c>
      <c r="C6814">
        <v>-8</v>
      </c>
      <c r="D6814">
        <v>7</v>
      </c>
      <c r="E6814">
        <v>1</v>
      </c>
      <c r="F6814">
        <v>19</v>
      </c>
      <c r="G6814">
        <v>0</v>
      </c>
      <c r="H6814" s="3">
        <f>H6813+$H$2*(Table1[[#This Row],[debug'[0']]]-H6813)</f>
        <v>1.0893205046044316</v>
      </c>
    </row>
    <row r="6815" spans="1:8" x14ac:dyDescent="0.25">
      <c r="A6815">
        <v>13618</v>
      </c>
      <c r="B6815">
        <v>11</v>
      </c>
      <c r="C6815">
        <v>-2</v>
      </c>
      <c r="D6815">
        <v>5</v>
      </c>
      <c r="E6815">
        <v>1</v>
      </c>
      <c r="F6815">
        <v>19</v>
      </c>
      <c r="G6815">
        <v>0</v>
      </c>
      <c r="H6815" s="3">
        <f>H6814+$H$2*(Table1[[#This Row],[debug'[0']]]-H6814)</f>
        <v>2.0233800414489629</v>
      </c>
    </row>
    <row r="6816" spans="1:8" x14ac:dyDescent="0.25">
      <c r="A6816">
        <v>13620</v>
      </c>
      <c r="B6816">
        <v>12</v>
      </c>
      <c r="C6816">
        <v>8</v>
      </c>
      <c r="D6816">
        <v>3</v>
      </c>
      <c r="E6816">
        <v>1</v>
      </c>
      <c r="F6816">
        <v>19</v>
      </c>
      <c r="G6816">
        <v>0</v>
      </c>
      <c r="H6816" s="3">
        <f>H6815+$H$2*(Table1[[#This Row],[debug'[0']]]-H6815)</f>
        <v>2.9636543205321999</v>
      </c>
    </row>
    <row r="6817" spans="1:8" x14ac:dyDescent="0.25">
      <c r="A6817">
        <v>13622</v>
      </c>
      <c r="B6817">
        <v>12</v>
      </c>
      <c r="C6817">
        <v>18</v>
      </c>
      <c r="D6817">
        <v>1</v>
      </c>
      <c r="E6817">
        <v>1</v>
      </c>
      <c r="F6817">
        <v>19</v>
      </c>
      <c r="G6817">
        <v>0</v>
      </c>
      <c r="H6817" s="3">
        <f>H6816+$H$2*(Table1[[#This Row],[debug'[0']]]-H6816)</f>
        <v>3.8153098365896172</v>
      </c>
    </row>
    <row r="6818" spans="1:8" x14ac:dyDescent="0.25">
      <c r="A6818">
        <v>13624</v>
      </c>
      <c r="B6818">
        <v>11</v>
      </c>
      <c r="C6818">
        <v>27</v>
      </c>
      <c r="D6818">
        <v>1</v>
      </c>
      <c r="E6818">
        <v>1</v>
      </c>
      <c r="F6818">
        <v>19</v>
      </c>
      <c r="G6818">
        <v>1</v>
      </c>
      <c r="H6818" s="3">
        <f>H6817+$H$2*(Table1[[#This Row],[debug'[0']]]-H6817)</f>
        <v>4.4924509316602848</v>
      </c>
    </row>
    <row r="6819" spans="1:8" x14ac:dyDescent="0.25">
      <c r="A6819">
        <v>13626</v>
      </c>
      <c r="B6819">
        <v>7</v>
      </c>
      <c r="C6819">
        <v>36</v>
      </c>
      <c r="D6819">
        <v>-1</v>
      </c>
      <c r="E6819">
        <v>1</v>
      </c>
      <c r="F6819">
        <v>19</v>
      </c>
      <c r="G6819">
        <v>1</v>
      </c>
      <c r="H6819" s="3">
        <f>H6818+$H$2*(Table1[[#This Row],[debug'[0']]]-H6818)</f>
        <v>4.7287818636086438</v>
      </c>
    </row>
    <row r="6820" spans="1:8" x14ac:dyDescent="0.25">
      <c r="A6820">
        <v>13628</v>
      </c>
      <c r="B6820">
        <v>2</v>
      </c>
      <c r="C6820">
        <v>41</v>
      </c>
      <c r="D6820">
        <v>-4</v>
      </c>
      <c r="E6820">
        <v>1</v>
      </c>
      <c r="F6820">
        <v>19</v>
      </c>
      <c r="G6820">
        <v>1</v>
      </c>
      <c r="H6820" s="3">
        <f>H6819+$H$2*(Table1[[#This Row],[debug'[0']]]-H6819)</f>
        <v>4.4716002319297843</v>
      </c>
    </row>
    <row r="6821" spans="1:8" x14ac:dyDescent="0.25">
      <c r="A6821">
        <v>13630</v>
      </c>
      <c r="B6821">
        <v>-3</v>
      </c>
      <c r="C6821">
        <v>45</v>
      </c>
      <c r="D6821">
        <v>-6</v>
      </c>
      <c r="E6821">
        <v>1</v>
      </c>
      <c r="F6821">
        <v>20</v>
      </c>
      <c r="G6821">
        <v>1</v>
      </c>
      <c r="H6821" s="3">
        <f>H6820+$H$2*(Table1[[#This Row],[debug'[0']]]-H6820)</f>
        <v>3.7674184999540721</v>
      </c>
    </row>
    <row r="6822" spans="1:8" x14ac:dyDescent="0.25">
      <c r="A6822">
        <v>13632</v>
      </c>
      <c r="B6822">
        <v>-9</v>
      </c>
      <c r="C6822">
        <v>47</v>
      </c>
      <c r="D6822">
        <v>-5</v>
      </c>
      <c r="E6822">
        <v>1</v>
      </c>
      <c r="F6822">
        <v>20</v>
      </c>
      <c r="G6822">
        <v>1</v>
      </c>
      <c r="H6822" s="3">
        <f>H6821+$H$2*(Table1[[#This Row],[debug'[0']]]-H6821)</f>
        <v>2.5641176550112084</v>
      </c>
    </row>
    <row r="6823" spans="1:8" x14ac:dyDescent="0.25">
      <c r="A6823">
        <v>13634</v>
      </c>
      <c r="B6823">
        <v>-13</v>
      </c>
      <c r="C6823">
        <v>45</v>
      </c>
      <c r="D6823">
        <v>-4</v>
      </c>
      <c r="E6823">
        <v>1</v>
      </c>
      <c r="F6823">
        <v>20</v>
      </c>
      <c r="G6823">
        <v>1</v>
      </c>
      <c r="H6823" s="3">
        <f>H6822+$H$2*(Table1[[#This Row],[debug'[0']]]-H6822)</f>
        <v>1.097234124473496</v>
      </c>
    </row>
    <row r="6824" spans="1:8" x14ac:dyDescent="0.25">
      <c r="A6824">
        <v>13636</v>
      </c>
      <c r="B6824">
        <v>-13</v>
      </c>
      <c r="C6824">
        <v>38</v>
      </c>
      <c r="D6824">
        <v>-4</v>
      </c>
      <c r="E6824">
        <v>1</v>
      </c>
      <c r="F6824">
        <v>20</v>
      </c>
      <c r="G6824">
        <v>1</v>
      </c>
      <c r="H6824" s="3">
        <f>H6823+$H$2*(Table1[[#This Row],[debug'[0']]]-H6823)</f>
        <v>-0.23139889036794226</v>
      </c>
    </row>
    <row r="6825" spans="1:8" x14ac:dyDescent="0.25">
      <c r="A6825">
        <v>13638</v>
      </c>
      <c r="B6825">
        <v>-15</v>
      </c>
      <c r="C6825">
        <v>30</v>
      </c>
      <c r="D6825">
        <v>-3</v>
      </c>
      <c r="E6825">
        <v>1</v>
      </c>
      <c r="F6825">
        <v>20</v>
      </c>
      <c r="G6825">
        <v>1</v>
      </c>
      <c r="H6825" s="3">
        <f>H6824+$H$2*(Table1[[#This Row],[debug'[0']]]-H6824)</f>
        <v>-1.6233067528624865</v>
      </c>
    </row>
    <row r="6826" spans="1:8" x14ac:dyDescent="0.25">
      <c r="A6826">
        <v>13640</v>
      </c>
      <c r="B6826">
        <v>-13</v>
      </c>
      <c r="C6826">
        <v>23</v>
      </c>
      <c r="D6826">
        <v>-1</v>
      </c>
      <c r="E6826">
        <v>1</v>
      </c>
      <c r="F6826">
        <v>20</v>
      </c>
      <c r="G6826">
        <v>1</v>
      </c>
      <c r="H6826" s="3">
        <f>H6825+$H$2*(Table1[[#This Row],[debug'[0']]]-H6825)</f>
        <v>-2.6955348306830409</v>
      </c>
    </row>
    <row r="6827" spans="1:8" x14ac:dyDescent="0.25">
      <c r="A6827">
        <v>13642</v>
      </c>
      <c r="B6827">
        <v>-7</v>
      </c>
      <c r="C6827">
        <v>8</v>
      </c>
      <c r="D6827">
        <v>1</v>
      </c>
      <c r="E6827">
        <v>1</v>
      </c>
      <c r="F6827">
        <v>20</v>
      </c>
      <c r="G6827">
        <v>1</v>
      </c>
      <c r="H6827" s="3">
        <f>H6826+$H$2*(Table1[[#This Row],[debug'[0']]]-H6826)</f>
        <v>-3.1012211152898201</v>
      </c>
    </row>
    <row r="6828" spans="1:8" x14ac:dyDescent="0.25">
      <c r="A6828">
        <v>13644</v>
      </c>
      <c r="B6828">
        <v>-2</v>
      </c>
      <c r="C6828">
        <v>0</v>
      </c>
      <c r="D6828">
        <v>3</v>
      </c>
      <c r="E6828">
        <v>1</v>
      </c>
      <c r="F6828">
        <v>20</v>
      </c>
      <c r="G6828">
        <v>1</v>
      </c>
      <c r="H6828" s="3">
        <f>H6827+$H$2*(Table1[[#This Row],[debug'[0']]]-H6827)</f>
        <v>-2.9974334703166465</v>
      </c>
    </row>
    <row r="6829" spans="1:8" x14ac:dyDescent="0.25">
      <c r="A6829">
        <v>13646</v>
      </c>
      <c r="B6829">
        <v>3</v>
      </c>
      <c r="C6829">
        <v>-3</v>
      </c>
      <c r="D6829">
        <v>6</v>
      </c>
      <c r="E6829">
        <v>1</v>
      </c>
      <c r="F6829">
        <v>20</v>
      </c>
      <c r="G6829">
        <v>1</v>
      </c>
      <c r="H6829" s="3">
        <f>H6828+$H$2*(Table1[[#This Row],[debug'[0']]]-H6828)</f>
        <v>-2.432188682394437</v>
      </c>
    </row>
    <row r="6830" spans="1:8" x14ac:dyDescent="0.25">
      <c r="A6830">
        <v>13648</v>
      </c>
      <c r="B6830">
        <v>10</v>
      </c>
      <c r="C6830">
        <v>-3</v>
      </c>
      <c r="D6830">
        <v>5</v>
      </c>
      <c r="E6830">
        <v>1</v>
      </c>
      <c r="F6830">
        <v>21</v>
      </c>
      <c r="G6830">
        <v>1</v>
      </c>
      <c r="H6830" s="3">
        <f>H6829+$H$2*(Table1[[#This Row],[debug'[0']]]-H6829)</f>
        <v>-1.2604825034148612</v>
      </c>
    </row>
    <row r="6831" spans="1:8" x14ac:dyDescent="0.25">
      <c r="A6831">
        <v>13650</v>
      </c>
      <c r="B6831">
        <v>9</v>
      </c>
      <c r="C6831">
        <v>2</v>
      </c>
      <c r="D6831">
        <v>5</v>
      </c>
      <c r="E6831">
        <v>0</v>
      </c>
      <c r="F6831">
        <v>21</v>
      </c>
      <c r="G6831">
        <v>1</v>
      </c>
      <c r="H6831" s="3">
        <f>H6830+$H$2*(Table1[[#This Row],[debug'[0']]]-H6830)</f>
        <v>-0.29345480976441918</v>
      </c>
    </row>
    <row r="6832" spans="1:8" x14ac:dyDescent="0.25">
      <c r="A6832">
        <v>13652</v>
      </c>
      <c r="B6832">
        <v>13</v>
      </c>
      <c r="C6832">
        <v>8</v>
      </c>
      <c r="D6832">
        <v>5</v>
      </c>
      <c r="E6832">
        <v>0</v>
      </c>
      <c r="F6832">
        <v>21</v>
      </c>
      <c r="G6832">
        <v>1</v>
      </c>
      <c r="H6832" s="3">
        <f>H6831+$H$2*(Table1[[#This Row],[debug'[0']]]-H6831)</f>
        <v>0.95942378937109485</v>
      </c>
    </row>
    <row r="6833" spans="1:8" x14ac:dyDescent="0.25">
      <c r="A6833">
        <v>13654</v>
      </c>
      <c r="B6833">
        <v>13</v>
      </c>
      <c r="C6833">
        <v>15</v>
      </c>
      <c r="D6833">
        <v>5</v>
      </c>
      <c r="E6833">
        <v>0</v>
      </c>
      <c r="F6833">
        <v>21</v>
      </c>
      <c r="G6833">
        <v>1</v>
      </c>
      <c r="H6833" s="3">
        <f>H6832+$H$2*(Table1[[#This Row],[debug'[0']]]-H6832)</f>
        <v>2.0942213624200887</v>
      </c>
    </row>
    <row r="6834" spans="1:8" x14ac:dyDescent="0.25">
      <c r="A6834">
        <v>13656</v>
      </c>
      <c r="B6834">
        <v>16</v>
      </c>
      <c r="C6834">
        <v>24</v>
      </c>
      <c r="D6834">
        <v>4</v>
      </c>
      <c r="E6834">
        <v>1</v>
      </c>
      <c r="F6834">
        <v>21</v>
      </c>
      <c r="G6834">
        <v>1</v>
      </c>
      <c r="H6834" s="3">
        <f>H6833+$H$2*(Table1[[#This Row],[debug'[0']]]-H6833)</f>
        <v>3.4048101227280965</v>
      </c>
    </row>
    <row r="6835" spans="1:8" x14ac:dyDescent="0.25">
      <c r="A6835">
        <v>13658</v>
      </c>
      <c r="B6835">
        <v>14</v>
      </c>
      <c r="C6835">
        <v>30</v>
      </c>
      <c r="D6835">
        <v>6</v>
      </c>
      <c r="E6835">
        <v>1</v>
      </c>
      <c r="F6835">
        <v>21</v>
      </c>
      <c r="G6835">
        <v>1</v>
      </c>
      <c r="H6835" s="3">
        <f>H6834+$H$2*(Table1[[#This Row],[debug'[0']]]-H6834)</f>
        <v>4.403383243182887</v>
      </c>
    </row>
    <row r="6836" spans="1:8" x14ac:dyDescent="0.25">
      <c r="A6836">
        <v>13660</v>
      </c>
      <c r="B6836">
        <v>10</v>
      </c>
      <c r="C6836">
        <v>36</v>
      </c>
      <c r="D6836">
        <v>5</v>
      </c>
      <c r="E6836">
        <v>1</v>
      </c>
      <c r="F6836">
        <v>21</v>
      </c>
      <c r="G6836">
        <v>1</v>
      </c>
      <c r="H6836" s="3">
        <f>H6835+$H$2*(Table1[[#This Row],[debug'[0']]]-H6835)</f>
        <v>4.9308519458281124</v>
      </c>
    </row>
    <row r="6837" spans="1:8" x14ac:dyDescent="0.25">
      <c r="A6837">
        <v>13662</v>
      </c>
      <c r="B6837">
        <v>5</v>
      </c>
      <c r="C6837">
        <v>38</v>
      </c>
      <c r="D6837">
        <v>2</v>
      </c>
      <c r="E6837">
        <v>1</v>
      </c>
      <c r="F6837">
        <v>21</v>
      </c>
      <c r="G6837">
        <v>1</v>
      </c>
      <c r="H6837" s="3">
        <f>H6836+$H$2*(Table1[[#This Row],[debug'[0']]]-H6836)</f>
        <v>4.9373689963980052</v>
      </c>
    </row>
    <row r="6838" spans="1:8" x14ac:dyDescent="0.25">
      <c r="A6838">
        <v>13664</v>
      </c>
      <c r="B6838">
        <v>-3</v>
      </c>
      <c r="C6838">
        <v>39</v>
      </c>
      <c r="D6838">
        <v>-1</v>
      </c>
      <c r="E6838">
        <v>1</v>
      </c>
      <c r="F6838">
        <v>21</v>
      </c>
      <c r="G6838">
        <v>1</v>
      </c>
      <c r="H6838" s="3">
        <f>H6837+$H$2*(Table1[[#This Row],[debug'[0']]]-H6837)</f>
        <v>4.1892895925605442</v>
      </c>
    </row>
    <row r="6839" spans="1:8" x14ac:dyDescent="0.25">
      <c r="A6839">
        <v>13666</v>
      </c>
      <c r="B6839">
        <v>-10</v>
      </c>
      <c r="C6839">
        <v>38</v>
      </c>
      <c r="D6839">
        <v>-2</v>
      </c>
      <c r="E6839">
        <v>0</v>
      </c>
      <c r="F6839">
        <v>21</v>
      </c>
      <c r="G6839">
        <v>1</v>
      </c>
      <c r="H6839" s="3">
        <f>H6838+$H$2*(Table1[[#This Row],[debug'[0']]]-H6838)</f>
        <v>2.8519805542511545</v>
      </c>
    </row>
    <row r="6840" spans="1:8" x14ac:dyDescent="0.25">
      <c r="A6840">
        <v>13668</v>
      </c>
      <c r="B6840">
        <v>-13</v>
      </c>
      <c r="C6840">
        <v>34</v>
      </c>
      <c r="D6840">
        <v>-2</v>
      </c>
      <c r="E6840">
        <v>1</v>
      </c>
      <c r="F6840">
        <v>21</v>
      </c>
      <c r="G6840">
        <v>1</v>
      </c>
      <c r="H6840" s="3">
        <f>H6839+$H$2*(Table1[[#This Row],[debug'[0']]]-H6839)</f>
        <v>1.3579665846286442</v>
      </c>
    </row>
    <row r="6841" spans="1:8" x14ac:dyDescent="0.25">
      <c r="A6841">
        <v>13670</v>
      </c>
      <c r="B6841">
        <v>-16</v>
      </c>
      <c r="C6841">
        <v>29</v>
      </c>
      <c r="D6841">
        <v>-4</v>
      </c>
      <c r="E6841">
        <v>1</v>
      </c>
      <c r="F6841">
        <v>21</v>
      </c>
      <c r="G6841">
        <v>1</v>
      </c>
      <c r="H6841" s="3">
        <f>H6840+$H$2*(Table1[[#This Row],[debug'[0']]]-H6840)</f>
        <v>-0.27798322447714963</v>
      </c>
    </row>
    <row r="6842" spans="1:8" x14ac:dyDescent="0.25">
      <c r="A6842">
        <v>13672</v>
      </c>
      <c r="B6842">
        <v>-15</v>
      </c>
      <c r="C6842">
        <v>21</v>
      </c>
      <c r="D6842">
        <v>-5</v>
      </c>
      <c r="E6842">
        <v>1</v>
      </c>
      <c r="F6842">
        <v>21</v>
      </c>
      <c r="G6842">
        <v>1</v>
      </c>
      <c r="H6842" s="3">
        <f>H6841+$H$2*(Table1[[#This Row],[debug'[0']]]-H6841)</f>
        <v>-1.6655006169173978</v>
      </c>
    </row>
    <row r="6843" spans="1:8" x14ac:dyDescent="0.25">
      <c r="A6843">
        <v>13674</v>
      </c>
      <c r="B6843">
        <v>-14</v>
      </c>
      <c r="C6843">
        <v>15</v>
      </c>
      <c r="D6843">
        <v>-7</v>
      </c>
      <c r="E6843">
        <v>1</v>
      </c>
      <c r="F6843">
        <v>21</v>
      </c>
      <c r="G6843">
        <v>1</v>
      </c>
      <c r="H6843" s="3">
        <f>H6842+$H$2*(Table1[[#This Row],[debug'[0']]]-H6842)</f>
        <v>-2.8279997963454018</v>
      </c>
    </row>
    <row r="6844" spans="1:8" x14ac:dyDescent="0.25">
      <c r="A6844">
        <v>13676</v>
      </c>
      <c r="B6844">
        <v>-14</v>
      </c>
      <c r="C6844">
        <v>9</v>
      </c>
      <c r="D6844">
        <v>-8</v>
      </c>
      <c r="E6844">
        <v>1</v>
      </c>
      <c r="F6844">
        <v>21</v>
      </c>
      <c r="G6844">
        <v>1</v>
      </c>
      <c r="H6844" s="3">
        <f>H6843+$H$2*(Table1[[#This Row],[debug'[0']]]-H6843)</f>
        <v>-3.8809360093165504</v>
      </c>
    </row>
    <row r="6845" spans="1:8" x14ac:dyDescent="0.25">
      <c r="A6845">
        <v>13678</v>
      </c>
      <c r="B6845">
        <v>-6</v>
      </c>
      <c r="C6845">
        <v>-1</v>
      </c>
      <c r="D6845">
        <v>-7</v>
      </c>
      <c r="E6845">
        <v>1</v>
      </c>
      <c r="F6845">
        <v>20</v>
      </c>
      <c r="G6845">
        <v>1</v>
      </c>
      <c r="H6845" s="3">
        <f>H6844+$H$2*(Table1[[#This Row],[debug'[0']]]-H6844)</f>
        <v>-4.0806530852850837</v>
      </c>
    </row>
    <row r="6846" spans="1:8" x14ac:dyDescent="0.25">
      <c r="A6846">
        <v>13680</v>
      </c>
      <c r="B6846">
        <v>-2</v>
      </c>
      <c r="C6846">
        <v>-3</v>
      </c>
      <c r="D6846">
        <v>-5</v>
      </c>
      <c r="E6846">
        <v>0</v>
      </c>
      <c r="F6846">
        <v>20</v>
      </c>
      <c r="G6846">
        <v>1</v>
      </c>
      <c r="H6846" s="3">
        <f>H6845+$H$2*(Table1[[#This Row],[debug'[0']]]-H6845)</f>
        <v>-3.8845561518630669</v>
      </c>
    </row>
    <row r="6847" spans="1:8" x14ac:dyDescent="0.25">
      <c r="A6847">
        <v>13682</v>
      </c>
      <c r="B6847">
        <v>2</v>
      </c>
      <c r="C6847">
        <v>-2</v>
      </c>
      <c r="D6847">
        <v>-4</v>
      </c>
      <c r="E6847">
        <v>0</v>
      </c>
      <c r="F6847">
        <v>20</v>
      </c>
      <c r="G6847">
        <v>1</v>
      </c>
      <c r="H6847" s="3">
        <f>H6846+$H$2*(Table1[[#This Row],[debug'[0']]]-H6846)</f>
        <v>-3.329949800573178</v>
      </c>
    </row>
    <row r="6848" spans="1:8" x14ac:dyDescent="0.25">
      <c r="A6848">
        <v>13684</v>
      </c>
      <c r="B6848">
        <v>8</v>
      </c>
      <c r="C6848">
        <v>10</v>
      </c>
      <c r="D6848">
        <v>-3</v>
      </c>
      <c r="E6848">
        <v>0</v>
      </c>
      <c r="F6848">
        <v>21</v>
      </c>
      <c r="G6848">
        <v>0</v>
      </c>
      <c r="H6848" s="3">
        <f>H6847+$H$2*(Table1[[#This Row],[debug'[0']]]-H6847)</f>
        <v>-2.2621271888025229</v>
      </c>
    </row>
    <row r="6849" spans="1:8" x14ac:dyDescent="0.25">
      <c r="A6849">
        <v>13686</v>
      </c>
      <c r="B6849">
        <v>13</v>
      </c>
      <c r="C6849">
        <v>15</v>
      </c>
      <c r="D6849">
        <v>-1</v>
      </c>
      <c r="E6849">
        <v>0</v>
      </c>
      <c r="F6849">
        <v>21</v>
      </c>
      <c r="G6849">
        <v>0</v>
      </c>
      <c r="H6849" s="3">
        <f>H6848+$H$2*(Table1[[#This Row],[debug'[0']]]-H6848)</f>
        <v>-0.82370558916767167</v>
      </c>
    </row>
    <row r="6850" spans="1:8" x14ac:dyDescent="0.25">
      <c r="A6850">
        <v>13688</v>
      </c>
      <c r="B6850">
        <v>14</v>
      </c>
      <c r="C6850">
        <v>22</v>
      </c>
      <c r="D6850">
        <v>1</v>
      </c>
      <c r="E6850">
        <v>0</v>
      </c>
      <c r="F6850">
        <v>21</v>
      </c>
      <c r="G6850">
        <v>0</v>
      </c>
      <c r="H6850" s="3">
        <f>H6849+$H$2*(Table1[[#This Row],[debug'[0']]]-H6849)</f>
        <v>0.57339574816954153</v>
      </c>
    </row>
    <row r="6851" spans="1:8" x14ac:dyDescent="0.25">
      <c r="A6851">
        <v>13690</v>
      </c>
      <c r="B6851">
        <v>19</v>
      </c>
      <c r="C6851">
        <v>28</v>
      </c>
      <c r="D6851">
        <v>3</v>
      </c>
      <c r="E6851">
        <v>0</v>
      </c>
      <c r="F6851">
        <v>21</v>
      </c>
      <c r="G6851">
        <v>0</v>
      </c>
      <c r="H6851" s="3">
        <f>H6850+$H$2*(Table1[[#This Row],[debug'[0']]]-H6850)</f>
        <v>2.3100622846142516</v>
      </c>
    </row>
    <row r="6852" spans="1:8" x14ac:dyDescent="0.25">
      <c r="A6852">
        <v>13692</v>
      </c>
      <c r="B6852">
        <v>17</v>
      </c>
      <c r="C6852">
        <v>32</v>
      </c>
      <c r="D6852">
        <v>6</v>
      </c>
      <c r="E6852">
        <v>0</v>
      </c>
      <c r="F6852">
        <v>20</v>
      </c>
      <c r="G6852">
        <v>0</v>
      </c>
      <c r="H6852" s="3">
        <f>H6851+$H$2*(Table1[[#This Row],[debug'[0']]]-H6851)</f>
        <v>3.6945562968646763</v>
      </c>
    </row>
    <row r="6853" spans="1:8" x14ac:dyDescent="0.25">
      <c r="A6853">
        <v>13694</v>
      </c>
      <c r="B6853">
        <v>13</v>
      </c>
      <c r="C6853">
        <v>34</v>
      </c>
      <c r="D6853">
        <v>8</v>
      </c>
      <c r="E6853">
        <v>0</v>
      </c>
      <c r="F6853">
        <v>20</v>
      </c>
      <c r="G6853">
        <v>0</v>
      </c>
      <c r="H6853" s="3">
        <f>H6852+$H$2*(Table1[[#This Row],[debug'[0']]]-H6852)</f>
        <v>4.5715737041495768</v>
      </c>
    </row>
    <row r="6854" spans="1:8" x14ac:dyDescent="0.25">
      <c r="A6854">
        <v>13696</v>
      </c>
      <c r="B6854">
        <v>6</v>
      </c>
      <c r="C6854">
        <v>35</v>
      </c>
      <c r="D6854">
        <v>7</v>
      </c>
      <c r="E6854">
        <v>0</v>
      </c>
      <c r="F6854">
        <v>20</v>
      </c>
      <c r="G6854">
        <v>0</v>
      </c>
      <c r="H6854" s="3">
        <f>H6853+$H$2*(Table1[[#This Row],[debug'[0']]]-H6853)</f>
        <v>4.7061997108667217</v>
      </c>
    </row>
    <row r="6855" spans="1:8" x14ac:dyDescent="0.25">
      <c r="A6855">
        <v>13698</v>
      </c>
      <c r="B6855">
        <v>-2</v>
      </c>
      <c r="C6855">
        <v>33</v>
      </c>
      <c r="D6855">
        <v>6</v>
      </c>
      <c r="E6855">
        <v>-1</v>
      </c>
      <c r="F6855">
        <v>20</v>
      </c>
      <c r="G6855">
        <v>-1</v>
      </c>
      <c r="H6855" s="3">
        <f>H6854+$H$2*(Table1[[#This Row],[debug'[0']]]-H6854)</f>
        <v>4.0741552785117747</v>
      </c>
    </row>
    <row r="6856" spans="1:8" x14ac:dyDescent="0.25">
      <c r="A6856">
        <v>13700</v>
      </c>
      <c r="B6856">
        <v>-10</v>
      </c>
      <c r="C6856">
        <v>30</v>
      </c>
      <c r="D6856">
        <v>6</v>
      </c>
      <c r="E6856">
        <v>-1</v>
      </c>
      <c r="F6856">
        <v>20</v>
      </c>
      <c r="G6856">
        <v>-1</v>
      </c>
      <c r="H6856" s="3">
        <f>H6855+$H$2*(Table1[[#This Row],[debug'[0']]]-H6855)</f>
        <v>2.7476973936581368</v>
      </c>
    </row>
    <row r="6857" spans="1:8" x14ac:dyDescent="0.25">
      <c r="A6857">
        <v>13702</v>
      </c>
      <c r="B6857">
        <v>-11</v>
      </c>
      <c r="C6857">
        <v>23</v>
      </c>
      <c r="D6857">
        <v>6</v>
      </c>
      <c r="E6857">
        <v>0</v>
      </c>
      <c r="F6857">
        <v>20</v>
      </c>
      <c r="G6857">
        <v>0</v>
      </c>
      <c r="H6857" s="3">
        <f>H6856+$H$2*(Table1[[#This Row],[debug'[0']]]-H6856)</f>
        <v>1.4520074395873785</v>
      </c>
    </row>
    <row r="6858" spans="1:8" x14ac:dyDescent="0.25">
      <c r="A6858">
        <v>13704</v>
      </c>
      <c r="B6858">
        <v>-16</v>
      </c>
      <c r="C6858">
        <v>19</v>
      </c>
      <c r="D6858">
        <v>4</v>
      </c>
      <c r="E6858">
        <v>0</v>
      </c>
      <c r="F6858">
        <v>20</v>
      </c>
      <c r="G6858">
        <v>0</v>
      </c>
      <c r="H6858" s="3">
        <f>H6857+$H$2*(Table1[[#This Row],[debug'[0']]]-H6857)</f>
        <v>-0.19280551129068524</v>
      </c>
    </row>
    <row r="6859" spans="1:8" x14ac:dyDescent="0.25">
      <c r="A6859">
        <v>13706</v>
      </c>
      <c r="B6859">
        <v>-15</v>
      </c>
      <c r="C6859">
        <v>12</v>
      </c>
      <c r="D6859">
        <v>2</v>
      </c>
      <c r="E6859">
        <v>0</v>
      </c>
      <c r="F6859">
        <v>20</v>
      </c>
      <c r="G6859">
        <v>0</v>
      </c>
      <c r="H6859" s="3">
        <f>H6858+$H$2*(Table1[[#This Row],[debug'[0']]]-H6858)</f>
        <v>-1.5883507140708188</v>
      </c>
    </row>
    <row r="6860" spans="1:8" x14ac:dyDescent="0.25">
      <c r="A6860">
        <v>13708</v>
      </c>
      <c r="B6860">
        <v>-16</v>
      </c>
      <c r="C6860">
        <v>8</v>
      </c>
      <c r="D6860">
        <v>0</v>
      </c>
      <c r="E6860">
        <v>0</v>
      </c>
      <c r="F6860">
        <v>20</v>
      </c>
      <c r="G6860">
        <v>0</v>
      </c>
      <c r="H6860" s="3">
        <f>H6859+$H$2*(Table1[[#This Row],[debug'[0']]]-H6859)</f>
        <v>-2.9466166597544499</v>
      </c>
    </row>
    <row r="6861" spans="1:8" x14ac:dyDescent="0.25">
      <c r="A6861">
        <v>13710</v>
      </c>
      <c r="B6861">
        <v>-15</v>
      </c>
      <c r="C6861">
        <v>2</v>
      </c>
      <c r="D6861">
        <v>-3</v>
      </c>
      <c r="E6861">
        <v>0</v>
      </c>
      <c r="F6861">
        <v>19</v>
      </c>
      <c r="G6861">
        <v>0</v>
      </c>
      <c r="H6861" s="3">
        <f>H6860+$H$2*(Table1[[#This Row],[debug'[0']]]-H6860)</f>
        <v>-4.0826212763329606</v>
      </c>
    </row>
    <row r="6862" spans="1:8" x14ac:dyDescent="0.25">
      <c r="A6862">
        <v>13712</v>
      </c>
      <c r="B6862">
        <v>-11</v>
      </c>
      <c r="C6862">
        <v>-1</v>
      </c>
      <c r="D6862">
        <v>-6</v>
      </c>
      <c r="E6862">
        <v>0</v>
      </c>
      <c r="F6862">
        <v>19</v>
      </c>
      <c r="G6862">
        <v>0</v>
      </c>
      <c r="H6862" s="3">
        <f>H6861+$H$2*(Table1[[#This Row],[debug'[0']]]-H6861)</f>
        <v>-4.7345688617440818</v>
      </c>
    </row>
    <row r="6863" spans="1:8" x14ac:dyDescent="0.25">
      <c r="A6863">
        <v>13714</v>
      </c>
      <c r="B6863">
        <v>-8</v>
      </c>
      <c r="C6863">
        <v>-2</v>
      </c>
      <c r="D6863">
        <v>-7</v>
      </c>
      <c r="E6863">
        <v>-1</v>
      </c>
      <c r="F6863">
        <v>19</v>
      </c>
      <c r="G6863">
        <v>0</v>
      </c>
      <c r="H6863" s="3">
        <f>H6862+$H$2*(Table1[[#This Row],[debug'[0']]]-H6862)</f>
        <v>-5.042328495986526</v>
      </c>
    </row>
    <row r="6864" spans="1:8" x14ac:dyDescent="0.25">
      <c r="A6864">
        <v>13716</v>
      </c>
      <c r="B6864">
        <v>1</v>
      </c>
      <c r="C6864">
        <v>3</v>
      </c>
      <c r="D6864">
        <v>-9</v>
      </c>
      <c r="E6864">
        <v>0</v>
      </c>
      <c r="F6864">
        <v>19</v>
      </c>
      <c r="G6864">
        <v>0</v>
      </c>
      <c r="H6864" s="3">
        <f>H6863+$H$2*(Table1[[#This Row],[debug'[0']]]-H6863)</f>
        <v>-4.4728524515795005</v>
      </c>
    </row>
    <row r="6865" spans="1:8" x14ac:dyDescent="0.25">
      <c r="A6865">
        <v>13718</v>
      </c>
      <c r="B6865">
        <v>4</v>
      </c>
      <c r="C6865">
        <v>10</v>
      </c>
      <c r="D6865">
        <v>-9</v>
      </c>
      <c r="E6865">
        <v>-1</v>
      </c>
      <c r="F6865">
        <v>19</v>
      </c>
      <c r="G6865">
        <v>0</v>
      </c>
      <c r="H6865" s="3">
        <f>H6864+$H$2*(Table1[[#This Row],[debug'[0']]]-H6864)</f>
        <v>-3.674304921074528</v>
      </c>
    </row>
    <row r="6866" spans="1:8" x14ac:dyDescent="0.25">
      <c r="A6866">
        <v>13720</v>
      </c>
      <c r="B6866">
        <v>9</v>
      </c>
      <c r="C6866">
        <v>16</v>
      </c>
      <c r="D6866">
        <v>-9</v>
      </c>
      <c r="E6866">
        <v>-1</v>
      </c>
      <c r="F6866">
        <v>19</v>
      </c>
      <c r="G6866">
        <v>0</v>
      </c>
      <c r="H6866" s="3">
        <f>H6865+$H$2*(Table1[[#This Row],[debug'[0']]]-H6865)</f>
        <v>-2.479779824192387</v>
      </c>
    </row>
    <row r="6867" spans="1:8" x14ac:dyDescent="0.25">
      <c r="A6867">
        <v>13722</v>
      </c>
      <c r="B6867">
        <v>15</v>
      </c>
      <c r="C6867">
        <v>26</v>
      </c>
      <c r="D6867">
        <v>-4</v>
      </c>
      <c r="E6867">
        <v>0</v>
      </c>
      <c r="F6867">
        <v>19</v>
      </c>
      <c r="G6867">
        <v>0</v>
      </c>
      <c r="H6867" s="3">
        <f>H6866+$H$2*(Table1[[#This Row],[debug'[0']]]-H6866)</f>
        <v>-0.83234938773089029</v>
      </c>
    </row>
    <row r="6868" spans="1:8" x14ac:dyDescent="0.25">
      <c r="A6868">
        <v>13724</v>
      </c>
      <c r="B6868">
        <v>19</v>
      </c>
      <c r="C6868">
        <v>29</v>
      </c>
      <c r="D6868">
        <v>-1</v>
      </c>
      <c r="E6868">
        <v>0</v>
      </c>
      <c r="F6868">
        <v>18</v>
      </c>
      <c r="G6868">
        <v>0</v>
      </c>
      <c r="H6868" s="3">
        <f>H6867+$H$2*(Table1[[#This Row],[debug'[0']]]-H6867)</f>
        <v>1.0368055064667514</v>
      </c>
    </row>
    <row r="6869" spans="1:8" x14ac:dyDescent="0.25">
      <c r="A6869">
        <v>13726</v>
      </c>
      <c r="B6869">
        <v>17</v>
      </c>
      <c r="C6869">
        <v>32</v>
      </c>
      <c r="D6869">
        <v>3</v>
      </c>
      <c r="E6869">
        <v>0</v>
      </c>
      <c r="F6869">
        <v>18</v>
      </c>
      <c r="G6869">
        <v>0</v>
      </c>
      <c r="H6869" s="3">
        <f>H6868+$H$2*(Table1[[#This Row],[debug'[0']]]-H6868)</f>
        <v>2.5413011429280239</v>
      </c>
    </row>
    <row r="6870" spans="1:8" x14ac:dyDescent="0.25">
      <c r="A6870">
        <v>13728</v>
      </c>
      <c r="B6870">
        <v>15</v>
      </c>
      <c r="C6870">
        <v>32</v>
      </c>
      <c r="D6870">
        <v>5</v>
      </c>
      <c r="E6870">
        <v>-1</v>
      </c>
      <c r="F6870">
        <v>18</v>
      </c>
      <c r="G6870">
        <v>0</v>
      </c>
      <c r="H6870" s="3">
        <f>H6869+$H$2*(Table1[[#This Row],[debug'[0']]]-H6869)</f>
        <v>3.7155058470079698</v>
      </c>
    </row>
    <row r="6871" spans="1:8" x14ac:dyDescent="0.25">
      <c r="A6871">
        <v>13730</v>
      </c>
      <c r="B6871">
        <v>8</v>
      </c>
      <c r="C6871">
        <v>30</v>
      </c>
      <c r="D6871">
        <v>7</v>
      </c>
      <c r="E6871">
        <v>-1</v>
      </c>
      <c r="F6871">
        <v>18</v>
      </c>
      <c r="G6871">
        <v>0</v>
      </c>
      <c r="H6871" s="3">
        <f>H6870+$H$2*(Table1[[#This Row],[debug'[0']]]-H6870)</f>
        <v>4.1193099076696154</v>
      </c>
    </row>
    <row r="6872" spans="1:8" x14ac:dyDescent="0.25">
      <c r="A6872">
        <v>13732</v>
      </c>
      <c r="B6872">
        <v>0</v>
      </c>
      <c r="C6872">
        <v>27</v>
      </c>
      <c r="D6872">
        <v>8</v>
      </c>
      <c r="E6872">
        <v>-1</v>
      </c>
      <c r="F6872">
        <v>18</v>
      </c>
      <c r="G6872">
        <v>0</v>
      </c>
      <c r="H6872" s="3">
        <f>H6871+$H$2*(Table1[[#This Row],[debug'[0']]]-H6871)</f>
        <v>3.7310740953557802</v>
      </c>
    </row>
    <row r="6873" spans="1:8" x14ac:dyDescent="0.25">
      <c r="A6873">
        <v>13734</v>
      </c>
      <c r="B6873">
        <v>-6</v>
      </c>
      <c r="C6873">
        <v>20</v>
      </c>
      <c r="D6873">
        <v>10</v>
      </c>
      <c r="E6873">
        <v>-1</v>
      </c>
      <c r="F6873">
        <v>17</v>
      </c>
      <c r="G6873">
        <v>0</v>
      </c>
      <c r="H6873" s="3">
        <f>H6872+$H$2*(Table1[[#This Row],[debug'[0']]]-H6872)</f>
        <v>2.8139419686705507</v>
      </c>
    </row>
    <row r="6874" spans="1:8" x14ac:dyDescent="0.25">
      <c r="A6874">
        <v>13736</v>
      </c>
      <c r="B6874">
        <v>-9</v>
      </c>
      <c r="C6874">
        <v>15</v>
      </c>
      <c r="D6874">
        <v>11</v>
      </c>
      <c r="E6874">
        <v>-1</v>
      </c>
      <c r="F6874">
        <v>17</v>
      </c>
      <c r="G6874">
        <v>1</v>
      </c>
      <c r="H6874" s="3">
        <f>H6873+$H$2*(Table1[[#This Row],[debug'[0']]]-H6873)</f>
        <v>1.7005041697092045</v>
      </c>
    </row>
    <row r="6875" spans="1:8" x14ac:dyDescent="0.25">
      <c r="A6875">
        <v>13738</v>
      </c>
      <c r="B6875">
        <v>-16</v>
      </c>
      <c r="C6875">
        <v>10</v>
      </c>
      <c r="D6875">
        <v>10</v>
      </c>
      <c r="E6875">
        <v>-1</v>
      </c>
      <c r="F6875">
        <v>17</v>
      </c>
      <c r="G6875">
        <v>1</v>
      </c>
      <c r="H6875" s="3">
        <f>H6874+$H$2*(Table1[[#This Row],[debug'[0']]]-H6874)</f>
        <v>3.2270953777386424E-2</v>
      </c>
    </row>
    <row r="6876" spans="1:8" x14ac:dyDescent="0.25">
      <c r="A6876">
        <v>13740</v>
      </c>
      <c r="B6876">
        <v>-15</v>
      </c>
      <c r="C6876">
        <v>5</v>
      </c>
      <c r="D6876">
        <v>8</v>
      </c>
      <c r="E6876">
        <v>0</v>
      </c>
      <c r="F6876">
        <v>17</v>
      </c>
      <c r="G6876">
        <v>1</v>
      </c>
      <c r="H6876" s="3">
        <f>H6875+$H$2*(Table1[[#This Row],[debug'[0']]]-H6875)</f>
        <v>-1.3844872060773616</v>
      </c>
    </row>
    <row r="6877" spans="1:8" x14ac:dyDescent="0.25">
      <c r="A6877">
        <v>13742</v>
      </c>
      <c r="B6877">
        <v>-18</v>
      </c>
      <c r="C6877">
        <v>2</v>
      </c>
      <c r="D6877">
        <v>6</v>
      </c>
      <c r="E6877">
        <v>-1</v>
      </c>
      <c r="F6877">
        <v>17</v>
      </c>
      <c r="G6877">
        <v>1</v>
      </c>
      <c r="H6877" s="3">
        <f>H6876+$H$2*(Table1[[#This Row],[debug'[0']]]-H6876)</f>
        <v>-2.9504623939477987</v>
      </c>
    </row>
    <row r="6878" spans="1:8" x14ac:dyDescent="0.25">
      <c r="A6878">
        <v>13744</v>
      </c>
      <c r="B6878">
        <v>-16</v>
      </c>
      <c r="C6878">
        <v>-1</v>
      </c>
      <c r="D6878">
        <v>3</v>
      </c>
      <c r="E6878">
        <v>-1</v>
      </c>
      <c r="F6878">
        <v>17</v>
      </c>
      <c r="G6878">
        <v>1</v>
      </c>
      <c r="H6878" s="3">
        <f>H6877+$H$2*(Table1[[#This Row],[debug'[0']]]-H6877)</f>
        <v>-4.1803523382253189</v>
      </c>
    </row>
    <row r="6879" spans="1:8" x14ac:dyDescent="0.25">
      <c r="A6879">
        <v>13746</v>
      </c>
      <c r="B6879">
        <v>-13</v>
      </c>
      <c r="C6879">
        <v>-2</v>
      </c>
      <c r="D6879">
        <v>0</v>
      </c>
      <c r="E6879">
        <v>-1</v>
      </c>
      <c r="F6879">
        <v>16</v>
      </c>
      <c r="G6879">
        <v>1</v>
      </c>
      <c r="H6879" s="3">
        <f>H6878+$H$2*(Table1[[#This Row],[debug'[0']]]-H6878)</f>
        <v>-5.0115845472697709</v>
      </c>
    </row>
    <row r="6880" spans="1:8" x14ac:dyDescent="0.25">
      <c r="A6880">
        <v>13748</v>
      </c>
      <c r="B6880">
        <v>-9</v>
      </c>
      <c r="C6880">
        <v>2</v>
      </c>
      <c r="D6880">
        <v>-2</v>
      </c>
      <c r="E6880">
        <v>-1</v>
      </c>
      <c r="F6880">
        <v>16</v>
      </c>
      <c r="G6880">
        <v>1</v>
      </c>
      <c r="H6880" s="3">
        <f>H6879+$H$2*(Table1[[#This Row],[debug'[0']]]-H6879)</f>
        <v>-5.3874838478426099</v>
      </c>
    </row>
    <row r="6881" spans="1:8" x14ac:dyDescent="0.25">
      <c r="A6881">
        <v>13750</v>
      </c>
      <c r="B6881">
        <v>-3</v>
      </c>
      <c r="C6881">
        <v>6</v>
      </c>
      <c r="D6881">
        <v>-5</v>
      </c>
      <c r="E6881">
        <v>-1</v>
      </c>
      <c r="F6881">
        <v>16</v>
      </c>
      <c r="G6881">
        <v>1</v>
      </c>
      <c r="H6881" s="3">
        <f>H6880+$H$2*(Table1[[#This Row],[debug'[0']]]-H6880)</f>
        <v>-5.1624687963342106</v>
      </c>
    </row>
    <row r="6882" spans="1:8" x14ac:dyDescent="0.25">
      <c r="A6882">
        <v>13752</v>
      </c>
      <c r="B6882">
        <v>3</v>
      </c>
      <c r="C6882">
        <v>16</v>
      </c>
      <c r="D6882">
        <v>-9</v>
      </c>
      <c r="E6882">
        <v>-1</v>
      </c>
      <c r="F6882">
        <v>16</v>
      </c>
      <c r="G6882">
        <v>1</v>
      </c>
      <c r="H6882" s="3">
        <f>H6881+$H$2*(Table1[[#This Row],[debug'[0']]]-H6881)</f>
        <v>-4.3931742361626265</v>
      </c>
    </row>
    <row r="6883" spans="1:8" x14ac:dyDescent="0.25">
      <c r="A6883">
        <v>13754</v>
      </c>
      <c r="B6883">
        <v>9</v>
      </c>
      <c r="C6883">
        <v>22</v>
      </c>
      <c r="D6883">
        <v>-8</v>
      </c>
      <c r="E6883">
        <v>-1</v>
      </c>
      <c r="F6883">
        <v>16</v>
      </c>
      <c r="G6883">
        <v>1</v>
      </c>
      <c r="H6883" s="3">
        <f>H6882+$H$2*(Table1[[#This Row],[debug'[0']]]-H6882)</f>
        <v>-3.1308973025053288</v>
      </c>
    </row>
    <row r="6884" spans="1:8" x14ac:dyDescent="0.25">
      <c r="A6884">
        <v>13756</v>
      </c>
      <c r="B6884">
        <v>12</v>
      </c>
      <c r="C6884">
        <v>27</v>
      </c>
      <c r="D6884">
        <v>-7</v>
      </c>
      <c r="E6884">
        <v>-1</v>
      </c>
      <c r="F6884">
        <v>16</v>
      </c>
      <c r="G6884">
        <v>1</v>
      </c>
      <c r="H6884" s="3">
        <f>H6883+$H$2*(Table1[[#This Row],[debug'[0']]]-H6883)</f>
        <v>-1.7048438282721583</v>
      </c>
    </row>
    <row r="6885" spans="1:8" x14ac:dyDescent="0.25">
      <c r="A6885">
        <v>13758</v>
      </c>
      <c r="B6885">
        <v>19</v>
      </c>
      <c r="C6885">
        <v>32</v>
      </c>
      <c r="D6885">
        <v>-3</v>
      </c>
      <c r="E6885">
        <v>-1</v>
      </c>
      <c r="F6885">
        <v>16</v>
      </c>
      <c r="G6885">
        <v>1</v>
      </c>
      <c r="H6885" s="3">
        <f>H6884+$H$2*(Table1[[#This Row],[debug'[0']]]-H6884)</f>
        <v>0.24654172966655485</v>
      </c>
    </row>
    <row r="6886" spans="1:8" x14ac:dyDescent="0.25">
      <c r="A6886">
        <v>13760</v>
      </c>
      <c r="B6886">
        <v>18</v>
      </c>
      <c r="C6886">
        <v>31</v>
      </c>
      <c r="D6886">
        <v>1</v>
      </c>
      <c r="E6886">
        <v>-1</v>
      </c>
      <c r="F6886">
        <v>16</v>
      </c>
      <c r="G6886">
        <v>2</v>
      </c>
      <c r="H6886" s="3">
        <f>H6885+$H$2*(Table1[[#This Row],[debug'[0']]]-H6885)</f>
        <v>1.91976575200333</v>
      </c>
    </row>
    <row r="6887" spans="1:8" x14ac:dyDescent="0.25">
      <c r="A6887">
        <v>13762</v>
      </c>
      <c r="B6887">
        <v>15</v>
      </c>
      <c r="C6887">
        <v>30</v>
      </c>
      <c r="D6887">
        <v>2</v>
      </c>
      <c r="E6887">
        <v>-1</v>
      </c>
      <c r="F6887">
        <v>16</v>
      </c>
      <c r="G6887">
        <v>2</v>
      </c>
      <c r="H6887" s="3">
        <f>H6886+$H$2*(Table1[[#This Row],[debug'[0']]]-H6886)</f>
        <v>3.1525487866255286</v>
      </c>
    </row>
    <row r="6888" spans="1:8" x14ac:dyDescent="0.25">
      <c r="A6888">
        <v>13764</v>
      </c>
      <c r="B6888">
        <v>11</v>
      </c>
      <c r="C6888">
        <v>26</v>
      </c>
      <c r="D6888">
        <v>3</v>
      </c>
      <c r="E6888">
        <v>-1</v>
      </c>
      <c r="F6888">
        <v>15</v>
      </c>
      <c r="G6888">
        <v>1</v>
      </c>
      <c r="H6888" s="3">
        <f>H6887+$H$2*(Table1[[#This Row],[debug'[0']]]-H6887)</f>
        <v>3.8921536390657749</v>
      </c>
    </row>
    <row r="6889" spans="1:8" x14ac:dyDescent="0.25">
      <c r="A6889">
        <v>13766</v>
      </c>
      <c r="B6889">
        <v>5</v>
      </c>
      <c r="C6889">
        <v>21</v>
      </c>
      <c r="D6889">
        <v>5</v>
      </c>
      <c r="E6889">
        <v>-1</v>
      </c>
      <c r="F6889">
        <v>15</v>
      </c>
      <c r="G6889">
        <v>1</v>
      </c>
      <c r="H6889" s="3">
        <f>H6888+$H$2*(Table1[[#This Row],[debug'[0']]]-H6888)</f>
        <v>3.9965656987302896</v>
      </c>
    </row>
    <row r="6890" spans="1:8" x14ac:dyDescent="0.25">
      <c r="A6890">
        <v>13768</v>
      </c>
      <c r="B6890">
        <v>-2</v>
      </c>
      <c r="C6890">
        <v>11</v>
      </c>
      <c r="D6890">
        <v>7</v>
      </c>
      <c r="E6890">
        <v>-1</v>
      </c>
      <c r="F6890">
        <v>15</v>
      </c>
      <c r="G6890">
        <v>1</v>
      </c>
      <c r="H6890" s="3">
        <f>H6889+$H$2*(Table1[[#This Row],[debug'[0']]]-H6889)</f>
        <v>3.4314026963533006</v>
      </c>
    </row>
    <row r="6891" spans="1:8" x14ac:dyDescent="0.25">
      <c r="A6891">
        <v>13770</v>
      </c>
      <c r="B6891">
        <v>-9</v>
      </c>
      <c r="C6891">
        <v>6</v>
      </c>
      <c r="D6891">
        <v>7</v>
      </c>
      <c r="E6891">
        <v>-1</v>
      </c>
      <c r="F6891">
        <v>15</v>
      </c>
      <c r="G6891">
        <v>2</v>
      </c>
      <c r="H6891" s="3">
        <f>H6890+$H$2*(Table1[[#This Row],[debug'[0']]]-H6890)</f>
        <v>2.2597705948129043</v>
      </c>
    </row>
    <row r="6892" spans="1:8" x14ac:dyDescent="0.25">
      <c r="A6892">
        <v>13772</v>
      </c>
      <c r="B6892">
        <v>-11</v>
      </c>
      <c r="C6892">
        <v>1</v>
      </c>
      <c r="D6892">
        <v>5</v>
      </c>
      <c r="E6892">
        <v>-1</v>
      </c>
      <c r="F6892">
        <v>15</v>
      </c>
      <c r="G6892">
        <v>1</v>
      </c>
      <c r="H6892" s="3">
        <f>H6891+$H$2*(Table1[[#This Row],[debug'[0']]]-H6891)</f>
        <v>1.0100666581443989</v>
      </c>
    </row>
    <row r="6893" spans="1:8" x14ac:dyDescent="0.25">
      <c r="A6893">
        <v>13774</v>
      </c>
      <c r="B6893">
        <v>-13</v>
      </c>
      <c r="C6893">
        <v>-1</v>
      </c>
      <c r="D6893">
        <v>4</v>
      </c>
      <c r="E6893">
        <v>-1</v>
      </c>
      <c r="F6893">
        <v>15</v>
      </c>
      <c r="G6893">
        <v>1</v>
      </c>
      <c r="H6893" s="3">
        <f>H6892+$H$2*(Table1[[#This Row],[debug'[0']]]-H6892)</f>
        <v>-0.31035101654149355</v>
      </c>
    </row>
    <row r="6894" spans="1:8" x14ac:dyDescent="0.25">
      <c r="A6894">
        <v>13776</v>
      </c>
      <c r="B6894">
        <v>-16</v>
      </c>
      <c r="C6894">
        <v>-3</v>
      </c>
      <c r="D6894">
        <v>-1</v>
      </c>
      <c r="E6894">
        <v>-1</v>
      </c>
      <c r="F6894">
        <v>15</v>
      </c>
      <c r="G6894">
        <v>1</v>
      </c>
      <c r="H6894" s="3">
        <f>H6893+$H$2*(Table1[[#This Row],[debug'[0']]]-H6893)</f>
        <v>-1.7890655960565678</v>
      </c>
    </row>
    <row r="6895" spans="1:8" x14ac:dyDescent="0.25">
      <c r="A6895">
        <v>13778</v>
      </c>
      <c r="B6895">
        <v>-12</v>
      </c>
      <c r="C6895">
        <v>-4</v>
      </c>
      <c r="D6895">
        <v>-4</v>
      </c>
      <c r="E6895">
        <v>0</v>
      </c>
      <c r="F6895">
        <v>15</v>
      </c>
      <c r="G6895">
        <v>1</v>
      </c>
      <c r="H6895" s="3">
        <f>H6894+$H$2*(Table1[[#This Row],[debug'[0']]]-H6894)</f>
        <v>-2.7514234913480466</v>
      </c>
    </row>
    <row r="6896" spans="1:8" x14ac:dyDescent="0.25">
      <c r="A6896">
        <v>13780</v>
      </c>
      <c r="B6896">
        <v>-10</v>
      </c>
      <c r="C6896">
        <v>0</v>
      </c>
      <c r="D6896">
        <v>-6</v>
      </c>
      <c r="E6896">
        <v>0</v>
      </c>
      <c r="F6896">
        <v>14</v>
      </c>
      <c r="G6896">
        <v>1</v>
      </c>
      <c r="H6896" s="3">
        <f>H6895+$H$2*(Table1[[#This Row],[debug'[0']]]-H6895)</f>
        <v>-3.4345857326049822</v>
      </c>
    </row>
    <row r="6897" spans="1:8" x14ac:dyDescent="0.25">
      <c r="A6897">
        <v>13782</v>
      </c>
      <c r="B6897">
        <v>-9</v>
      </c>
      <c r="C6897">
        <v>2</v>
      </c>
      <c r="D6897">
        <v>-7</v>
      </c>
      <c r="E6897">
        <v>-1</v>
      </c>
      <c r="F6897">
        <v>14</v>
      </c>
      <c r="G6897">
        <v>1</v>
      </c>
      <c r="H6897" s="3">
        <f>H6896+$H$2*(Table1[[#This Row],[debug'[0']]]-H6896)</f>
        <v>-3.9591136699039424</v>
      </c>
    </row>
    <row r="6898" spans="1:8" x14ac:dyDescent="0.25">
      <c r="A6898">
        <v>13784</v>
      </c>
      <c r="B6898">
        <v>-1</v>
      </c>
      <c r="C6898">
        <v>10</v>
      </c>
      <c r="D6898">
        <v>-10</v>
      </c>
      <c r="E6898">
        <v>0</v>
      </c>
      <c r="F6898">
        <v>14</v>
      </c>
      <c r="G6898">
        <v>1</v>
      </c>
      <c r="H6898" s="3">
        <f>H6897+$H$2*(Table1[[#This Row],[debug'[0']]]-H6897)</f>
        <v>-3.6802237769087216</v>
      </c>
    </row>
    <row r="6899" spans="1:8" x14ac:dyDescent="0.25">
      <c r="A6899">
        <v>13786</v>
      </c>
      <c r="B6899">
        <v>1</v>
      </c>
      <c r="C6899">
        <v>18</v>
      </c>
      <c r="D6899">
        <v>-12</v>
      </c>
      <c r="E6899">
        <v>-1</v>
      </c>
      <c r="F6899">
        <v>14</v>
      </c>
      <c r="G6899">
        <v>0</v>
      </c>
      <c r="H6899" s="3">
        <f>H6898+$H$2*(Table1[[#This Row],[debug'[0']]]-H6898)</f>
        <v>-3.2391230778679403</v>
      </c>
    </row>
    <row r="6900" spans="1:8" x14ac:dyDescent="0.25">
      <c r="A6900">
        <v>13788</v>
      </c>
      <c r="B6900">
        <v>6</v>
      </c>
      <c r="C6900">
        <v>24</v>
      </c>
      <c r="D6900">
        <v>-13</v>
      </c>
      <c r="E6900">
        <v>0</v>
      </c>
      <c r="F6900">
        <v>14</v>
      </c>
      <c r="G6900">
        <v>0</v>
      </c>
      <c r="H6900" s="3">
        <f>H6899+$H$2*(Table1[[#This Row],[debug'[0']]]-H6899)</f>
        <v>-2.3683562422566853</v>
      </c>
    </row>
    <row r="6901" spans="1:8" x14ac:dyDescent="0.25">
      <c r="A6901">
        <v>13790</v>
      </c>
      <c r="B6901">
        <v>9</v>
      </c>
      <c r="C6901">
        <v>30</v>
      </c>
      <c r="D6901">
        <v>-12</v>
      </c>
      <c r="E6901">
        <v>0</v>
      </c>
      <c r="F6901">
        <v>14</v>
      </c>
      <c r="G6901">
        <v>-1</v>
      </c>
      <c r="H6901" s="3">
        <f>H6900+$H$2*(Table1[[#This Row],[debug'[0']]]-H6900)</f>
        <v>-1.2969139086347274</v>
      </c>
    </row>
    <row r="6902" spans="1:8" x14ac:dyDescent="0.25">
      <c r="A6902">
        <v>13792</v>
      </c>
      <c r="B6902">
        <v>13</v>
      </c>
      <c r="C6902">
        <v>34</v>
      </c>
      <c r="D6902">
        <v>-9</v>
      </c>
      <c r="E6902">
        <v>0</v>
      </c>
      <c r="F6902">
        <v>14</v>
      </c>
      <c r="G6902">
        <v>-1</v>
      </c>
      <c r="H6902" s="3">
        <f>H6901+$H$2*(Table1[[#This Row],[debug'[0']]]-H6901)</f>
        <v>5.0538482496450321E-2</v>
      </c>
    </row>
    <row r="6903" spans="1:8" x14ac:dyDescent="0.25">
      <c r="A6903">
        <v>13794</v>
      </c>
      <c r="B6903">
        <v>17</v>
      </c>
      <c r="C6903">
        <v>35</v>
      </c>
      <c r="D6903">
        <v>-5</v>
      </c>
      <c r="E6903">
        <v>0</v>
      </c>
      <c r="F6903">
        <v>14</v>
      </c>
      <c r="G6903">
        <v>-1</v>
      </c>
      <c r="H6903" s="3">
        <f>H6902+$H$2*(Table1[[#This Row],[debug'[0']]]-H6902)</f>
        <v>1.6479875960672121</v>
      </c>
    </row>
    <row r="6904" spans="1:8" x14ac:dyDescent="0.25">
      <c r="A6904">
        <v>13796</v>
      </c>
      <c r="B6904">
        <v>17</v>
      </c>
      <c r="C6904">
        <v>33</v>
      </c>
      <c r="D6904">
        <v>1</v>
      </c>
      <c r="E6904">
        <v>0</v>
      </c>
      <c r="F6904">
        <v>14</v>
      </c>
      <c r="G6904">
        <v>-1</v>
      </c>
      <c r="H6904" s="3">
        <f>H6903+$H$2*(Table1[[#This Row],[debug'[0']]]-H6903)</f>
        <v>3.0948806776476507</v>
      </c>
    </row>
    <row r="6905" spans="1:8" x14ac:dyDescent="0.25">
      <c r="A6905">
        <v>13798</v>
      </c>
      <c r="B6905">
        <v>13</v>
      </c>
      <c r="C6905">
        <v>27</v>
      </c>
      <c r="D6905">
        <v>6</v>
      </c>
      <c r="E6905">
        <v>0</v>
      </c>
      <c r="F6905">
        <v>14</v>
      </c>
      <c r="G6905">
        <v>-1</v>
      </c>
      <c r="H6905" s="3">
        <f>H6904+$H$2*(Table1[[#This Row],[debug'[0']]]-H6904)</f>
        <v>4.028416180528624</v>
      </c>
    </row>
    <row r="6906" spans="1:8" x14ac:dyDescent="0.25">
      <c r="A6906">
        <v>13800</v>
      </c>
      <c r="B6906">
        <v>7</v>
      </c>
      <c r="C6906">
        <v>20</v>
      </c>
      <c r="D6906">
        <v>9</v>
      </c>
      <c r="E6906">
        <v>0</v>
      </c>
      <c r="F6906">
        <v>14</v>
      </c>
      <c r="G6906">
        <v>-1</v>
      </c>
      <c r="H6906" s="3">
        <f>H6905+$H$2*(Table1[[#This Row],[debug'[0']]]-H6905)</f>
        <v>4.3084813574319512</v>
      </c>
    </row>
    <row r="6907" spans="1:8" x14ac:dyDescent="0.25">
      <c r="A6907">
        <v>13802</v>
      </c>
      <c r="B6907">
        <v>3</v>
      </c>
      <c r="C6907">
        <v>13</v>
      </c>
      <c r="D6907">
        <v>10</v>
      </c>
      <c r="E6907">
        <v>0</v>
      </c>
      <c r="F6907">
        <v>14</v>
      </c>
      <c r="G6907">
        <v>-1</v>
      </c>
      <c r="H6907" s="3">
        <f>H6906+$H$2*(Table1[[#This Row],[debug'[0']]]-H6906)</f>
        <v>4.1851598948359285</v>
      </c>
    </row>
    <row r="6908" spans="1:8" x14ac:dyDescent="0.25">
      <c r="A6908">
        <v>13804</v>
      </c>
      <c r="B6908">
        <v>-3</v>
      </c>
      <c r="C6908">
        <v>2</v>
      </c>
      <c r="D6908">
        <v>11</v>
      </c>
      <c r="E6908">
        <v>0</v>
      </c>
      <c r="F6908">
        <v>14</v>
      </c>
      <c r="G6908">
        <v>-1</v>
      </c>
      <c r="H6908" s="3">
        <f>H6907+$H$2*(Table1[[#This Row],[debug'[0']]]-H6907)</f>
        <v>3.5079745286213919</v>
      </c>
    </row>
    <row r="6909" spans="1:8" x14ac:dyDescent="0.25">
      <c r="A6909">
        <v>13806</v>
      </c>
      <c r="B6909">
        <v>-6</v>
      </c>
      <c r="C6909">
        <v>-2</v>
      </c>
      <c r="D6909">
        <v>11</v>
      </c>
      <c r="E6909">
        <v>0</v>
      </c>
      <c r="F6909">
        <v>14</v>
      </c>
      <c r="G6909">
        <v>-1</v>
      </c>
      <c r="H6909" s="3">
        <f>H6908+$H$2*(Table1[[#This Row],[debug'[0']]]-H6908)</f>
        <v>2.6118690407323166</v>
      </c>
    </row>
    <row r="6910" spans="1:8" x14ac:dyDescent="0.25">
      <c r="A6910">
        <v>13808</v>
      </c>
      <c r="B6910">
        <v>-9</v>
      </c>
      <c r="C6910">
        <v>-5</v>
      </c>
      <c r="D6910">
        <v>8</v>
      </c>
      <c r="E6910">
        <v>0</v>
      </c>
      <c r="F6910">
        <v>14</v>
      </c>
      <c r="G6910">
        <v>-1</v>
      </c>
      <c r="H6910" s="3">
        <f>H6909+$H$2*(Table1[[#This Row],[debug'[0']]]-H6909)</f>
        <v>1.5174761665479746</v>
      </c>
    </row>
    <row r="6911" spans="1:8" x14ac:dyDescent="0.25">
      <c r="A6911">
        <v>13810</v>
      </c>
      <c r="B6911">
        <v>-12</v>
      </c>
      <c r="C6911">
        <v>-5</v>
      </c>
      <c r="D6911">
        <v>5</v>
      </c>
      <c r="E6911">
        <v>0</v>
      </c>
      <c r="F6911">
        <v>14</v>
      </c>
      <c r="G6911">
        <v>-1</v>
      </c>
      <c r="H6911" s="3">
        <f>H6910+$H$2*(Table1[[#This Row],[debug'[0']]]-H6910)</f>
        <v>0.24348405195090761</v>
      </c>
    </row>
    <row r="6912" spans="1:8" x14ac:dyDescent="0.25">
      <c r="A6912">
        <v>13812</v>
      </c>
      <c r="B6912">
        <v>-12</v>
      </c>
      <c r="C6912">
        <v>-5</v>
      </c>
      <c r="D6912">
        <v>0</v>
      </c>
      <c r="E6912">
        <v>0</v>
      </c>
      <c r="F6912">
        <v>14</v>
      </c>
      <c r="G6912">
        <v>-1</v>
      </c>
      <c r="H6912" s="3">
        <f>H6911+$H$2*(Table1[[#This Row],[debug'[0']]]-H6911)</f>
        <v>-0.91043713460767539</v>
      </c>
    </row>
    <row r="6913" spans="1:8" x14ac:dyDescent="0.25">
      <c r="A6913">
        <v>13814</v>
      </c>
      <c r="B6913">
        <v>-11</v>
      </c>
      <c r="C6913">
        <v>-2</v>
      </c>
      <c r="D6913">
        <v>-4</v>
      </c>
      <c r="E6913">
        <v>0</v>
      </c>
      <c r="F6913">
        <v>14</v>
      </c>
      <c r="G6913">
        <v>-1</v>
      </c>
      <c r="H6913" s="3">
        <f>H6912+$H$2*(Table1[[#This Row],[debug'[0']]]-H6912)</f>
        <v>-1.8613560318831426</v>
      </c>
    </row>
    <row r="6914" spans="1:8" x14ac:dyDescent="0.25">
      <c r="A6914">
        <v>13816</v>
      </c>
      <c r="B6914">
        <v>-6</v>
      </c>
      <c r="C6914">
        <v>5</v>
      </c>
      <c r="D6914">
        <v>-9</v>
      </c>
      <c r="E6914">
        <v>1</v>
      </c>
      <c r="F6914">
        <v>14</v>
      </c>
      <c r="G6914">
        <v>-1</v>
      </c>
      <c r="H6914" s="3">
        <f>H6913+$H$2*(Table1[[#This Row],[debug'[0']]]-H6913)</f>
        <v>-2.2514140364649315</v>
      </c>
    </row>
    <row r="6915" spans="1:8" x14ac:dyDescent="0.25">
      <c r="A6915">
        <v>13818</v>
      </c>
      <c r="B6915">
        <v>-3</v>
      </c>
      <c r="C6915">
        <v>9</v>
      </c>
      <c r="D6915">
        <v>-11</v>
      </c>
      <c r="E6915">
        <v>1</v>
      </c>
      <c r="F6915">
        <v>14</v>
      </c>
      <c r="G6915">
        <v>-1</v>
      </c>
      <c r="H6915" s="3">
        <f>H6914+$H$2*(Table1[[#This Row],[debug'[0']]]-H6914)</f>
        <v>-2.3219666013735978</v>
      </c>
    </row>
    <row r="6916" spans="1:8" x14ac:dyDescent="0.25">
      <c r="A6916">
        <v>13820</v>
      </c>
      <c r="B6916">
        <v>2</v>
      </c>
      <c r="C6916">
        <v>22</v>
      </c>
      <c r="D6916">
        <v>-15</v>
      </c>
      <c r="E6916">
        <v>1</v>
      </c>
      <c r="F6916">
        <v>14</v>
      </c>
      <c r="G6916">
        <v>-2</v>
      </c>
      <c r="H6916" s="3">
        <f>H6915+$H$2*(Table1[[#This Row],[debug'[0']]]-H6915)</f>
        <v>-1.9146308456555257</v>
      </c>
    </row>
    <row r="6917" spans="1:8" x14ac:dyDescent="0.25">
      <c r="A6917">
        <v>13822</v>
      </c>
      <c r="B6917">
        <v>8</v>
      </c>
      <c r="C6917">
        <v>29</v>
      </c>
      <c r="D6917">
        <v>-16</v>
      </c>
      <c r="E6917">
        <v>1</v>
      </c>
      <c r="F6917">
        <v>14</v>
      </c>
      <c r="G6917">
        <v>-2</v>
      </c>
      <c r="H6917" s="3">
        <f>H6916+$H$2*(Table1[[#This Row],[debug'[0']]]-H6916)</f>
        <v>-0.98019890282254107</v>
      </c>
    </row>
    <row r="6918" spans="1:8" x14ac:dyDescent="0.25">
      <c r="A6918">
        <v>13824</v>
      </c>
      <c r="B6918">
        <v>10</v>
      </c>
      <c r="C6918">
        <v>36</v>
      </c>
      <c r="D6918">
        <v>-15</v>
      </c>
      <c r="E6918">
        <v>1</v>
      </c>
      <c r="F6918">
        <v>14</v>
      </c>
      <c r="G6918">
        <v>-2</v>
      </c>
      <c r="H6918" s="3">
        <f>H6917+$H$2*(Table1[[#This Row],[debug'[0']]]-H6917)</f>
        <v>5.4660463419319072E-2</v>
      </c>
    </row>
    <row r="6919" spans="1:8" x14ac:dyDescent="0.25">
      <c r="A6919">
        <v>13826</v>
      </c>
      <c r="B6919">
        <v>14</v>
      </c>
      <c r="C6919">
        <v>40</v>
      </c>
      <c r="D6919">
        <v>-11</v>
      </c>
      <c r="E6919">
        <v>1</v>
      </c>
      <c r="F6919">
        <v>14</v>
      </c>
      <c r="G6919">
        <v>-1</v>
      </c>
      <c r="H6919" s="3">
        <f>H6918+$H$2*(Table1[[#This Row],[debug'[0']]]-H6918)</f>
        <v>1.3689777506174337</v>
      </c>
    </row>
    <row r="6920" spans="1:8" x14ac:dyDescent="0.25">
      <c r="A6920">
        <v>13828</v>
      </c>
      <c r="B6920">
        <v>13</v>
      </c>
      <c r="C6920">
        <v>39</v>
      </c>
      <c r="D6920">
        <v>-6</v>
      </c>
      <c r="E6920">
        <v>1</v>
      </c>
      <c r="F6920">
        <v>14</v>
      </c>
      <c r="G6920">
        <v>-1</v>
      </c>
      <c r="H6920" s="3">
        <f>H6919+$H$2*(Table1[[#This Row],[debug'[0']]]-H6919)</f>
        <v>2.4651757721894247</v>
      </c>
    </row>
    <row r="6921" spans="1:8" x14ac:dyDescent="0.25">
      <c r="A6921">
        <v>13830</v>
      </c>
      <c r="B6921">
        <v>13</v>
      </c>
      <c r="C6921">
        <v>36</v>
      </c>
      <c r="D6921">
        <v>-2</v>
      </c>
      <c r="E6921">
        <v>1</v>
      </c>
      <c r="F6921">
        <v>14</v>
      </c>
      <c r="G6921">
        <v>-1</v>
      </c>
      <c r="H6921" s="3">
        <f>H6920+$H$2*(Table1[[#This Row],[debug'[0']]]-H6920)</f>
        <v>3.4580595642179084</v>
      </c>
    </row>
    <row r="6922" spans="1:8" x14ac:dyDescent="0.25">
      <c r="A6922">
        <v>13832</v>
      </c>
      <c r="B6922">
        <v>9</v>
      </c>
      <c r="C6922">
        <v>24</v>
      </c>
      <c r="D6922">
        <v>8</v>
      </c>
      <c r="E6922">
        <v>1</v>
      </c>
      <c r="F6922">
        <v>14</v>
      </c>
      <c r="G6922">
        <v>-1</v>
      </c>
      <c r="H6922" s="3">
        <f>H6921+$H$2*(Table1[[#This Row],[debug'[0']]]-H6921)</f>
        <v>3.9803751450084652</v>
      </c>
    </row>
    <row r="6923" spans="1:8" x14ac:dyDescent="0.25">
      <c r="A6923">
        <v>13834</v>
      </c>
      <c r="B6923">
        <v>5</v>
      </c>
      <c r="C6923">
        <v>17</v>
      </c>
      <c r="D6923">
        <v>12</v>
      </c>
      <c r="E6923">
        <v>1</v>
      </c>
      <c r="F6923">
        <v>14</v>
      </c>
      <c r="G6923">
        <v>-1</v>
      </c>
      <c r="H6923" s="3">
        <f>H6922+$H$2*(Table1[[#This Row],[debug'[0']]]-H6922)</f>
        <v>4.0764725236242345</v>
      </c>
    </row>
    <row r="6924" spans="1:8" x14ac:dyDescent="0.25">
      <c r="A6924">
        <v>13836</v>
      </c>
      <c r="B6924">
        <v>5</v>
      </c>
      <c r="C6924">
        <v>7</v>
      </c>
      <c r="D6924">
        <v>14</v>
      </c>
      <c r="E6924">
        <v>1</v>
      </c>
      <c r="F6924">
        <v>14</v>
      </c>
      <c r="G6924">
        <v>-1</v>
      </c>
      <c r="H6924" s="3">
        <f>H6923+$H$2*(Table1[[#This Row],[debug'[0']]]-H6923)</f>
        <v>4.1635129376793474</v>
      </c>
    </row>
    <row r="6925" spans="1:8" x14ac:dyDescent="0.25">
      <c r="A6925">
        <v>13838</v>
      </c>
      <c r="B6925">
        <v>-1</v>
      </c>
      <c r="C6925">
        <v>0</v>
      </c>
      <c r="D6925">
        <v>14</v>
      </c>
      <c r="E6925">
        <v>1</v>
      </c>
      <c r="F6925">
        <v>14</v>
      </c>
      <c r="G6925">
        <v>-1</v>
      </c>
      <c r="H6925" s="3">
        <f>H6924+$H$2*(Table1[[#This Row],[debug'[0']]]-H6924)</f>
        <v>3.6768633083274689</v>
      </c>
    </row>
    <row r="6926" spans="1:8" x14ac:dyDescent="0.25">
      <c r="A6926">
        <v>13840</v>
      </c>
      <c r="B6926">
        <v>-3</v>
      </c>
      <c r="C6926">
        <v>-6</v>
      </c>
      <c r="D6926">
        <v>14</v>
      </c>
      <c r="E6926">
        <v>1</v>
      </c>
      <c r="F6926">
        <v>15</v>
      </c>
      <c r="G6926">
        <v>-1</v>
      </c>
      <c r="H6926" s="3">
        <f>H6925+$H$2*(Table1[[#This Row],[debug'[0']]]-H6925)</f>
        <v>3.0475837667735242</v>
      </c>
    </row>
    <row r="6927" spans="1:8" x14ac:dyDescent="0.25">
      <c r="A6927">
        <v>13842</v>
      </c>
      <c r="B6927">
        <v>-7</v>
      </c>
      <c r="C6927">
        <v>-10</v>
      </c>
      <c r="D6927">
        <v>11</v>
      </c>
      <c r="E6927">
        <v>1</v>
      </c>
      <c r="F6927">
        <v>15</v>
      </c>
      <c r="G6927">
        <v>-1</v>
      </c>
      <c r="H6927" s="3">
        <f>H6926+$H$2*(Table1[[#This Row],[debug'[0']]]-H6926)</f>
        <v>2.1006213063328114</v>
      </c>
    </row>
    <row r="6928" spans="1:8" x14ac:dyDescent="0.25">
      <c r="A6928">
        <v>13844</v>
      </c>
      <c r="B6928">
        <v>-8</v>
      </c>
      <c r="C6928">
        <v>-10</v>
      </c>
      <c r="D6928">
        <v>7</v>
      </c>
      <c r="E6928">
        <v>1</v>
      </c>
      <c r="F6928">
        <v>15</v>
      </c>
      <c r="G6928">
        <v>-1</v>
      </c>
      <c r="H6928" s="3">
        <f>H6927+$H$2*(Table1[[#This Row],[debug'[0']]]-H6927)</f>
        <v>1.1486601755527803</v>
      </c>
    </row>
    <row r="6929" spans="1:8" x14ac:dyDescent="0.25">
      <c r="A6929">
        <v>13846</v>
      </c>
      <c r="B6929">
        <v>-7</v>
      </c>
      <c r="C6929">
        <v>-8</v>
      </c>
      <c r="D6929">
        <v>3</v>
      </c>
      <c r="E6929">
        <v>1</v>
      </c>
      <c r="F6929">
        <v>14</v>
      </c>
      <c r="G6929">
        <v>-1</v>
      </c>
      <c r="H6929" s="3">
        <f>H6928+$H$2*(Table1[[#This Row],[debug'[0']]]-H6928)</f>
        <v>0.38066704722929046</v>
      </c>
    </row>
    <row r="6930" spans="1:8" x14ac:dyDescent="0.25">
      <c r="A6930">
        <v>13848</v>
      </c>
      <c r="B6930">
        <v>-4</v>
      </c>
      <c r="C6930">
        <v>-4</v>
      </c>
      <c r="D6930">
        <v>-2</v>
      </c>
      <c r="E6930">
        <v>2</v>
      </c>
      <c r="F6930">
        <v>14</v>
      </c>
      <c r="G6930">
        <v>-1</v>
      </c>
      <c r="H6930" s="3">
        <f>H6929+$H$2*(Table1[[#This Row],[debug'[0']]]-H6929)</f>
        <v>-3.2201095172662453E-2</v>
      </c>
    </row>
    <row r="6931" spans="1:8" x14ac:dyDescent="0.25">
      <c r="A6931">
        <v>13850</v>
      </c>
      <c r="B6931">
        <v>-3</v>
      </c>
      <c r="C6931">
        <v>2</v>
      </c>
      <c r="D6931">
        <v>-6</v>
      </c>
      <c r="E6931">
        <v>2</v>
      </c>
      <c r="F6931">
        <v>14</v>
      </c>
      <c r="G6931">
        <v>-1</v>
      </c>
      <c r="H6931" s="3">
        <f>H6930+$H$2*(Table1[[#This Row],[debug'[0']]]-H6930)</f>
        <v>-0.31190955227478434</v>
      </c>
    </row>
    <row r="6932" spans="1:8" x14ac:dyDescent="0.25">
      <c r="A6932">
        <v>13852</v>
      </c>
      <c r="B6932">
        <v>0</v>
      </c>
      <c r="C6932">
        <v>10</v>
      </c>
      <c r="D6932">
        <v>-11</v>
      </c>
      <c r="E6932">
        <v>2</v>
      </c>
      <c r="F6932">
        <v>14</v>
      </c>
      <c r="G6932">
        <v>-1</v>
      </c>
      <c r="H6932" s="3">
        <f>H6931+$H$2*(Table1[[#This Row],[debug'[0']]]-H6931)</f>
        <v>-0.28251276953445603</v>
      </c>
    </row>
    <row r="6933" spans="1:8" x14ac:dyDescent="0.25">
      <c r="A6933">
        <v>13854</v>
      </c>
      <c r="B6933">
        <v>1</v>
      </c>
      <c r="C6933">
        <v>21</v>
      </c>
      <c r="D6933">
        <v>-16</v>
      </c>
      <c r="E6933">
        <v>1</v>
      </c>
      <c r="F6933">
        <v>14</v>
      </c>
      <c r="G6933">
        <v>-1</v>
      </c>
      <c r="H6933" s="3">
        <f>H6932+$H$2*(Table1[[#This Row],[debug'[0']]]-H6932)</f>
        <v>-0.16163878868731962</v>
      </c>
    </row>
    <row r="6934" spans="1:8" x14ac:dyDescent="0.25">
      <c r="A6934">
        <v>13856</v>
      </c>
      <c r="B6934">
        <v>3</v>
      </c>
      <c r="C6934">
        <v>29</v>
      </c>
      <c r="D6934">
        <v>-19</v>
      </c>
      <c r="E6934">
        <v>1</v>
      </c>
      <c r="F6934">
        <v>14</v>
      </c>
      <c r="G6934">
        <v>-1</v>
      </c>
      <c r="H6934" s="3">
        <f>H6933+$H$2*(Table1[[#This Row],[debug'[0']]]-H6933)</f>
        <v>0.13633864706801885</v>
      </c>
    </row>
    <row r="6935" spans="1:8" x14ac:dyDescent="0.25">
      <c r="A6935">
        <v>13858</v>
      </c>
      <c r="B6935">
        <v>7</v>
      </c>
      <c r="C6935">
        <v>37</v>
      </c>
      <c r="D6935">
        <v>-20</v>
      </c>
      <c r="E6935">
        <v>2</v>
      </c>
      <c r="F6935">
        <v>14</v>
      </c>
      <c r="G6935">
        <v>-1</v>
      </c>
      <c r="H6935" s="3">
        <f>H6934+$H$2*(Table1[[#This Row],[debug'[0']]]-H6934)</f>
        <v>0.78322348956099752</v>
      </c>
    </row>
    <row r="6936" spans="1:8" x14ac:dyDescent="0.25">
      <c r="A6936">
        <v>13860</v>
      </c>
      <c r="B6936">
        <v>9</v>
      </c>
      <c r="C6936">
        <v>42</v>
      </c>
      <c r="D6936">
        <v>-18</v>
      </c>
      <c r="E6936">
        <v>2</v>
      </c>
      <c r="F6936">
        <v>14</v>
      </c>
      <c r="G6936">
        <v>-1</v>
      </c>
      <c r="H6936" s="3">
        <f>H6935+$H$2*(Table1[[#This Row],[debug'[0']]]-H6935)</f>
        <v>1.5576364312025279</v>
      </c>
    </row>
    <row r="6937" spans="1:8" x14ac:dyDescent="0.25">
      <c r="A6937">
        <v>13862</v>
      </c>
      <c r="B6937">
        <v>12</v>
      </c>
      <c r="C6937">
        <v>45</v>
      </c>
      <c r="D6937">
        <v>-15</v>
      </c>
      <c r="E6937">
        <v>2</v>
      </c>
      <c r="F6937">
        <v>14</v>
      </c>
      <c r="G6937">
        <v>-1</v>
      </c>
      <c r="H6937" s="3">
        <f>H6936+$H$2*(Table1[[#This Row],[debug'[0']]]-H6936)</f>
        <v>2.5418060114179628</v>
      </c>
    </row>
    <row r="6938" spans="1:8" x14ac:dyDescent="0.25">
      <c r="A6938">
        <v>13864</v>
      </c>
      <c r="B6938">
        <v>11</v>
      </c>
      <c r="C6938">
        <v>41</v>
      </c>
      <c r="D6938">
        <v>-5</v>
      </c>
      <c r="E6938">
        <v>2</v>
      </c>
      <c r="F6938">
        <v>14</v>
      </c>
      <c r="G6938">
        <v>-1</v>
      </c>
      <c r="H6938" s="3">
        <f>H6937+$H$2*(Table1[[#This Row],[debug'[0']]]-H6937)</f>
        <v>3.3389720143329633</v>
      </c>
    </row>
    <row r="6939" spans="1:8" x14ac:dyDescent="0.25">
      <c r="A6939">
        <v>13866</v>
      </c>
      <c r="B6939">
        <v>7</v>
      </c>
      <c r="C6939">
        <v>34</v>
      </c>
      <c r="D6939">
        <v>1</v>
      </c>
      <c r="E6939">
        <v>2</v>
      </c>
      <c r="F6939">
        <v>14</v>
      </c>
      <c r="G6939">
        <v>-1</v>
      </c>
      <c r="H6939" s="3">
        <f>H6938+$H$2*(Table1[[#This Row],[debug'[0']]]-H6938)</f>
        <v>3.6840157730637095</v>
      </c>
    </row>
    <row r="6940" spans="1:8" x14ac:dyDescent="0.25">
      <c r="A6940">
        <v>13868</v>
      </c>
      <c r="B6940">
        <v>6</v>
      </c>
      <c r="C6940">
        <v>26</v>
      </c>
      <c r="D6940">
        <v>8</v>
      </c>
      <c r="E6940">
        <v>2</v>
      </c>
      <c r="F6940">
        <v>14</v>
      </c>
      <c r="G6940">
        <v>-1</v>
      </c>
      <c r="H6940" s="3">
        <f>H6939+$H$2*(Table1[[#This Row],[debug'[0']]]-H6939)</f>
        <v>3.902292144058896</v>
      </c>
    </row>
    <row r="6941" spans="1:8" x14ac:dyDescent="0.25">
      <c r="A6941">
        <v>13870</v>
      </c>
      <c r="B6941">
        <v>0</v>
      </c>
      <c r="C6941">
        <v>3</v>
      </c>
      <c r="D6941">
        <v>19</v>
      </c>
      <c r="E6941">
        <v>2</v>
      </c>
      <c r="F6941">
        <v>13</v>
      </c>
      <c r="G6941">
        <v>-1</v>
      </c>
      <c r="H6941" s="3">
        <f>H6940+$H$2*(Table1[[#This Row],[debug'[0']]]-H6940)</f>
        <v>3.5345097741007985</v>
      </c>
    </row>
    <row r="6942" spans="1:8" x14ac:dyDescent="0.25">
      <c r="A6942">
        <v>13872</v>
      </c>
      <c r="B6942">
        <v>-1</v>
      </c>
      <c r="C6942">
        <v>-4</v>
      </c>
      <c r="D6942">
        <v>20</v>
      </c>
      <c r="E6942">
        <v>2</v>
      </c>
      <c r="F6942">
        <v>13</v>
      </c>
      <c r="G6942">
        <v>-1</v>
      </c>
      <c r="H6942" s="3">
        <f>H6941+$H$2*(Table1[[#This Row],[debug'[0']]]-H6941)</f>
        <v>3.1071422962824129</v>
      </c>
    </row>
    <row r="6943" spans="1:8" x14ac:dyDescent="0.25">
      <c r="A6943">
        <v>13874</v>
      </c>
      <c r="B6943">
        <v>-1</v>
      </c>
      <c r="C6943">
        <v>-7</v>
      </c>
      <c r="D6943">
        <v>20</v>
      </c>
      <c r="E6943">
        <v>2</v>
      </c>
      <c r="F6943">
        <v>14</v>
      </c>
      <c r="G6943">
        <v>-1</v>
      </c>
      <c r="H6943" s="3">
        <f>H6942+$H$2*(Table1[[#This Row],[debug'[0']]]-H6942)</f>
        <v>2.7200532543249505</v>
      </c>
    </row>
    <row r="6944" spans="1:8" x14ac:dyDescent="0.25">
      <c r="A6944">
        <v>13876</v>
      </c>
      <c r="B6944">
        <v>-3</v>
      </c>
      <c r="C6944">
        <v>-11</v>
      </c>
      <c r="D6944">
        <v>17</v>
      </c>
      <c r="E6944">
        <v>2</v>
      </c>
      <c r="F6944">
        <v>15</v>
      </c>
      <c r="G6944">
        <v>-1</v>
      </c>
      <c r="H6944" s="3">
        <f>H6943+$H$2*(Table1[[#This Row],[debug'[0']]]-H6943)</f>
        <v>2.1809509358670609</v>
      </c>
    </row>
    <row r="6945" spans="1:8" x14ac:dyDescent="0.25">
      <c r="A6945">
        <v>13878</v>
      </c>
      <c r="B6945">
        <v>-2</v>
      </c>
      <c r="C6945">
        <v>-11</v>
      </c>
      <c r="D6945">
        <v>13</v>
      </c>
      <c r="E6945">
        <v>2</v>
      </c>
      <c r="F6945">
        <v>15</v>
      </c>
      <c r="G6945">
        <v>-1</v>
      </c>
      <c r="H6945" s="3">
        <f>H6944+$H$2*(Table1[[#This Row],[debug'[0']]]-H6944)</f>
        <v>1.786905593512881</v>
      </c>
    </row>
    <row r="6946" spans="1:8" x14ac:dyDescent="0.25">
      <c r="A6946">
        <v>13880</v>
      </c>
      <c r="B6946">
        <v>-1</v>
      </c>
      <c r="C6946">
        <v>-8</v>
      </c>
      <c r="D6946">
        <v>9</v>
      </c>
      <c r="E6946">
        <v>2</v>
      </c>
      <c r="F6946">
        <v>15</v>
      </c>
      <c r="G6946">
        <v>-1</v>
      </c>
      <c r="H6946" s="3">
        <f>H6945+$H$2*(Table1[[#This Row],[debug'[0']]]-H6945)</f>
        <v>1.5242459293480299</v>
      </c>
    </row>
    <row r="6947" spans="1:8" x14ac:dyDescent="0.25">
      <c r="A6947">
        <v>13882</v>
      </c>
      <c r="B6947">
        <v>0</v>
      </c>
      <c r="C6947">
        <v>-6</v>
      </c>
      <c r="D6947">
        <v>6</v>
      </c>
      <c r="E6947">
        <v>2</v>
      </c>
      <c r="F6947">
        <v>14</v>
      </c>
      <c r="G6947">
        <v>-1</v>
      </c>
      <c r="H6947" s="3">
        <f>H6946+$H$2*(Table1[[#This Row],[debug'[0']]]-H6946)</f>
        <v>1.3805891349309125</v>
      </c>
    </row>
    <row r="6948" spans="1:8" x14ac:dyDescent="0.25">
      <c r="A6948">
        <v>13884</v>
      </c>
      <c r="B6948">
        <v>2</v>
      </c>
      <c r="C6948">
        <v>5</v>
      </c>
      <c r="D6948">
        <v>-3</v>
      </c>
      <c r="E6948">
        <v>2</v>
      </c>
      <c r="F6948">
        <v>14</v>
      </c>
      <c r="G6948">
        <v>-1</v>
      </c>
      <c r="H6948" s="3">
        <f>H6947+$H$2*(Table1[[#This Row],[debug'[0']]]-H6947)</f>
        <v>1.4389672336285548</v>
      </c>
    </row>
    <row r="6949" spans="1:8" x14ac:dyDescent="0.25">
      <c r="A6949">
        <v>13886</v>
      </c>
      <c r="B6949">
        <v>3</v>
      </c>
      <c r="C6949">
        <v>15</v>
      </c>
      <c r="D6949">
        <v>-8</v>
      </c>
      <c r="E6949">
        <v>2</v>
      </c>
      <c r="F6949">
        <v>14</v>
      </c>
      <c r="G6949">
        <v>0</v>
      </c>
      <c r="H6949" s="3">
        <f>H6948+$H$2*(Table1[[#This Row],[debug'[0']]]-H6948)</f>
        <v>1.5860911057539193</v>
      </c>
    </row>
    <row r="6950" spans="1:8" x14ac:dyDescent="0.25">
      <c r="A6950">
        <v>13888</v>
      </c>
      <c r="B6950">
        <v>3</v>
      </c>
      <c r="C6950">
        <v>26</v>
      </c>
      <c r="D6950">
        <v>-13</v>
      </c>
      <c r="E6950">
        <v>2</v>
      </c>
      <c r="F6950">
        <v>15</v>
      </c>
      <c r="G6950">
        <v>0</v>
      </c>
      <c r="H6950" s="3">
        <f>H6949+$H$2*(Table1[[#This Row],[debug'[0']]]-H6949)</f>
        <v>1.719348879604182</v>
      </c>
    </row>
    <row r="6951" spans="1:8" x14ac:dyDescent="0.25">
      <c r="A6951">
        <v>13890</v>
      </c>
      <c r="B6951">
        <v>6</v>
      </c>
      <c r="C6951">
        <v>35</v>
      </c>
      <c r="D6951">
        <v>-16</v>
      </c>
      <c r="E6951">
        <v>2</v>
      </c>
      <c r="F6951">
        <v>15</v>
      </c>
      <c r="G6951">
        <v>0</v>
      </c>
      <c r="H6951" s="3">
        <f>H6950+$H$2*(Table1[[#This Row],[debug'[0']]]-H6950)</f>
        <v>2.1227907429766746</v>
      </c>
    </row>
    <row r="6952" spans="1:8" x14ac:dyDescent="0.25">
      <c r="A6952">
        <v>13892</v>
      </c>
      <c r="B6952">
        <v>7</v>
      </c>
      <c r="C6952">
        <v>43</v>
      </c>
      <c r="D6952">
        <v>-17</v>
      </c>
      <c r="E6952">
        <v>3</v>
      </c>
      <c r="F6952">
        <v>15</v>
      </c>
      <c r="G6952">
        <v>0</v>
      </c>
      <c r="H6952" s="3">
        <f>H6951+$H$2*(Table1[[#This Row],[debug'[0']]]-H6951)</f>
        <v>2.5824568861332131</v>
      </c>
    </row>
    <row r="6953" spans="1:8" x14ac:dyDescent="0.25">
      <c r="A6953">
        <v>13894</v>
      </c>
      <c r="B6953">
        <v>10</v>
      </c>
      <c r="C6953">
        <v>47</v>
      </c>
      <c r="D6953">
        <v>-15</v>
      </c>
      <c r="E6953">
        <v>3</v>
      </c>
      <c r="F6953">
        <v>15</v>
      </c>
      <c r="G6953">
        <v>0</v>
      </c>
      <c r="H6953" s="3">
        <f>H6952+$H$2*(Table1[[#This Row],[debug'[0']]]-H6952)</f>
        <v>3.2815438547594966</v>
      </c>
    </row>
    <row r="6954" spans="1:8" x14ac:dyDescent="0.25">
      <c r="A6954">
        <v>13896</v>
      </c>
      <c r="B6954">
        <v>9</v>
      </c>
      <c r="C6954">
        <v>50</v>
      </c>
      <c r="D6954">
        <v>-11</v>
      </c>
      <c r="E6954">
        <v>3</v>
      </c>
      <c r="F6954">
        <v>15</v>
      </c>
      <c r="G6954">
        <v>0</v>
      </c>
      <c r="H6954" s="3">
        <f>H6953+$H$2*(Table1[[#This Row],[debug'[0']]]-H6953)</f>
        <v>3.8204956492323858</v>
      </c>
    </row>
    <row r="6955" spans="1:8" x14ac:dyDescent="0.25">
      <c r="A6955">
        <v>13898</v>
      </c>
      <c r="B6955">
        <v>7</v>
      </c>
      <c r="C6955">
        <v>48</v>
      </c>
      <c r="D6955">
        <v>-8</v>
      </c>
      <c r="E6955">
        <v>3</v>
      </c>
      <c r="F6955">
        <v>16</v>
      </c>
      <c r="G6955">
        <v>0</v>
      </c>
      <c r="H6955" s="3">
        <f>H6954+$H$2*(Table1[[#This Row],[debug'[0']]]-H6954)</f>
        <v>4.120156874545235</v>
      </c>
    </row>
    <row r="6956" spans="1:8" x14ac:dyDescent="0.25">
      <c r="A6956">
        <v>13900</v>
      </c>
      <c r="B6956">
        <v>4</v>
      </c>
      <c r="C6956">
        <v>44</v>
      </c>
      <c r="D6956">
        <v>-3</v>
      </c>
      <c r="E6956">
        <v>3</v>
      </c>
      <c r="F6956">
        <v>16</v>
      </c>
      <c r="G6956">
        <v>0</v>
      </c>
      <c r="H6956" s="3">
        <f>H6955+$H$2*(Table1[[#This Row],[debug'[0']]]-H6955)</f>
        <v>4.1088323559147462</v>
      </c>
    </row>
    <row r="6957" spans="1:8" x14ac:dyDescent="0.25">
      <c r="A6957">
        <v>13902</v>
      </c>
      <c r="B6957">
        <v>-2</v>
      </c>
      <c r="C6957">
        <v>27</v>
      </c>
      <c r="D6957">
        <v>9</v>
      </c>
      <c r="E6957">
        <v>2</v>
      </c>
      <c r="F6957">
        <v>16</v>
      </c>
      <c r="G6957">
        <v>1</v>
      </c>
      <c r="H6957" s="3">
        <f>H6956+$H$2*(Table1[[#This Row],[debug'[0']]]-H6956)</f>
        <v>3.5330884703741443</v>
      </c>
    </row>
    <row r="6958" spans="1:8" x14ac:dyDescent="0.25">
      <c r="A6958">
        <v>13904</v>
      </c>
      <c r="B6958">
        <v>-2</v>
      </c>
      <c r="C6958">
        <v>15</v>
      </c>
      <c r="D6958">
        <v>13</v>
      </c>
      <c r="E6958">
        <v>3</v>
      </c>
      <c r="F6958">
        <v>16</v>
      </c>
      <c r="G6958">
        <v>1</v>
      </c>
      <c r="H6958" s="3">
        <f>H6957+$H$2*(Table1[[#This Row],[debug'[0']]]-H6957)</f>
        <v>3.0116071676684504</v>
      </c>
    </row>
    <row r="6959" spans="1:8" x14ac:dyDescent="0.25">
      <c r="A6959">
        <v>13906</v>
      </c>
      <c r="B6959">
        <v>-4</v>
      </c>
      <c r="C6959">
        <v>5</v>
      </c>
      <c r="D6959">
        <v>16</v>
      </c>
      <c r="E6959">
        <v>3</v>
      </c>
      <c r="F6959">
        <v>16</v>
      </c>
      <c r="G6959">
        <v>1</v>
      </c>
      <c r="H6959" s="3">
        <f>H6958+$H$2*(Table1[[#This Row],[debug'[0']]]-H6958)</f>
        <v>2.3507787606343085</v>
      </c>
    </row>
    <row r="6960" spans="1:8" x14ac:dyDescent="0.25">
      <c r="A6960">
        <v>13908</v>
      </c>
      <c r="B6960">
        <v>-2</v>
      </c>
      <c r="C6960">
        <v>-10</v>
      </c>
      <c r="D6960">
        <v>18</v>
      </c>
      <c r="E6960">
        <v>3</v>
      </c>
      <c r="F6960">
        <v>16</v>
      </c>
      <c r="G6960">
        <v>1</v>
      </c>
      <c r="H6960" s="3">
        <f>H6959+$H$2*(Table1[[#This Row],[debug'[0']]]-H6959)</f>
        <v>1.940727522880211</v>
      </c>
    </row>
    <row r="6961" spans="1:8" x14ac:dyDescent="0.25">
      <c r="A6961">
        <v>13910</v>
      </c>
      <c r="B6961">
        <v>0</v>
      </c>
      <c r="C6961">
        <v>-12</v>
      </c>
      <c r="D6961">
        <v>17</v>
      </c>
      <c r="E6961">
        <v>3</v>
      </c>
      <c r="F6961">
        <v>17</v>
      </c>
      <c r="G6961">
        <v>1</v>
      </c>
      <c r="H6961" s="3">
        <f>H6960+$H$2*(Table1[[#This Row],[debug'[0']]]-H6960)</f>
        <v>1.7578182630252113</v>
      </c>
    </row>
    <row r="6962" spans="1:8" x14ac:dyDescent="0.25">
      <c r="A6962">
        <v>13912</v>
      </c>
      <c r="B6962">
        <v>1</v>
      </c>
      <c r="C6962">
        <v>-13</v>
      </c>
      <c r="D6962">
        <v>14</v>
      </c>
      <c r="E6962">
        <v>3</v>
      </c>
      <c r="F6962">
        <v>18</v>
      </c>
      <c r="G6962">
        <v>1</v>
      </c>
      <c r="H6962" s="3">
        <f>H6961+$H$2*(Table1[[#This Row],[debug'[0']]]-H6961)</f>
        <v>1.6863955743889258</v>
      </c>
    </row>
    <row r="6963" spans="1:8" x14ac:dyDescent="0.25">
      <c r="A6963">
        <v>13914</v>
      </c>
      <c r="B6963">
        <v>3</v>
      </c>
      <c r="C6963">
        <v>-11</v>
      </c>
      <c r="D6963">
        <v>10</v>
      </c>
      <c r="E6963">
        <v>3</v>
      </c>
      <c r="F6963">
        <v>18</v>
      </c>
      <c r="G6963">
        <v>1</v>
      </c>
      <c r="H6963" s="3">
        <f>H6962+$H$2*(Table1[[#This Row],[debug'[0']]]-H6962)</f>
        <v>1.8101998747856096</v>
      </c>
    </row>
    <row r="6964" spans="1:8" x14ac:dyDescent="0.25">
      <c r="A6964">
        <v>13916</v>
      </c>
      <c r="B6964">
        <v>5</v>
      </c>
      <c r="C6964">
        <v>-6</v>
      </c>
      <c r="D6964">
        <v>4</v>
      </c>
      <c r="E6964">
        <v>3</v>
      </c>
      <c r="F6964">
        <v>18</v>
      </c>
      <c r="G6964">
        <v>1</v>
      </c>
      <c r="H6964" s="3">
        <f>H6963+$H$2*(Table1[[#This Row],[debug'[0']]]-H6963)</f>
        <v>2.1108314539794097</v>
      </c>
    </row>
    <row r="6965" spans="1:8" x14ac:dyDescent="0.25">
      <c r="A6965">
        <v>13918</v>
      </c>
      <c r="B6965">
        <v>5</v>
      </c>
      <c r="C6965">
        <v>3</v>
      </c>
      <c r="D6965">
        <v>-2</v>
      </c>
      <c r="E6965">
        <v>3</v>
      </c>
      <c r="F6965">
        <v>18</v>
      </c>
      <c r="G6965">
        <v>1</v>
      </c>
      <c r="H6965" s="3">
        <f>H6964+$H$2*(Table1[[#This Row],[debug'[0']]]-H6964)</f>
        <v>2.3831291743542393</v>
      </c>
    </row>
    <row r="6966" spans="1:8" x14ac:dyDescent="0.25">
      <c r="A6966">
        <v>13920</v>
      </c>
      <c r="B6966">
        <v>6</v>
      </c>
      <c r="C6966">
        <v>12</v>
      </c>
      <c r="D6966">
        <v>-7</v>
      </c>
      <c r="E6966">
        <v>3</v>
      </c>
      <c r="F6966">
        <v>17</v>
      </c>
      <c r="G6966">
        <v>1</v>
      </c>
      <c r="H6966" s="3">
        <f>H6965+$H$2*(Table1[[#This Row],[debug'[0']]]-H6965)</f>
        <v>2.7240112187991983</v>
      </c>
    </row>
    <row r="6967" spans="1:8" x14ac:dyDescent="0.25">
      <c r="A6967">
        <v>13922</v>
      </c>
      <c r="B6967">
        <v>5</v>
      </c>
      <c r="C6967">
        <v>23</v>
      </c>
      <c r="D6967">
        <v>-11</v>
      </c>
      <c r="E6967">
        <v>3</v>
      </c>
      <c r="F6967">
        <v>17</v>
      </c>
      <c r="G6967">
        <v>1</v>
      </c>
      <c r="H6967" s="3">
        <f>H6966+$H$2*(Table1[[#This Row],[debug'[0']]]-H6966)</f>
        <v>2.9385181078393949</v>
      </c>
    </row>
    <row r="6968" spans="1:8" x14ac:dyDescent="0.25">
      <c r="A6968">
        <v>13924</v>
      </c>
      <c r="B6968">
        <v>6</v>
      </c>
      <c r="C6968">
        <v>34</v>
      </c>
      <c r="D6968">
        <v>-15</v>
      </c>
      <c r="E6968">
        <v>3</v>
      </c>
      <c r="F6968">
        <v>18</v>
      </c>
      <c r="G6968">
        <v>1</v>
      </c>
      <c r="H6968" s="3">
        <f>H6967+$H$2*(Table1[[#This Row],[debug'[0']]]-H6967)</f>
        <v>3.2270559784846928</v>
      </c>
    </row>
    <row r="6969" spans="1:8" x14ac:dyDescent="0.25">
      <c r="A6969">
        <v>13926</v>
      </c>
      <c r="B6969">
        <v>7</v>
      </c>
      <c r="C6969">
        <v>42</v>
      </c>
      <c r="D6969">
        <v>-17</v>
      </c>
      <c r="E6969">
        <v>3</v>
      </c>
      <c r="F6969">
        <v>18</v>
      </c>
      <c r="G6969">
        <v>1</v>
      </c>
      <c r="H6969" s="3">
        <f>H6968+$H$2*(Table1[[#This Row],[debug'[0']]]-H6968)</f>
        <v>3.5826475750966336</v>
      </c>
    </row>
    <row r="6970" spans="1:8" x14ac:dyDescent="0.25">
      <c r="A6970">
        <v>13928</v>
      </c>
      <c r="B6970">
        <v>7</v>
      </c>
      <c r="C6970">
        <v>49</v>
      </c>
      <c r="D6970">
        <v>-17</v>
      </c>
      <c r="E6970">
        <v>3</v>
      </c>
      <c r="F6970">
        <v>18</v>
      </c>
      <c r="G6970">
        <v>1</v>
      </c>
      <c r="H6970" s="3">
        <f>H6969+$H$2*(Table1[[#This Row],[debug'[0']]]-H6969)</f>
        <v>3.9047254532807441</v>
      </c>
    </row>
    <row r="6971" spans="1:8" x14ac:dyDescent="0.25">
      <c r="A6971">
        <v>13930</v>
      </c>
      <c r="B6971">
        <v>5</v>
      </c>
      <c r="C6971">
        <v>53</v>
      </c>
      <c r="D6971">
        <v>-14</v>
      </c>
      <c r="E6971">
        <v>3</v>
      </c>
      <c r="F6971">
        <v>18</v>
      </c>
      <c r="G6971">
        <v>1</v>
      </c>
      <c r="H6971" s="3">
        <f>H6970+$H$2*(Table1[[#This Row],[debug'[0']]]-H6970)</f>
        <v>4.0079526473698568</v>
      </c>
    </row>
    <row r="6972" spans="1:8" x14ac:dyDescent="0.25">
      <c r="A6972">
        <v>13932</v>
      </c>
      <c r="B6972">
        <v>3</v>
      </c>
      <c r="C6972">
        <v>52</v>
      </c>
      <c r="D6972">
        <v>-11</v>
      </c>
      <c r="E6972">
        <v>3</v>
      </c>
      <c r="F6972">
        <v>18</v>
      </c>
      <c r="G6972">
        <v>0</v>
      </c>
      <c r="H6972" s="3">
        <f>H6971+$H$2*(Table1[[#This Row],[debug'[0']]]-H6971)</f>
        <v>3.9129553484055508</v>
      </c>
    </row>
    <row r="6973" spans="1:8" x14ac:dyDescent="0.25">
      <c r="A6973">
        <v>13934</v>
      </c>
      <c r="B6973">
        <v>-1</v>
      </c>
      <c r="C6973">
        <v>46</v>
      </c>
      <c r="D6973">
        <v>-7</v>
      </c>
      <c r="E6973">
        <v>3</v>
      </c>
      <c r="F6973">
        <v>18</v>
      </c>
      <c r="G6973">
        <v>0</v>
      </c>
      <c r="H6973" s="3">
        <f>H6972+$H$2*(Table1[[#This Row],[debug'[0']]]-H6972)</f>
        <v>3.4499202155065838</v>
      </c>
    </row>
    <row r="6974" spans="1:8" x14ac:dyDescent="0.25">
      <c r="A6974">
        <v>13936</v>
      </c>
      <c r="B6974">
        <v>-3</v>
      </c>
      <c r="C6974">
        <v>39</v>
      </c>
      <c r="D6974">
        <v>-1</v>
      </c>
      <c r="E6974">
        <v>3</v>
      </c>
      <c r="F6974">
        <v>18</v>
      </c>
      <c r="G6974">
        <v>0</v>
      </c>
      <c r="H6974" s="3">
        <f>H6973+$H$2*(Table1[[#This Row],[debug'[0']]]-H6973)</f>
        <v>2.8420295565483107</v>
      </c>
    </row>
    <row r="6975" spans="1:8" x14ac:dyDescent="0.25">
      <c r="A6975">
        <v>13938</v>
      </c>
      <c r="B6975">
        <v>-4</v>
      </c>
      <c r="C6975">
        <v>19</v>
      </c>
      <c r="D6975">
        <v>11</v>
      </c>
      <c r="E6975">
        <v>3</v>
      </c>
      <c r="F6975">
        <v>18</v>
      </c>
      <c r="G6975">
        <v>0</v>
      </c>
      <c r="H6975" s="3">
        <f>H6974+$H$2*(Table1[[#This Row],[debug'[0']]]-H6974)</f>
        <v>2.1971834628334186</v>
      </c>
    </row>
    <row r="6976" spans="1:8" x14ac:dyDescent="0.25">
      <c r="A6976">
        <v>13940</v>
      </c>
      <c r="B6976">
        <v>-5</v>
      </c>
      <c r="C6976">
        <v>9</v>
      </c>
      <c r="D6976">
        <v>14</v>
      </c>
      <c r="E6976">
        <v>3</v>
      </c>
      <c r="F6976">
        <v>18</v>
      </c>
      <c r="G6976">
        <v>0</v>
      </c>
      <c r="H6976" s="3">
        <f>H6975+$H$2*(Table1[[#This Row],[debug'[0']]]-H6975)</f>
        <v>1.5188649020321563</v>
      </c>
    </row>
    <row r="6977" spans="1:8" x14ac:dyDescent="0.25">
      <c r="A6977">
        <v>13942</v>
      </c>
      <c r="B6977">
        <v>-4</v>
      </c>
      <c r="C6977">
        <v>0</v>
      </c>
      <c r="D6977">
        <v>16</v>
      </c>
      <c r="E6977">
        <v>3</v>
      </c>
      <c r="F6977">
        <v>18</v>
      </c>
      <c r="G6977">
        <v>0</v>
      </c>
      <c r="H6977" s="3">
        <f>H6976+$H$2*(Table1[[#This Row],[debug'[0']]]-H6976)</f>
        <v>0.99872413906079305</v>
      </c>
    </row>
    <row r="6978" spans="1:8" x14ac:dyDescent="0.25">
      <c r="A6978">
        <v>13944</v>
      </c>
      <c r="B6978">
        <v>0</v>
      </c>
      <c r="C6978">
        <v>-13</v>
      </c>
      <c r="D6978">
        <v>17</v>
      </c>
      <c r="E6978">
        <v>3</v>
      </c>
      <c r="F6978">
        <v>19</v>
      </c>
      <c r="G6978">
        <v>0</v>
      </c>
      <c r="H6978" s="3">
        <f>H6977+$H$2*(Table1[[#This Row],[debug'[0']]]-H6977)</f>
        <v>0.90459660651370766</v>
      </c>
    </row>
    <row r="6979" spans="1:8" x14ac:dyDescent="0.25">
      <c r="A6979">
        <v>13946</v>
      </c>
      <c r="B6979">
        <v>1</v>
      </c>
      <c r="C6979">
        <v>-14</v>
      </c>
      <c r="D6979">
        <v>15</v>
      </c>
      <c r="E6979">
        <v>3</v>
      </c>
      <c r="F6979">
        <v>19</v>
      </c>
      <c r="G6979">
        <v>0</v>
      </c>
      <c r="H6979" s="3">
        <f>H6978+$H$2*(Table1[[#This Row],[debug'[0']]]-H6978)</f>
        <v>0.91358816451682978</v>
      </c>
    </row>
    <row r="6980" spans="1:8" x14ac:dyDescent="0.25">
      <c r="A6980">
        <v>13948</v>
      </c>
      <c r="B6980">
        <v>5</v>
      </c>
      <c r="C6980">
        <v>-12</v>
      </c>
      <c r="D6980">
        <v>12</v>
      </c>
      <c r="E6980">
        <v>3</v>
      </c>
      <c r="F6980">
        <v>19</v>
      </c>
      <c r="G6980">
        <v>0</v>
      </c>
      <c r="H6980" s="3">
        <f>H6979+$H$2*(Table1[[#This Row],[debug'[0']]]-H6979)</f>
        <v>1.298723406573719</v>
      </c>
    </row>
    <row r="6981" spans="1:8" x14ac:dyDescent="0.25">
      <c r="A6981">
        <v>13950</v>
      </c>
      <c r="B6981">
        <v>7</v>
      </c>
      <c r="C6981">
        <v>-7</v>
      </c>
      <c r="D6981">
        <v>7</v>
      </c>
      <c r="E6981">
        <v>3</v>
      </c>
      <c r="F6981">
        <v>19</v>
      </c>
      <c r="G6981">
        <v>0</v>
      </c>
      <c r="H6981" s="3">
        <f>H6980+$H$2*(Table1[[#This Row],[debug'[0']]]-H6980)</f>
        <v>1.8360560664334624</v>
      </c>
    </row>
    <row r="6982" spans="1:8" x14ac:dyDescent="0.25">
      <c r="A6982">
        <v>13952</v>
      </c>
      <c r="B6982">
        <v>9</v>
      </c>
      <c r="C6982">
        <v>0</v>
      </c>
      <c r="D6982">
        <v>1</v>
      </c>
      <c r="E6982">
        <v>2</v>
      </c>
      <c r="F6982">
        <v>19</v>
      </c>
      <c r="G6982">
        <v>0</v>
      </c>
      <c r="H6982" s="3">
        <f>H6981+$H$2*(Table1[[#This Row],[debug'[0']]]-H6981)</f>
        <v>2.5112418754061165</v>
      </c>
    </row>
    <row r="6983" spans="1:8" x14ac:dyDescent="0.25">
      <c r="A6983">
        <v>13954</v>
      </c>
      <c r="B6983">
        <v>9</v>
      </c>
      <c r="C6983">
        <v>10</v>
      </c>
      <c r="D6983">
        <v>-4</v>
      </c>
      <c r="E6983">
        <v>2</v>
      </c>
      <c r="F6983">
        <v>19</v>
      </c>
      <c r="G6983">
        <v>0</v>
      </c>
      <c r="H6983" s="3">
        <f>H6982+$H$2*(Table1[[#This Row],[debug'[0']]]-H6982)</f>
        <v>3.1227929210604732</v>
      </c>
    </row>
    <row r="6984" spans="1:8" x14ac:dyDescent="0.25">
      <c r="A6984">
        <v>13956</v>
      </c>
      <c r="B6984">
        <v>7</v>
      </c>
      <c r="C6984">
        <v>20</v>
      </c>
      <c r="D6984">
        <v>-8</v>
      </c>
      <c r="E6984">
        <v>2</v>
      </c>
      <c r="F6984">
        <v>19</v>
      </c>
      <c r="G6984">
        <v>0</v>
      </c>
      <c r="H6984" s="3">
        <f>H6983+$H$2*(Table1[[#This Row],[debug'[0']]]-H6983)</f>
        <v>3.4882110793297558</v>
      </c>
    </row>
    <row r="6985" spans="1:8" x14ac:dyDescent="0.25">
      <c r="A6985">
        <v>13958</v>
      </c>
      <c r="B6985">
        <v>8</v>
      </c>
      <c r="C6985">
        <v>30</v>
      </c>
      <c r="D6985">
        <v>-11</v>
      </c>
      <c r="E6985">
        <v>2</v>
      </c>
      <c r="F6985">
        <v>19</v>
      </c>
      <c r="G6985">
        <v>0</v>
      </c>
      <c r="H6985" s="3">
        <f>H6984+$H$2*(Table1[[#This Row],[debug'[0']]]-H6984)</f>
        <v>3.9134371671615198</v>
      </c>
    </row>
    <row r="6986" spans="1:8" x14ac:dyDescent="0.25">
      <c r="A6986">
        <v>13960</v>
      </c>
      <c r="B6986">
        <v>7</v>
      </c>
      <c r="C6986">
        <v>40</v>
      </c>
      <c r="D6986">
        <v>-14</v>
      </c>
      <c r="E6986">
        <v>2</v>
      </c>
      <c r="F6986">
        <v>19</v>
      </c>
      <c r="G6986">
        <v>0</v>
      </c>
      <c r="H6986" s="3">
        <f>H6985+$H$2*(Table1[[#This Row],[debug'[0']]]-H6985)</f>
        <v>4.20433886077618</v>
      </c>
    </row>
    <row r="6987" spans="1:8" x14ac:dyDescent="0.25">
      <c r="A6987">
        <v>13962</v>
      </c>
      <c r="B6987">
        <v>7</v>
      </c>
      <c r="C6987">
        <v>47</v>
      </c>
      <c r="D6987">
        <v>-14</v>
      </c>
      <c r="E6987">
        <v>3</v>
      </c>
      <c r="F6987">
        <v>19</v>
      </c>
      <c r="G6987">
        <v>0</v>
      </c>
      <c r="H6987" s="3">
        <f>H6986+$H$2*(Table1[[#This Row],[debug'[0']]]-H6986)</f>
        <v>4.467823715683541</v>
      </c>
    </row>
    <row r="6988" spans="1:8" x14ac:dyDescent="0.25">
      <c r="A6988">
        <v>13964</v>
      </c>
      <c r="B6988">
        <v>4</v>
      </c>
      <c r="C6988">
        <v>51</v>
      </c>
      <c r="D6988">
        <v>-12</v>
      </c>
      <c r="E6988">
        <v>3</v>
      </c>
      <c r="F6988">
        <v>19</v>
      </c>
      <c r="G6988">
        <v>0</v>
      </c>
      <c r="H6988" s="3">
        <f>H6987+$H$2*(Table1[[#This Row],[debug'[0']]]-H6987)</f>
        <v>4.4237323692325461</v>
      </c>
    </row>
    <row r="6989" spans="1:8" x14ac:dyDescent="0.25">
      <c r="A6989">
        <v>13966</v>
      </c>
      <c r="B6989">
        <v>1</v>
      </c>
      <c r="C6989">
        <v>51</v>
      </c>
      <c r="D6989">
        <v>-10</v>
      </c>
      <c r="E6989">
        <v>2</v>
      </c>
      <c r="F6989">
        <v>19</v>
      </c>
      <c r="G6989">
        <v>0</v>
      </c>
      <c r="H6989" s="3">
        <f>H6988+$H$2*(Table1[[#This Row],[debug'[0']]]-H6988)</f>
        <v>4.1010531954613896</v>
      </c>
    </row>
    <row r="6990" spans="1:8" x14ac:dyDescent="0.25">
      <c r="A6990">
        <v>13968</v>
      </c>
      <c r="B6990">
        <v>-3</v>
      </c>
      <c r="C6990">
        <v>48</v>
      </c>
      <c r="D6990">
        <v>-7</v>
      </c>
      <c r="E6990">
        <v>2</v>
      </c>
      <c r="F6990">
        <v>20</v>
      </c>
      <c r="G6990">
        <v>0</v>
      </c>
      <c r="H6990" s="3">
        <f>H6989+$H$2*(Table1[[#This Row],[debug'[0']]]-H6989)</f>
        <v>3.431794698913035</v>
      </c>
    </row>
    <row r="6991" spans="1:8" x14ac:dyDescent="0.25">
      <c r="A6991">
        <v>13970</v>
      </c>
      <c r="B6991">
        <v>-6</v>
      </c>
      <c r="C6991">
        <v>42</v>
      </c>
      <c r="D6991">
        <v>-2</v>
      </c>
      <c r="E6991">
        <v>2</v>
      </c>
      <c r="F6991">
        <v>20</v>
      </c>
      <c r="G6991">
        <v>0</v>
      </c>
      <c r="H6991" s="3">
        <f>H6990+$H$2*(Table1[[#This Row],[debug'[0']]]-H6990)</f>
        <v>2.5428689908248647</v>
      </c>
    </row>
    <row r="6992" spans="1:8" x14ac:dyDescent="0.25">
      <c r="A6992">
        <v>13972</v>
      </c>
      <c r="B6992">
        <v>-8</v>
      </c>
      <c r="C6992">
        <v>33</v>
      </c>
      <c r="D6992">
        <v>4</v>
      </c>
      <c r="E6992">
        <v>2</v>
      </c>
      <c r="F6992">
        <v>20</v>
      </c>
      <c r="G6992">
        <v>0</v>
      </c>
      <c r="H6992" s="3">
        <f>H6991+$H$2*(Table1[[#This Row],[debug'[0']]]-H6991)</f>
        <v>1.5492269977448139</v>
      </c>
    </row>
    <row r="6993" spans="1:8" x14ac:dyDescent="0.25">
      <c r="A6993">
        <v>13974</v>
      </c>
      <c r="B6993">
        <v>-7</v>
      </c>
      <c r="C6993">
        <v>23</v>
      </c>
      <c r="D6993">
        <v>10</v>
      </c>
      <c r="E6993">
        <v>2</v>
      </c>
      <c r="F6993">
        <v>20</v>
      </c>
      <c r="G6993">
        <v>0</v>
      </c>
      <c r="H6993" s="3">
        <f>H6992+$H$2*(Table1[[#This Row],[debug'[0']]]-H6992)</f>
        <v>0.74348133584521503</v>
      </c>
    </row>
    <row r="6994" spans="1:8" x14ac:dyDescent="0.25">
      <c r="A6994">
        <v>13976</v>
      </c>
      <c r="B6994">
        <v>-5</v>
      </c>
      <c r="C6994">
        <v>2</v>
      </c>
      <c r="D6994">
        <v>16</v>
      </c>
      <c r="E6994">
        <v>2</v>
      </c>
      <c r="F6994">
        <v>19</v>
      </c>
      <c r="G6994">
        <v>0</v>
      </c>
      <c r="H6994" s="3">
        <f>H6993+$H$2*(Table1[[#This Row],[debug'[0']]]-H6993)</f>
        <v>0.20217097272357254</v>
      </c>
    </row>
    <row r="6995" spans="1:8" x14ac:dyDescent="0.25">
      <c r="A6995">
        <v>13978</v>
      </c>
      <c r="B6995">
        <v>-5</v>
      </c>
      <c r="C6995">
        <v>-6</v>
      </c>
      <c r="D6995">
        <v>18</v>
      </c>
      <c r="E6995">
        <v>2</v>
      </c>
      <c r="F6995">
        <v>19</v>
      </c>
      <c r="G6995">
        <v>0</v>
      </c>
      <c r="H6995" s="3">
        <f>H6994+$H$2*(Table1[[#This Row],[debug'[0']]]-H6994)</f>
        <v>-0.28812209059522076</v>
      </c>
    </row>
    <row r="6996" spans="1:8" x14ac:dyDescent="0.25">
      <c r="A6996">
        <v>13980</v>
      </c>
      <c r="B6996">
        <v>-2</v>
      </c>
      <c r="C6996">
        <v>-12</v>
      </c>
      <c r="D6996">
        <v>18</v>
      </c>
      <c r="E6996">
        <v>2</v>
      </c>
      <c r="F6996">
        <v>20</v>
      </c>
      <c r="G6996">
        <v>0</v>
      </c>
      <c r="H6996" s="3">
        <f>H6995+$H$2*(Table1[[#This Row],[debug'[0']]]-H6995)</f>
        <v>-0.44946278251608196</v>
      </c>
    </row>
    <row r="6997" spans="1:8" x14ac:dyDescent="0.25">
      <c r="A6997">
        <v>13982</v>
      </c>
      <c r="B6997">
        <v>5</v>
      </c>
      <c r="C6997">
        <v>-13</v>
      </c>
      <c r="D6997">
        <v>14</v>
      </c>
      <c r="E6997">
        <v>2</v>
      </c>
      <c r="F6997">
        <v>20</v>
      </c>
      <c r="G6997">
        <v>0</v>
      </c>
      <c r="H6997" s="3">
        <f>H6996+$H$2*(Table1[[#This Row],[debug'[0']]]-H6996)</f>
        <v>6.4136984790823415E-2</v>
      </c>
    </row>
    <row r="6998" spans="1:8" x14ac:dyDescent="0.25">
      <c r="A6998">
        <v>13984</v>
      </c>
      <c r="B6998">
        <v>7</v>
      </c>
      <c r="C6998">
        <v>-7</v>
      </c>
      <c r="D6998">
        <v>10</v>
      </c>
      <c r="E6998">
        <v>2</v>
      </c>
      <c r="F6998">
        <v>21</v>
      </c>
      <c r="G6998">
        <v>0</v>
      </c>
      <c r="H6998" s="3">
        <f>H6997+$H$2*(Table1[[#This Row],[debug'[0']]]-H6997)</f>
        <v>0.71782667363741237</v>
      </c>
    </row>
    <row r="6999" spans="1:8" x14ac:dyDescent="0.25">
      <c r="A6999">
        <v>13986</v>
      </c>
      <c r="B6999">
        <v>8</v>
      </c>
      <c r="C6999">
        <v>0</v>
      </c>
      <c r="D6999">
        <v>5</v>
      </c>
      <c r="E6999">
        <v>2</v>
      </c>
      <c r="F6999">
        <v>21</v>
      </c>
      <c r="G6999">
        <v>0</v>
      </c>
      <c r="H6999" s="3">
        <f>H6998+$H$2*(Table1[[#This Row],[debug'[0']]]-H6998)</f>
        <v>1.4041553403654601</v>
      </c>
    </row>
    <row r="7000" spans="1:8" x14ac:dyDescent="0.25">
      <c r="A7000">
        <v>13988</v>
      </c>
      <c r="B7000">
        <v>9</v>
      </c>
      <c r="C7000">
        <v>9</v>
      </c>
      <c r="D7000">
        <v>-1</v>
      </c>
      <c r="E7000">
        <v>2</v>
      </c>
      <c r="F7000">
        <v>21</v>
      </c>
      <c r="G7000">
        <v>0</v>
      </c>
      <c r="H7000" s="3">
        <f>H6999+$H$2*(Table1[[#This Row],[debug'[0']]]-H6999)</f>
        <v>2.1200468337809739</v>
      </c>
    </row>
    <row r="7001" spans="1:8" x14ac:dyDescent="0.25">
      <c r="A7001">
        <v>13990</v>
      </c>
      <c r="B7001">
        <v>8</v>
      </c>
      <c r="C7001">
        <v>18</v>
      </c>
      <c r="D7001">
        <v>-6</v>
      </c>
      <c r="E7001">
        <v>2</v>
      </c>
      <c r="F7001">
        <v>20</v>
      </c>
      <c r="G7001">
        <v>1</v>
      </c>
      <c r="H7001" s="3">
        <f>H7000+$H$2*(Table1[[#This Row],[debug'[0']]]-H7000)</f>
        <v>2.6742193638943461</v>
      </c>
    </row>
    <row r="7002" spans="1:8" x14ac:dyDescent="0.25">
      <c r="A7002">
        <v>13992</v>
      </c>
      <c r="B7002">
        <v>7</v>
      </c>
      <c r="C7002">
        <v>33</v>
      </c>
      <c r="D7002">
        <v>-9</v>
      </c>
      <c r="E7002">
        <v>2</v>
      </c>
      <c r="F7002">
        <v>21</v>
      </c>
      <c r="G7002">
        <v>1</v>
      </c>
      <c r="H7002" s="3">
        <f>H7001+$H$2*(Table1[[#This Row],[debug'[0']]]-H7001)</f>
        <v>3.081914583917261</v>
      </c>
    </row>
    <row r="7003" spans="1:8" x14ac:dyDescent="0.25">
      <c r="A7003">
        <v>13994</v>
      </c>
      <c r="B7003">
        <v>5</v>
      </c>
      <c r="C7003">
        <v>41</v>
      </c>
      <c r="D7003">
        <v>-11</v>
      </c>
      <c r="E7003">
        <v>2</v>
      </c>
      <c r="F7003">
        <v>21</v>
      </c>
      <c r="G7003">
        <v>1</v>
      </c>
      <c r="H7003" s="3">
        <f>H7002+$H$2*(Table1[[#This Row],[debug'[0']]]-H7002)</f>
        <v>3.2626898754809588</v>
      </c>
    </row>
    <row r="7004" spans="1:8" x14ac:dyDescent="0.25">
      <c r="A7004">
        <v>13996</v>
      </c>
      <c r="B7004">
        <v>4</v>
      </c>
      <c r="C7004">
        <v>45</v>
      </c>
      <c r="D7004">
        <v>-13</v>
      </c>
      <c r="E7004">
        <v>2</v>
      </c>
      <c r="F7004">
        <v>20</v>
      </c>
      <c r="G7004">
        <v>1</v>
      </c>
      <c r="H7004" s="3">
        <f>H7003+$H$2*(Table1[[#This Row],[debug'[0']]]-H7003)</f>
        <v>3.3321797175991508</v>
      </c>
    </row>
    <row r="7005" spans="1:8" x14ac:dyDescent="0.25">
      <c r="A7005">
        <v>13998</v>
      </c>
      <c r="B7005">
        <v>-1</v>
      </c>
      <c r="C7005">
        <v>47</v>
      </c>
      <c r="D7005">
        <v>-12</v>
      </c>
      <c r="E7005">
        <v>2</v>
      </c>
      <c r="F7005">
        <v>20</v>
      </c>
      <c r="G7005">
        <v>1</v>
      </c>
      <c r="H7005" s="3">
        <f>H7004+$H$2*(Table1[[#This Row],[debug'[0']]]-H7004)</f>
        <v>2.9238813983539451</v>
      </c>
    </row>
    <row r="7006" spans="1:8" x14ac:dyDescent="0.25">
      <c r="A7006">
        <v>14000</v>
      </c>
      <c r="B7006">
        <v>-4</v>
      </c>
      <c r="C7006">
        <v>46</v>
      </c>
      <c r="D7006">
        <v>-9</v>
      </c>
      <c r="E7006">
        <v>1</v>
      </c>
      <c r="F7006">
        <v>20</v>
      </c>
      <c r="G7006">
        <v>1</v>
      </c>
      <c r="H7006" s="3">
        <f>H7005+$H$2*(Table1[[#This Row],[debug'[0']]]-H7005)</f>
        <v>2.2713209502920719</v>
      </c>
    </row>
    <row r="7007" spans="1:8" x14ac:dyDescent="0.25">
      <c r="A7007">
        <v>14002</v>
      </c>
      <c r="B7007">
        <v>-7</v>
      </c>
      <c r="C7007">
        <v>43</v>
      </c>
      <c r="D7007">
        <v>-5</v>
      </c>
      <c r="E7007">
        <v>1</v>
      </c>
      <c r="F7007">
        <v>20</v>
      </c>
      <c r="G7007">
        <v>1</v>
      </c>
      <c r="H7007" s="3">
        <f>H7006+$H$2*(Table1[[#This Row],[debug'[0']]]-H7006)</f>
        <v>1.3975195366967506</v>
      </c>
    </row>
    <row r="7008" spans="1:8" x14ac:dyDescent="0.25">
      <c r="A7008">
        <v>14004</v>
      </c>
      <c r="B7008">
        <v>-9</v>
      </c>
      <c r="C7008">
        <v>36</v>
      </c>
      <c r="D7008">
        <v>-2</v>
      </c>
      <c r="E7008">
        <v>1</v>
      </c>
      <c r="F7008">
        <v>20</v>
      </c>
      <c r="G7008">
        <v>1</v>
      </c>
      <c r="H7008" s="3">
        <f>H7007+$H$2*(Table1[[#This Row],[debug'[0']]]-H7007)</f>
        <v>0.41757640693546483</v>
      </c>
    </row>
    <row r="7009" spans="1:8" x14ac:dyDescent="0.25">
      <c r="A7009">
        <v>14006</v>
      </c>
      <c r="B7009">
        <v>-9</v>
      </c>
      <c r="C7009">
        <v>29</v>
      </c>
      <c r="D7009">
        <v>2</v>
      </c>
      <c r="E7009">
        <v>1</v>
      </c>
      <c r="F7009">
        <v>21</v>
      </c>
      <c r="G7009">
        <v>1</v>
      </c>
      <c r="H7009" s="3">
        <f>H7008+$H$2*(Table1[[#This Row],[debug'[0']]]-H7008)</f>
        <v>-0.47000925870400567</v>
      </c>
    </row>
    <row r="7010" spans="1:8" x14ac:dyDescent="0.25">
      <c r="A7010">
        <v>14008</v>
      </c>
      <c r="B7010">
        <v>-9</v>
      </c>
      <c r="C7010">
        <v>20</v>
      </c>
      <c r="D7010">
        <v>6</v>
      </c>
      <c r="E7010">
        <v>1</v>
      </c>
      <c r="F7010">
        <v>20</v>
      </c>
      <c r="G7010">
        <v>1</v>
      </c>
      <c r="H7010" s="3">
        <f>H7009+$H$2*(Table1[[#This Row],[debug'[0']]]-H7009)</f>
        <v>-1.2739419461453392</v>
      </c>
    </row>
    <row r="7011" spans="1:8" x14ac:dyDescent="0.25">
      <c r="A7011">
        <v>14010</v>
      </c>
      <c r="B7011">
        <v>-8</v>
      </c>
      <c r="C7011">
        <v>10</v>
      </c>
      <c r="D7011">
        <v>10</v>
      </c>
      <c r="E7011">
        <v>1</v>
      </c>
      <c r="F7011">
        <v>20</v>
      </c>
      <c r="G7011">
        <v>1</v>
      </c>
      <c r="H7011" s="3">
        <f>H7010+$H$2*(Table1[[#This Row],[debug'[0']]]-H7010)</f>
        <v>-1.9078579832335871</v>
      </c>
    </row>
    <row r="7012" spans="1:8" x14ac:dyDescent="0.25">
      <c r="A7012">
        <v>14012</v>
      </c>
      <c r="B7012">
        <v>-7</v>
      </c>
      <c r="C7012">
        <v>2</v>
      </c>
      <c r="D7012">
        <v>13</v>
      </c>
      <c r="E7012">
        <v>1</v>
      </c>
      <c r="F7012">
        <v>20</v>
      </c>
      <c r="G7012">
        <v>1</v>
      </c>
      <c r="H7012" s="3">
        <f>H7011+$H$2*(Table1[[#This Row],[debug'[0']]]-H7011)</f>
        <v>-2.3877810617608652</v>
      </c>
    </row>
    <row r="7013" spans="1:8" x14ac:dyDescent="0.25">
      <c r="A7013">
        <v>14014</v>
      </c>
      <c r="B7013">
        <v>-4</v>
      </c>
      <c r="C7013">
        <v>-5</v>
      </c>
      <c r="D7013">
        <v>14</v>
      </c>
      <c r="E7013">
        <v>0</v>
      </c>
      <c r="F7013">
        <v>20</v>
      </c>
      <c r="G7013">
        <v>1</v>
      </c>
      <c r="H7013" s="3">
        <f>H7012+$H$2*(Table1[[#This Row],[debug'[0']]]-H7012)</f>
        <v>-2.5397291169313774</v>
      </c>
    </row>
    <row r="7014" spans="1:8" x14ac:dyDescent="0.25">
      <c r="A7014">
        <v>14016</v>
      </c>
      <c r="B7014">
        <v>-2</v>
      </c>
      <c r="C7014">
        <v>-9</v>
      </c>
      <c r="D7014">
        <v>14</v>
      </c>
      <c r="E7014">
        <v>0</v>
      </c>
      <c r="F7014">
        <v>20</v>
      </c>
      <c r="G7014">
        <v>1</v>
      </c>
      <c r="H7014" s="3">
        <f>H7013+$H$2*(Table1[[#This Row],[debug'[0']]]-H7013)</f>
        <v>-2.4888608460709736</v>
      </c>
    </row>
    <row r="7015" spans="1:8" x14ac:dyDescent="0.25">
      <c r="A7015">
        <v>14018</v>
      </c>
      <c r="B7015">
        <v>1</v>
      </c>
      <c r="C7015">
        <v>-11</v>
      </c>
      <c r="D7015">
        <v>13</v>
      </c>
      <c r="E7015">
        <v>0</v>
      </c>
      <c r="F7015">
        <v>20</v>
      </c>
      <c r="G7015">
        <v>1</v>
      </c>
      <c r="H7015" s="3">
        <f>H7014+$H$2*(Table1[[#This Row],[debug'[0']]]-H7014)</f>
        <v>-2.1600434579685643</v>
      </c>
    </row>
    <row r="7016" spans="1:8" x14ac:dyDescent="0.25">
      <c r="A7016">
        <v>14020</v>
      </c>
      <c r="B7016">
        <v>9</v>
      </c>
      <c r="C7016">
        <v>-4</v>
      </c>
      <c r="D7016">
        <v>8</v>
      </c>
      <c r="E7016">
        <v>0</v>
      </c>
      <c r="F7016">
        <v>20</v>
      </c>
      <c r="G7016">
        <v>1</v>
      </c>
      <c r="H7016" s="3">
        <f>H7015+$H$2*(Table1[[#This Row],[debug'[0']]]-H7015)</f>
        <v>-1.1082341417296582</v>
      </c>
    </row>
    <row r="7017" spans="1:8" x14ac:dyDescent="0.25">
      <c r="A7017">
        <v>14022</v>
      </c>
      <c r="B7017">
        <v>12</v>
      </c>
      <c r="C7017">
        <v>4</v>
      </c>
      <c r="D7017">
        <v>5</v>
      </c>
      <c r="E7017">
        <v>0</v>
      </c>
      <c r="F7017">
        <v>20</v>
      </c>
      <c r="G7017">
        <v>1</v>
      </c>
      <c r="H7017" s="3">
        <f>H7016+$H$2*(Table1[[#This Row],[debug'[0']]]-H7016)</f>
        <v>0.12718782070612589</v>
      </c>
    </row>
    <row r="7018" spans="1:8" x14ac:dyDescent="0.25">
      <c r="A7018">
        <v>14024</v>
      </c>
      <c r="B7018">
        <v>11</v>
      </c>
      <c r="C7018">
        <v>11</v>
      </c>
      <c r="D7018">
        <v>1</v>
      </c>
      <c r="E7018">
        <v>0</v>
      </c>
      <c r="F7018">
        <v>20</v>
      </c>
      <c r="G7018">
        <v>1</v>
      </c>
      <c r="H7018" s="3">
        <f>H7017+$H$2*(Table1[[#This Row],[debug'[0']]]-H7017)</f>
        <v>1.1519262266960637</v>
      </c>
    </row>
    <row r="7019" spans="1:8" x14ac:dyDescent="0.25">
      <c r="A7019">
        <v>14026</v>
      </c>
      <c r="B7019">
        <v>9</v>
      </c>
      <c r="C7019">
        <v>20</v>
      </c>
      <c r="D7019">
        <v>-2</v>
      </c>
      <c r="E7019">
        <v>0</v>
      </c>
      <c r="F7019">
        <v>20</v>
      </c>
      <c r="G7019">
        <v>1</v>
      </c>
      <c r="H7019" s="3">
        <f>H7018+$H$2*(Table1[[#This Row],[debug'[0']]]-H7018)</f>
        <v>1.891589754027335</v>
      </c>
    </row>
    <row r="7020" spans="1:8" x14ac:dyDescent="0.25">
      <c r="A7020">
        <v>14028</v>
      </c>
      <c r="B7020">
        <v>6</v>
      </c>
      <c r="C7020">
        <v>31</v>
      </c>
      <c r="D7020">
        <v>-7</v>
      </c>
      <c r="E7020">
        <v>0</v>
      </c>
      <c r="F7020">
        <v>20</v>
      </c>
      <c r="G7020">
        <v>1</v>
      </c>
      <c r="H7020" s="3">
        <f>H7019+$H$2*(Table1[[#This Row],[debug'[0']]]-H7019)</f>
        <v>2.2787982974277576</v>
      </c>
    </row>
    <row r="7021" spans="1:8" x14ac:dyDescent="0.25">
      <c r="A7021">
        <v>14030</v>
      </c>
      <c r="B7021">
        <v>3</v>
      </c>
      <c r="C7021">
        <v>38</v>
      </c>
      <c r="D7021">
        <v>-9</v>
      </c>
      <c r="E7021">
        <v>-1</v>
      </c>
      <c r="F7021">
        <v>20</v>
      </c>
      <c r="G7021">
        <v>1</v>
      </c>
      <c r="H7021" s="3">
        <f>H7020+$H$2*(Table1[[#This Row],[debug'[0']]]-H7020)</f>
        <v>2.3467699565444797</v>
      </c>
    </row>
    <row r="7022" spans="1:8" x14ac:dyDescent="0.25">
      <c r="A7022">
        <v>14032</v>
      </c>
      <c r="B7022">
        <v>0</v>
      </c>
      <c r="C7022">
        <v>42</v>
      </c>
      <c r="D7022">
        <v>-10</v>
      </c>
      <c r="E7022">
        <v>0</v>
      </c>
      <c r="F7022">
        <v>19</v>
      </c>
      <c r="G7022">
        <v>1</v>
      </c>
      <c r="H7022" s="3">
        <f>H7021+$H$2*(Table1[[#This Row],[debug'[0']]]-H7021)</f>
        <v>2.1255920988901185</v>
      </c>
    </row>
    <row r="7023" spans="1:8" x14ac:dyDescent="0.25">
      <c r="A7023">
        <v>14034</v>
      </c>
      <c r="B7023">
        <v>-3</v>
      </c>
      <c r="C7023">
        <v>41</v>
      </c>
      <c r="D7023">
        <v>-10</v>
      </c>
      <c r="E7023">
        <v>0</v>
      </c>
      <c r="F7023">
        <v>19</v>
      </c>
      <c r="G7023">
        <v>1</v>
      </c>
      <c r="H7023" s="3">
        <f>H7022+$H$2*(Table1[[#This Row],[debug'[0']]]-H7022)</f>
        <v>1.6425164243949859</v>
      </c>
    </row>
    <row r="7024" spans="1:8" x14ac:dyDescent="0.25">
      <c r="A7024">
        <v>14036</v>
      </c>
      <c r="B7024">
        <v>-6</v>
      </c>
      <c r="C7024">
        <v>39</v>
      </c>
      <c r="D7024">
        <v>-8</v>
      </c>
      <c r="E7024">
        <v>0</v>
      </c>
      <c r="F7024">
        <v>19</v>
      </c>
      <c r="G7024">
        <v>1</v>
      </c>
      <c r="H7024" s="3">
        <f>H7023+$H$2*(Table1[[#This Row],[debug'[0']]]-H7023)</f>
        <v>0.92222622078042737</v>
      </c>
    </row>
    <row r="7025" spans="1:8" x14ac:dyDescent="0.25">
      <c r="A7025">
        <v>14038</v>
      </c>
      <c r="B7025">
        <v>-8</v>
      </c>
      <c r="C7025">
        <v>36</v>
      </c>
      <c r="D7025">
        <v>-6</v>
      </c>
      <c r="E7025">
        <v>0</v>
      </c>
      <c r="F7025">
        <v>19</v>
      </c>
      <c r="G7025">
        <v>1</v>
      </c>
      <c r="H7025" s="3">
        <f>H7024+$H$2*(Table1[[#This Row],[debug'[0']]]-H7024)</f>
        <v>8.1326210314327074E-2</v>
      </c>
    </row>
    <row r="7026" spans="1:8" x14ac:dyDescent="0.25">
      <c r="A7026">
        <v>14040</v>
      </c>
      <c r="B7026">
        <v>-10</v>
      </c>
      <c r="C7026">
        <v>26</v>
      </c>
      <c r="D7026">
        <v>-2</v>
      </c>
      <c r="E7026">
        <v>0</v>
      </c>
      <c r="F7026">
        <v>18</v>
      </c>
      <c r="G7026">
        <v>1</v>
      </c>
      <c r="H7026" s="3">
        <f>H7025+$H$2*(Table1[[#This Row],[debug'[0']]]-H7025)</f>
        <v>-0.86881640050864439</v>
      </c>
    </row>
    <row r="7027" spans="1:8" x14ac:dyDescent="0.25">
      <c r="A7027">
        <v>14042</v>
      </c>
      <c r="B7027">
        <v>-8</v>
      </c>
      <c r="C7027">
        <v>18</v>
      </c>
      <c r="D7027">
        <v>1</v>
      </c>
      <c r="E7027">
        <v>0</v>
      </c>
      <c r="F7027">
        <v>18</v>
      </c>
      <c r="G7027">
        <v>1</v>
      </c>
      <c r="H7027" s="3">
        <f>H7026+$H$2*(Table1[[#This Row],[debug'[0']]]-H7026)</f>
        <v>-1.540914620735506</v>
      </c>
    </row>
    <row r="7028" spans="1:8" x14ac:dyDescent="0.25">
      <c r="A7028">
        <v>14044</v>
      </c>
      <c r="B7028">
        <v>-8</v>
      </c>
      <c r="C7028">
        <v>10</v>
      </c>
      <c r="D7028">
        <v>4</v>
      </c>
      <c r="E7028">
        <v>0</v>
      </c>
      <c r="F7028">
        <v>18</v>
      </c>
      <c r="G7028">
        <v>1</v>
      </c>
      <c r="H7028" s="3">
        <f>H7027+$H$2*(Table1[[#This Row],[debug'[0']]]-H7027)</f>
        <v>-2.1496690760277031</v>
      </c>
    </row>
    <row r="7029" spans="1:8" x14ac:dyDescent="0.25">
      <c r="A7029">
        <v>14046</v>
      </c>
      <c r="B7029">
        <v>-7</v>
      </c>
      <c r="C7029">
        <v>4</v>
      </c>
      <c r="D7029">
        <v>6</v>
      </c>
      <c r="E7029">
        <v>0</v>
      </c>
      <c r="F7029">
        <v>18</v>
      </c>
      <c r="G7029">
        <v>1</v>
      </c>
      <c r="H7029" s="3">
        <f>H7028+$H$2*(Table1[[#This Row],[debug'[0']]]-H7028)</f>
        <v>-2.6068019959746258</v>
      </c>
    </row>
    <row r="7030" spans="1:8" x14ac:dyDescent="0.25">
      <c r="A7030">
        <v>14048</v>
      </c>
      <c r="B7030">
        <v>-3</v>
      </c>
      <c r="C7030">
        <v>-1</v>
      </c>
      <c r="D7030">
        <v>7</v>
      </c>
      <c r="E7030">
        <v>0</v>
      </c>
      <c r="F7030">
        <v>18</v>
      </c>
      <c r="G7030">
        <v>1</v>
      </c>
      <c r="H7030" s="3">
        <f>H7029+$H$2*(Table1[[#This Row],[debug'[0']]]-H7029)</f>
        <v>-2.6438600348001944</v>
      </c>
    </row>
    <row r="7031" spans="1:8" x14ac:dyDescent="0.25">
      <c r="A7031">
        <v>14050</v>
      </c>
      <c r="B7031">
        <v>0</v>
      </c>
      <c r="C7031">
        <v>-4</v>
      </c>
      <c r="D7031">
        <v>8</v>
      </c>
      <c r="E7031">
        <v>0</v>
      </c>
      <c r="F7031">
        <v>18</v>
      </c>
      <c r="G7031">
        <v>1</v>
      </c>
      <c r="H7031" s="3">
        <f>H7030+$H$2*(Table1[[#This Row],[debug'[0']]]-H7030)</f>
        <v>-2.3946820969267559</v>
      </c>
    </row>
    <row r="7032" spans="1:8" x14ac:dyDescent="0.25">
      <c r="A7032">
        <v>14052</v>
      </c>
      <c r="B7032">
        <v>4</v>
      </c>
      <c r="C7032">
        <v>-6</v>
      </c>
      <c r="D7032">
        <v>8</v>
      </c>
      <c r="E7032">
        <v>0</v>
      </c>
      <c r="F7032">
        <v>18</v>
      </c>
      <c r="G7032">
        <v>1</v>
      </c>
      <c r="H7032" s="3">
        <f>H7031+$H$2*(Table1[[#This Row],[debug'[0']]]-H7031)</f>
        <v>-1.791997507994338</v>
      </c>
    </row>
    <row r="7033" spans="1:8" x14ac:dyDescent="0.25">
      <c r="A7033">
        <v>14054</v>
      </c>
      <c r="B7033">
        <v>8</v>
      </c>
      <c r="C7033">
        <v>-3</v>
      </c>
      <c r="D7033">
        <v>7</v>
      </c>
      <c r="E7033">
        <v>0</v>
      </c>
      <c r="F7033">
        <v>18</v>
      </c>
      <c r="G7033">
        <v>1</v>
      </c>
      <c r="H7033" s="3">
        <f>H7032+$H$2*(Table1[[#This Row],[debug'[0']]]-H7032)</f>
        <v>-0.86912348494180081</v>
      </c>
    </row>
    <row r="7034" spans="1:8" x14ac:dyDescent="0.25">
      <c r="A7034">
        <v>14056</v>
      </c>
      <c r="B7034">
        <v>9</v>
      </c>
      <c r="C7034">
        <v>1</v>
      </c>
      <c r="D7034">
        <v>4</v>
      </c>
      <c r="E7034">
        <v>0</v>
      </c>
      <c r="F7034">
        <v>18</v>
      </c>
      <c r="G7034">
        <v>1</v>
      </c>
      <c r="H7034" s="3">
        <f>H7033+$H$2*(Table1[[#This Row],[debug'[0']]]-H7033)</f>
        <v>6.1019490188108927E-2</v>
      </c>
    </row>
    <row r="7035" spans="1:8" x14ac:dyDescent="0.25">
      <c r="A7035">
        <v>14058</v>
      </c>
      <c r="B7035">
        <v>12</v>
      </c>
      <c r="C7035">
        <v>11</v>
      </c>
      <c r="D7035">
        <v>0</v>
      </c>
      <c r="E7035">
        <v>0</v>
      </c>
      <c r="F7035">
        <v>18</v>
      </c>
      <c r="G7035">
        <v>1</v>
      </c>
      <c r="H7035" s="3">
        <f>H7034+$H$2*(Table1[[#This Row],[debug'[0']]]-H7034)</f>
        <v>1.1862418940174118</v>
      </c>
    </row>
    <row r="7036" spans="1:8" x14ac:dyDescent="0.25">
      <c r="A7036">
        <v>14060</v>
      </c>
      <c r="B7036">
        <v>10</v>
      </c>
      <c r="C7036">
        <v>16</v>
      </c>
      <c r="D7036">
        <v>-3</v>
      </c>
      <c r="E7036">
        <v>0</v>
      </c>
      <c r="F7036">
        <v>18</v>
      </c>
      <c r="G7036">
        <v>0</v>
      </c>
      <c r="H7036" s="3">
        <f>H7035+$H$2*(Table1[[#This Row],[debug'[0']]]-H7035)</f>
        <v>2.0169190255055831</v>
      </c>
    </row>
    <row r="7037" spans="1:8" x14ac:dyDescent="0.25">
      <c r="A7037">
        <v>14062</v>
      </c>
      <c r="B7037">
        <v>9</v>
      </c>
      <c r="C7037">
        <v>23</v>
      </c>
      <c r="D7037">
        <v>-5</v>
      </c>
      <c r="E7037">
        <v>0</v>
      </c>
      <c r="F7037">
        <v>17</v>
      </c>
      <c r="G7037">
        <v>0</v>
      </c>
      <c r="H7037" s="3">
        <f>H7036+$H$2*(Table1[[#This Row],[debug'[0']]]-H7036)</f>
        <v>2.6750589021724123</v>
      </c>
    </row>
    <row r="7038" spans="1:8" x14ac:dyDescent="0.25">
      <c r="A7038">
        <v>14064</v>
      </c>
      <c r="B7038">
        <v>3</v>
      </c>
      <c r="C7038">
        <v>33</v>
      </c>
      <c r="D7038">
        <v>-6</v>
      </c>
      <c r="E7038">
        <v>0</v>
      </c>
      <c r="F7038">
        <v>17</v>
      </c>
      <c r="G7038">
        <v>0</v>
      </c>
      <c r="H7038" s="3">
        <f>H7037+$H$2*(Table1[[#This Row],[debug'[0']]]-H7037)</f>
        <v>2.705683879145949</v>
      </c>
    </row>
    <row r="7039" spans="1:8" x14ac:dyDescent="0.25">
      <c r="A7039">
        <v>14066</v>
      </c>
      <c r="B7039">
        <v>-1</v>
      </c>
      <c r="C7039">
        <v>36</v>
      </c>
      <c r="D7039">
        <v>-6</v>
      </c>
      <c r="E7039">
        <v>0</v>
      </c>
      <c r="F7039">
        <v>17</v>
      </c>
      <c r="G7039">
        <v>0</v>
      </c>
      <c r="H7039" s="3">
        <f>H7038+$H$2*(Table1[[#This Row],[debug'[0']]]-H7038)</f>
        <v>2.3564314016084178</v>
      </c>
    </row>
    <row r="7040" spans="1:8" x14ac:dyDescent="0.25">
      <c r="A7040">
        <v>14068</v>
      </c>
      <c r="B7040">
        <v>-5</v>
      </c>
      <c r="C7040">
        <v>35</v>
      </c>
      <c r="D7040">
        <v>-7</v>
      </c>
      <c r="E7040">
        <v>0</v>
      </c>
      <c r="F7040">
        <v>17</v>
      </c>
      <c r="G7040">
        <v>0</v>
      </c>
      <c r="H7040" s="3">
        <f>H7039+$H$2*(Table1[[#This Row],[debug'[0']]]-H7039)</f>
        <v>1.6631040761705096</v>
      </c>
    </row>
    <row r="7041" spans="1:8" x14ac:dyDescent="0.25">
      <c r="A7041">
        <v>14070</v>
      </c>
      <c r="B7041">
        <v>-8</v>
      </c>
      <c r="C7041">
        <v>31</v>
      </c>
      <c r="D7041">
        <v>-6</v>
      </c>
      <c r="E7041">
        <v>0</v>
      </c>
      <c r="F7041">
        <v>16</v>
      </c>
      <c r="G7041">
        <v>0</v>
      </c>
      <c r="H7041" s="3">
        <f>H7040+$H$2*(Table1[[#This Row],[debug'[0']]]-H7040)</f>
        <v>0.75237797287338404</v>
      </c>
    </row>
    <row r="7042" spans="1:8" x14ac:dyDescent="0.25">
      <c r="A7042">
        <v>14072</v>
      </c>
      <c r="B7042">
        <v>-10</v>
      </c>
      <c r="C7042">
        <v>29</v>
      </c>
      <c r="D7042">
        <v>-4</v>
      </c>
      <c r="E7042">
        <v>0</v>
      </c>
      <c r="F7042">
        <v>16</v>
      </c>
      <c r="G7042">
        <v>0</v>
      </c>
      <c r="H7042" s="3">
        <f>H7041+$H$2*(Table1[[#This Row],[debug'[0']]]-H7041)</f>
        <v>-0.26100977657260793</v>
      </c>
    </row>
    <row r="7043" spans="1:8" x14ac:dyDescent="0.25">
      <c r="A7043">
        <v>14074</v>
      </c>
      <c r="B7043">
        <v>-10</v>
      </c>
      <c r="C7043">
        <v>24</v>
      </c>
      <c r="D7043">
        <v>-2</v>
      </c>
      <c r="E7043">
        <v>0</v>
      </c>
      <c r="F7043">
        <v>16</v>
      </c>
      <c r="G7043">
        <v>0</v>
      </c>
      <c r="H7043" s="3">
        <f>H7042+$H$2*(Table1[[#This Row],[debug'[0']]]-H7042)</f>
        <v>-1.1788879807516772</v>
      </c>
    </row>
    <row r="7044" spans="1:8" x14ac:dyDescent="0.25">
      <c r="A7044">
        <v>14076</v>
      </c>
      <c r="B7044">
        <v>-9</v>
      </c>
      <c r="C7044">
        <v>18</v>
      </c>
      <c r="D7044">
        <v>0</v>
      </c>
      <c r="E7044">
        <v>0</v>
      </c>
      <c r="F7044">
        <v>16</v>
      </c>
      <c r="G7044">
        <v>0</v>
      </c>
      <c r="H7044" s="3">
        <f>H7043+$H$2*(Table1[[#This Row],[debug'[0']]]-H7043)</f>
        <v>-1.9160104226288781</v>
      </c>
    </row>
    <row r="7045" spans="1:8" x14ac:dyDescent="0.25">
      <c r="A7045">
        <v>14078</v>
      </c>
      <c r="B7045">
        <v>-7</v>
      </c>
      <c r="C7045">
        <v>11</v>
      </c>
      <c r="D7045">
        <v>2</v>
      </c>
      <c r="E7045">
        <v>0</v>
      </c>
      <c r="F7045">
        <v>16</v>
      </c>
      <c r="G7045">
        <v>0</v>
      </c>
      <c r="H7045" s="3">
        <f>H7044+$H$2*(Table1[[#This Row],[debug'[0']]]-H7044)</f>
        <v>-2.3951651518447639</v>
      </c>
    </row>
    <row r="7046" spans="1:8" x14ac:dyDescent="0.25">
      <c r="A7046">
        <v>14080</v>
      </c>
      <c r="B7046">
        <v>-6</v>
      </c>
      <c r="C7046">
        <v>7</v>
      </c>
      <c r="D7046">
        <v>4</v>
      </c>
      <c r="E7046">
        <v>0</v>
      </c>
      <c r="F7046">
        <v>16</v>
      </c>
      <c r="G7046">
        <v>0</v>
      </c>
      <c r="H7046" s="3">
        <f>H7045+$H$2*(Table1[[#This Row],[debug'[0']]]-H7045)</f>
        <v>-2.7349128321358327</v>
      </c>
    </row>
    <row r="7047" spans="1:8" x14ac:dyDescent="0.25">
      <c r="A7047">
        <v>14082</v>
      </c>
      <c r="B7047">
        <v>-3</v>
      </c>
      <c r="C7047">
        <v>2</v>
      </c>
      <c r="D7047">
        <v>4</v>
      </c>
      <c r="E7047">
        <v>0</v>
      </c>
      <c r="F7047">
        <v>16</v>
      </c>
      <c r="G7047">
        <v>0</v>
      </c>
      <c r="H7047" s="3">
        <f>H7046+$H$2*(Table1[[#This Row],[debug'[0']]]-H7046)</f>
        <v>-2.7598967091095226</v>
      </c>
    </row>
    <row r="7048" spans="1:8" x14ac:dyDescent="0.25">
      <c r="A7048">
        <v>14084</v>
      </c>
      <c r="B7048">
        <v>1</v>
      </c>
      <c r="C7048">
        <v>1</v>
      </c>
      <c r="D7048">
        <v>3</v>
      </c>
      <c r="E7048">
        <v>0</v>
      </c>
      <c r="F7048">
        <v>16</v>
      </c>
      <c r="G7048">
        <v>0</v>
      </c>
      <c r="H7048" s="3">
        <f>H7047+$H$2*(Table1[[#This Row],[debug'[0']]]-H7047)</f>
        <v>-2.4055347927216753</v>
      </c>
    </row>
    <row r="7049" spans="1:8" x14ac:dyDescent="0.25">
      <c r="A7049">
        <v>14086</v>
      </c>
      <c r="B7049">
        <v>5</v>
      </c>
      <c r="C7049">
        <v>1</v>
      </c>
      <c r="D7049">
        <v>3</v>
      </c>
      <c r="E7049">
        <v>0</v>
      </c>
      <c r="F7049">
        <v>16</v>
      </c>
      <c r="G7049">
        <v>0</v>
      </c>
      <c r="H7049" s="3">
        <f>H7048+$H$2*(Table1[[#This Row],[debug'[0']]]-H7048)</f>
        <v>-1.7075795817001345</v>
      </c>
    </row>
    <row r="7050" spans="1:8" x14ac:dyDescent="0.25">
      <c r="A7050">
        <v>14088</v>
      </c>
      <c r="B7050">
        <v>10</v>
      </c>
      <c r="C7050">
        <v>6</v>
      </c>
      <c r="D7050">
        <v>3</v>
      </c>
      <c r="E7050">
        <v>0</v>
      </c>
      <c r="F7050">
        <v>16</v>
      </c>
      <c r="G7050">
        <v>0</v>
      </c>
      <c r="H7050" s="3">
        <f>H7049+$H$2*(Table1[[#This Row],[debug'[0']]]-H7049)</f>
        <v>-0.60416620154452438</v>
      </c>
    </row>
    <row r="7051" spans="1:8" x14ac:dyDescent="0.25">
      <c r="A7051">
        <v>14090</v>
      </c>
      <c r="B7051">
        <v>11</v>
      </c>
      <c r="C7051">
        <v>11</v>
      </c>
      <c r="D7051">
        <v>2</v>
      </c>
      <c r="E7051">
        <v>0</v>
      </c>
      <c r="F7051">
        <v>16</v>
      </c>
      <c r="G7051">
        <v>0</v>
      </c>
      <c r="H7051" s="3">
        <f>H7050+$H$2*(Table1[[#This Row],[debug'[0']]]-H7050)</f>
        <v>0.48950069714969313</v>
      </c>
    </row>
    <row r="7052" spans="1:8" x14ac:dyDescent="0.25">
      <c r="A7052">
        <v>14092</v>
      </c>
      <c r="B7052">
        <v>11</v>
      </c>
      <c r="C7052">
        <v>16</v>
      </c>
      <c r="D7052">
        <v>-1</v>
      </c>
      <c r="E7052">
        <v>0</v>
      </c>
      <c r="F7052">
        <v>17</v>
      </c>
      <c r="G7052">
        <v>0</v>
      </c>
      <c r="H7052" s="3">
        <f>H7051+$H$2*(Table1[[#This Row],[debug'[0']]]-H7051)</f>
        <v>1.480091919011548</v>
      </c>
    </row>
    <row r="7053" spans="1:8" x14ac:dyDescent="0.25">
      <c r="A7053">
        <v>14094</v>
      </c>
      <c r="B7053">
        <v>9</v>
      </c>
      <c r="C7053">
        <v>26</v>
      </c>
      <c r="D7053">
        <v>-4</v>
      </c>
      <c r="E7053">
        <v>0</v>
      </c>
      <c r="F7053">
        <v>17</v>
      </c>
      <c r="G7053">
        <v>-1</v>
      </c>
      <c r="H7053" s="3">
        <f>H7052+$H$2*(Table1[[#This Row],[debug'[0']]]-H7052)</f>
        <v>2.188826558498663</v>
      </c>
    </row>
    <row r="7054" spans="1:8" x14ac:dyDescent="0.25">
      <c r="A7054">
        <v>14096</v>
      </c>
      <c r="B7054">
        <v>6</v>
      </c>
      <c r="C7054">
        <v>28</v>
      </c>
      <c r="D7054">
        <v>-4</v>
      </c>
      <c r="E7054">
        <v>0</v>
      </c>
      <c r="F7054">
        <v>17</v>
      </c>
      <c r="G7054">
        <v>0</v>
      </c>
      <c r="H7054" s="3">
        <f>H7053+$H$2*(Table1[[#This Row],[debug'[0']]]-H7053)</f>
        <v>2.5480211930599768</v>
      </c>
    </row>
    <row r="7055" spans="1:8" x14ac:dyDescent="0.25">
      <c r="A7055">
        <v>14098</v>
      </c>
      <c r="B7055">
        <v>4</v>
      </c>
      <c r="C7055">
        <v>30</v>
      </c>
      <c r="D7055">
        <v>-4</v>
      </c>
      <c r="E7055">
        <v>0</v>
      </c>
      <c r="F7055">
        <v>17</v>
      </c>
      <c r="G7055">
        <v>0</v>
      </c>
      <c r="H7055" s="3">
        <f>H7054+$H$2*(Table1[[#This Row],[debug'[0']]]-H7054)</f>
        <v>2.6848669716515023</v>
      </c>
    </row>
    <row r="7056" spans="1:8" x14ac:dyDescent="0.25">
      <c r="A7056">
        <v>14100</v>
      </c>
      <c r="B7056">
        <v>0</v>
      </c>
      <c r="C7056">
        <v>31</v>
      </c>
      <c r="D7056">
        <v>-4</v>
      </c>
      <c r="E7056">
        <v>0</v>
      </c>
      <c r="F7056">
        <v>17</v>
      </c>
      <c r="G7056">
        <v>0</v>
      </c>
      <c r="H7056" s="3">
        <f>H7055+$H$2*(Table1[[#This Row],[debug'[0']]]-H7055)</f>
        <v>2.4318242210313152</v>
      </c>
    </row>
    <row r="7057" spans="1:8" x14ac:dyDescent="0.25">
      <c r="A7057">
        <v>14102</v>
      </c>
      <c r="B7057">
        <v>-4</v>
      </c>
      <c r="C7057">
        <v>29</v>
      </c>
      <c r="D7057">
        <v>-4</v>
      </c>
      <c r="E7057">
        <v>0</v>
      </c>
      <c r="F7057">
        <v>17</v>
      </c>
      <c r="G7057">
        <v>0</v>
      </c>
      <c r="H7057" s="3">
        <f>H7056+$H$2*(Table1[[#This Row],[debug'[0']]]-H7056)</f>
        <v>1.8256390693721292</v>
      </c>
    </row>
    <row r="7058" spans="1:8" x14ac:dyDescent="0.25">
      <c r="A7058">
        <v>14104</v>
      </c>
      <c r="B7058">
        <v>-7</v>
      </c>
      <c r="C7058">
        <v>25</v>
      </c>
      <c r="D7058">
        <v>-2</v>
      </c>
      <c r="E7058">
        <v>0</v>
      </c>
      <c r="F7058">
        <v>17</v>
      </c>
      <c r="G7058">
        <v>-1</v>
      </c>
      <c r="H7058" s="3">
        <f>H7057+$H$2*(Table1[[#This Row],[debug'[0']]]-H7057)</f>
        <v>0.99384218346489295</v>
      </c>
    </row>
    <row r="7059" spans="1:8" x14ac:dyDescent="0.25">
      <c r="A7059">
        <v>14106</v>
      </c>
      <c r="B7059">
        <v>-9</v>
      </c>
      <c r="C7059">
        <v>20</v>
      </c>
      <c r="D7059">
        <v>0</v>
      </c>
      <c r="E7059">
        <v>0</v>
      </c>
      <c r="F7059">
        <v>17</v>
      </c>
      <c r="G7059">
        <v>0</v>
      </c>
      <c r="H7059" s="3">
        <f>H7058+$H$2*(Table1[[#This Row],[debug'[0']]]-H7058)</f>
        <v>5.1944747923620582E-2</v>
      </c>
    </row>
    <row r="7060" spans="1:8" x14ac:dyDescent="0.25">
      <c r="A7060">
        <v>14108</v>
      </c>
      <c r="B7060">
        <v>-9</v>
      </c>
      <c r="C7060">
        <v>15</v>
      </c>
      <c r="D7060">
        <v>3</v>
      </c>
      <c r="E7060">
        <v>0</v>
      </c>
      <c r="F7060">
        <v>17</v>
      </c>
      <c r="G7060">
        <v>0</v>
      </c>
      <c r="H7060" s="3">
        <f>H7059+$H$2*(Table1[[#This Row],[debug'[0']]]-H7059)</f>
        <v>-0.8011809456997061</v>
      </c>
    </row>
    <row r="7061" spans="1:8" x14ac:dyDescent="0.25">
      <c r="A7061">
        <v>14110</v>
      </c>
      <c r="B7061">
        <v>-8</v>
      </c>
      <c r="C7061">
        <v>10</v>
      </c>
      <c r="D7061">
        <v>4</v>
      </c>
      <c r="E7061">
        <v>0</v>
      </c>
      <c r="F7061">
        <v>17</v>
      </c>
      <c r="G7061">
        <v>0</v>
      </c>
      <c r="H7061" s="3">
        <f>H7060+$H$2*(Table1[[#This Row],[debug'[0']]]-H7060)</f>
        <v>-1.4796536573650667</v>
      </c>
    </row>
    <row r="7062" spans="1:8" x14ac:dyDescent="0.25">
      <c r="A7062">
        <v>14112</v>
      </c>
      <c r="B7062">
        <v>-6</v>
      </c>
      <c r="C7062">
        <v>6</v>
      </c>
      <c r="D7062">
        <v>5</v>
      </c>
      <c r="E7062">
        <v>0</v>
      </c>
      <c r="F7062">
        <v>17</v>
      </c>
      <c r="G7062">
        <v>0</v>
      </c>
      <c r="H7062" s="3">
        <f>H7061+$H$2*(Table1[[#This Row],[debug'[0']]]-H7061)</f>
        <v>-1.9056862632161686</v>
      </c>
    </row>
    <row r="7063" spans="1:8" x14ac:dyDescent="0.25">
      <c r="A7063">
        <v>14114</v>
      </c>
      <c r="B7063">
        <v>-5</v>
      </c>
      <c r="C7063">
        <v>5</v>
      </c>
      <c r="D7063">
        <v>7</v>
      </c>
      <c r="E7063">
        <v>0</v>
      </c>
      <c r="F7063">
        <v>17</v>
      </c>
      <c r="G7063">
        <v>0</v>
      </c>
      <c r="H7063" s="3">
        <f>H7062+$H$2*(Table1[[#This Row],[debug'[0']]]-H7062)</f>
        <v>-2.1973184623176305</v>
      </c>
    </row>
    <row r="7064" spans="1:8" x14ac:dyDescent="0.25">
      <c r="A7064">
        <v>14116</v>
      </c>
      <c r="B7064">
        <v>-1</v>
      </c>
      <c r="C7064">
        <v>7</v>
      </c>
      <c r="D7064">
        <v>7</v>
      </c>
      <c r="E7064">
        <v>0</v>
      </c>
      <c r="F7064">
        <v>17</v>
      </c>
      <c r="G7064">
        <v>0</v>
      </c>
      <c r="H7064" s="3">
        <f>H7063+$H$2*(Table1[[#This Row],[debug'[0']]]-H7063)</f>
        <v>-2.0844738557608955</v>
      </c>
    </row>
    <row r="7065" spans="1:8" x14ac:dyDescent="0.25">
      <c r="A7065">
        <v>14118</v>
      </c>
      <c r="B7065">
        <v>2</v>
      </c>
      <c r="C7065">
        <v>8</v>
      </c>
      <c r="D7065">
        <v>6</v>
      </c>
      <c r="E7065">
        <v>0</v>
      </c>
      <c r="F7065">
        <v>17</v>
      </c>
      <c r="G7065">
        <v>0</v>
      </c>
      <c r="H7065" s="3">
        <f>H7064+$H$2*(Table1[[#This Row],[debug'[0']]]-H7064)</f>
        <v>-1.6995212639897552</v>
      </c>
    </row>
    <row r="7066" spans="1:8" x14ac:dyDescent="0.25">
      <c r="A7066">
        <v>14120</v>
      </c>
      <c r="B7066">
        <v>6</v>
      </c>
      <c r="C7066">
        <v>11</v>
      </c>
      <c r="D7066">
        <v>5</v>
      </c>
      <c r="E7066">
        <v>0</v>
      </c>
      <c r="F7066">
        <v>17</v>
      </c>
      <c r="G7066">
        <v>0</v>
      </c>
      <c r="H7066" s="3">
        <f>H7065+$H$2*(Table1[[#This Row],[debug'[0']]]-H7065)</f>
        <v>-0.97385848081649684</v>
      </c>
    </row>
    <row r="7067" spans="1:8" x14ac:dyDescent="0.25">
      <c r="A7067">
        <v>14122</v>
      </c>
      <c r="B7067">
        <v>10</v>
      </c>
      <c r="C7067">
        <v>14</v>
      </c>
      <c r="D7067">
        <v>4</v>
      </c>
      <c r="E7067">
        <v>0</v>
      </c>
      <c r="F7067">
        <v>17</v>
      </c>
      <c r="G7067">
        <v>0</v>
      </c>
      <c r="H7067" s="3">
        <f>H7066+$H$2*(Table1[[#This Row],[debug'[0']]]-H7066)</f>
        <v>6.0403314729517876E-2</v>
      </c>
    </row>
    <row r="7068" spans="1:8" x14ac:dyDescent="0.25">
      <c r="A7068">
        <v>14124</v>
      </c>
      <c r="B7068">
        <v>12</v>
      </c>
      <c r="C7068">
        <v>24</v>
      </c>
      <c r="D7068">
        <v>0</v>
      </c>
      <c r="E7068">
        <v>1</v>
      </c>
      <c r="F7068">
        <v>17</v>
      </c>
      <c r="G7068">
        <v>0</v>
      </c>
      <c r="H7068" s="3">
        <f>H7067+$H$2*(Table1[[#This Row],[debug'[0']]]-H7067)</f>
        <v>1.1856837917276417</v>
      </c>
    </row>
    <row r="7069" spans="1:8" x14ac:dyDescent="0.25">
      <c r="A7069">
        <v>14126</v>
      </c>
      <c r="B7069">
        <v>12</v>
      </c>
      <c r="C7069">
        <v>28</v>
      </c>
      <c r="D7069">
        <v>-1</v>
      </c>
      <c r="E7069">
        <v>1</v>
      </c>
      <c r="F7069">
        <v>18</v>
      </c>
      <c r="G7069">
        <v>0</v>
      </c>
      <c r="H7069" s="3">
        <f>H7068+$H$2*(Table1[[#This Row],[debug'[0']]]-H7068)</f>
        <v>2.2049090823328057</v>
      </c>
    </row>
    <row r="7070" spans="1:8" x14ac:dyDescent="0.25">
      <c r="A7070">
        <v>14128</v>
      </c>
      <c r="B7070">
        <v>11</v>
      </c>
      <c r="C7070">
        <v>32</v>
      </c>
      <c r="D7070">
        <v>-3</v>
      </c>
      <c r="E7070">
        <v>1</v>
      </c>
      <c r="F7070">
        <v>18</v>
      </c>
      <c r="G7070">
        <v>1</v>
      </c>
      <c r="H7070" s="3">
        <f>H7069+$H$2*(Table1[[#This Row],[debug'[0']]]-H7069)</f>
        <v>3.0338268727707325</v>
      </c>
    </row>
    <row r="7071" spans="1:8" x14ac:dyDescent="0.25">
      <c r="A7071">
        <v>14130</v>
      </c>
      <c r="B7071">
        <v>9</v>
      </c>
      <c r="C7071">
        <v>32</v>
      </c>
      <c r="D7071">
        <v>-3</v>
      </c>
      <c r="E7071">
        <v>1</v>
      </c>
      <c r="F7071">
        <v>18</v>
      </c>
      <c r="G7071">
        <v>1</v>
      </c>
      <c r="H7071" s="3">
        <f>H7070+$H$2*(Table1[[#This Row],[debug'[0']]]-H7070)</f>
        <v>3.5961254427671818</v>
      </c>
    </row>
    <row r="7072" spans="1:8" x14ac:dyDescent="0.25">
      <c r="A7072">
        <v>14132</v>
      </c>
      <c r="B7072">
        <v>4</v>
      </c>
      <c r="C7072">
        <v>30</v>
      </c>
      <c r="D7072">
        <v>-2</v>
      </c>
      <c r="E7072">
        <v>1</v>
      </c>
      <c r="F7072">
        <v>17</v>
      </c>
      <c r="G7072">
        <v>1</v>
      </c>
      <c r="H7072" s="3">
        <f>H7071+$H$2*(Table1[[#This Row],[debug'[0']]]-H7071)</f>
        <v>3.6341897230264153</v>
      </c>
    </row>
    <row r="7073" spans="1:8" x14ac:dyDescent="0.25">
      <c r="A7073">
        <v>14134</v>
      </c>
      <c r="B7073">
        <v>0</v>
      </c>
      <c r="C7073">
        <v>27</v>
      </c>
      <c r="D7073">
        <v>-2</v>
      </c>
      <c r="E7073">
        <v>1</v>
      </c>
      <c r="F7073">
        <v>18</v>
      </c>
      <c r="G7073">
        <v>1</v>
      </c>
      <c r="H7073" s="3">
        <f>H7072+$H$2*(Table1[[#This Row],[debug'[0']]]-H7072)</f>
        <v>3.2916754109580761</v>
      </c>
    </row>
    <row r="7074" spans="1:8" x14ac:dyDescent="0.25">
      <c r="A7074">
        <v>14136</v>
      </c>
      <c r="B7074">
        <v>-5</v>
      </c>
      <c r="C7074">
        <v>23</v>
      </c>
      <c r="D7074">
        <v>-2</v>
      </c>
      <c r="E7074">
        <v>1</v>
      </c>
      <c r="F7074">
        <v>18</v>
      </c>
      <c r="G7074">
        <v>1</v>
      </c>
      <c r="H7074" s="3">
        <f>H7073+$H$2*(Table1[[#This Row],[debug'[0']]]-H7073)</f>
        <v>2.5102034142475658</v>
      </c>
    </row>
    <row r="7075" spans="1:8" x14ac:dyDescent="0.25">
      <c r="A7075">
        <v>14138</v>
      </c>
      <c r="B7075">
        <v>-7</v>
      </c>
      <c r="C7075">
        <v>17</v>
      </c>
      <c r="D7075">
        <v>-1</v>
      </c>
      <c r="E7075">
        <v>1</v>
      </c>
      <c r="F7075">
        <v>18</v>
      </c>
      <c r="G7075">
        <v>1</v>
      </c>
      <c r="H7075" s="3">
        <f>H7074+$H$2*(Table1[[#This Row],[debug'[0']]]-H7074)</f>
        <v>1.6138878588372241</v>
      </c>
    </row>
    <row r="7076" spans="1:8" x14ac:dyDescent="0.25">
      <c r="A7076">
        <v>14140</v>
      </c>
      <c r="B7076">
        <v>-8</v>
      </c>
      <c r="C7076">
        <v>12</v>
      </c>
      <c r="D7076">
        <v>1</v>
      </c>
      <c r="E7076">
        <v>1</v>
      </c>
      <c r="F7076">
        <v>18</v>
      </c>
      <c r="G7076">
        <v>1</v>
      </c>
      <c r="H7076" s="3">
        <f>H7075+$H$2*(Table1[[#This Row],[debug'[0']]]-H7075)</f>
        <v>0.70780027474445029</v>
      </c>
    </row>
    <row r="7077" spans="1:8" x14ac:dyDescent="0.25">
      <c r="A7077">
        <v>14142</v>
      </c>
      <c r="B7077">
        <v>-7</v>
      </c>
      <c r="C7077">
        <v>7</v>
      </c>
      <c r="D7077">
        <v>3</v>
      </c>
      <c r="E7077">
        <v>1</v>
      </c>
      <c r="F7077">
        <v>18</v>
      </c>
      <c r="G7077">
        <v>1</v>
      </c>
      <c r="H7077" s="3">
        <f>H7076+$H$2*(Table1[[#This Row],[debug'[0']]]-H7076)</f>
        <v>-1.864278680978626E-2</v>
      </c>
    </row>
    <row r="7078" spans="1:8" x14ac:dyDescent="0.25">
      <c r="A7078">
        <v>14144</v>
      </c>
      <c r="B7078">
        <v>-8</v>
      </c>
      <c r="C7078">
        <v>3</v>
      </c>
      <c r="D7078">
        <v>4</v>
      </c>
      <c r="E7078">
        <v>1</v>
      </c>
      <c r="F7078">
        <v>18</v>
      </c>
      <c r="G7078">
        <v>1</v>
      </c>
      <c r="H7078" s="3">
        <f>H7077+$H$2*(Table1[[#This Row],[debug'[0']]]-H7077)</f>
        <v>-0.7708679824088146</v>
      </c>
    </row>
    <row r="7079" spans="1:8" x14ac:dyDescent="0.25">
      <c r="A7079">
        <v>14146</v>
      </c>
      <c r="B7079">
        <v>-8</v>
      </c>
      <c r="C7079">
        <v>2</v>
      </c>
      <c r="D7079">
        <v>4</v>
      </c>
      <c r="E7079">
        <v>1</v>
      </c>
      <c r="F7079">
        <v>18</v>
      </c>
      <c r="G7079">
        <v>1</v>
      </c>
      <c r="H7079" s="3">
        <f>H7078+$H$2*(Table1[[#This Row],[debug'[0']]]-H7078)</f>
        <v>-1.4521976235576712</v>
      </c>
    </row>
    <row r="7080" spans="1:8" x14ac:dyDescent="0.25">
      <c r="A7080">
        <v>14148</v>
      </c>
      <c r="B7080">
        <v>-6</v>
      </c>
      <c r="C7080">
        <v>3</v>
      </c>
      <c r="D7080">
        <v>4</v>
      </c>
      <c r="E7080">
        <v>1</v>
      </c>
      <c r="F7080">
        <v>18</v>
      </c>
      <c r="G7080">
        <v>1</v>
      </c>
      <c r="H7080" s="3">
        <f>H7079+$H$2*(Table1[[#This Row],[debug'[0']]]-H7079)</f>
        <v>-1.8808178996319538</v>
      </c>
    </row>
    <row r="7081" spans="1:8" x14ac:dyDescent="0.25">
      <c r="A7081">
        <v>14150</v>
      </c>
      <c r="B7081">
        <v>-3</v>
      </c>
      <c r="C7081">
        <v>7</v>
      </c>
      <c r="D7081">
        <v>4</v>
      </c>
      <c r="E7081">
        <v>1</v>
      </c>
      <c r="F7081">
        <v>18</v>
      </c>
      <c r="G7081">
        <v>1</v>
      </c>
      <c r="H7081" s="3">
        <f>H7080+$H$2*(Table1[[#This Row],[debug'[0']]]-H7080)</f>
        <v>-1.9862983275683173</v>
      </c>
    </row>
    <row r="7082" spans="1:8" x14ac:dyDescent="0.25">
      <c r="A7082">
        <v>14152</v>
      </c>
      <c r="B7082">
        <v>2</v>
      </c>
      <c r="C7082">
        <v>13</v>
      </c>
      <c r="D7082">
        <v>4</v>
      </c>
      <c r="E7082">
        <v>1</v>
      </c>
      <c r="F7082">
        <v>18</v>
      </c>
      <c r="G7082">
        <v>1</v>
      </c>
      <c r="H7082" s="3">
        <f>H7081+$H$2*(Table1[[#This Row],[debug'[0']]]-H7081)</f>
        <v>-1.6105985613411402</v>
      </c>
    </row>
    <row r="7083" spans="1:8" x14ac:dyDescent="0.25">
      <c r="A7083">
        <v>14154</v>
      </c>
      <c r="B7083">
        <v>7</v>
      </c>
      <c r="C7083">
        <v>19</v>
      </c>
      <c r="D7083">
        <v>4</v>
      </c>
      <c r="E7083">
        <v>1</v>
      </c>
      <c r="F7083">
        <v>18</v>
      </c>
      <c r="G7083">
        <v>1</v>
      </c>
      <c r="H7083" s="3">
        <f>H7082+$H$2*(Table1[[#This Row],[debug'[0']]]-H7082)</f>
        <v>-0.79906876584153519</v>
      </c>
    </row>
    <row r="7084" spans="1:8" x14ac:dyDescent="0.25">
      <c r="A7084">
        <v>14156</v>
      </c>
      <c r="B7084">
        <v>11</v>
      </c>
      <c r="C7084">
        <v>25</v>
      </c>
      <c r="D7084">
        <v>3</v>
      </c>
      <c r="E7084">
        <v>1</v>
      </c>
      <c r="F7084">
        <v>18</v>
      </c>
      <c r="G7084">
        <v>1</v>
      </c>
      <c r="H7084" s="3">
        <f>H7083+$H$2*(Table1[[#This Row],[debug'[0']]]-H7083)</f>
        <v>0.3129672667775214</v>
      </c>
    </row>
    <row r="7085" spans="1:8" x14ac:dyDescent="0.25">
      <c r="A7085">
        <v>14158</v>
      </c>
      <c r="B7085">
        <v>13</v>
      </c>
      <c r="C7085">
        <v>32</v>
      </c>
      <c r="D7085">
        <v>2</v>
      </c>
      <c r="E7085">
        <v>1</v>
      </c>
      <c r="F7085">
        <v>18</v>
      </c>
      <c r="G7085">
        <v>1</v>
      </c>
      <c r="H7085" s="3">
        <f>H7084+$H$2*(Table1[[#This Row],[debug'[0']]]-H7084)</f>
        <v>1.5086919316938705</v>
      </c>
    </row>
    <row r="7086" spans="1:8" x14ac:dyDescent="0.25">
      <c r="A7086">
        <v>14160</v>
      </c>
      <c r="B7086">
        <v>13</v>
      </c>
      <c r="C7086">
        <v>35</v>
      </c>
      <c r="D7086">
        <v>1</v>
      </c>
      <c r="E7086">
        <v>1</v>
      </c>
      <c r="F7086">
        <v>18</v>
      </c>
      <c r="G7086">
        <v>1</v>
      </c>
      <c r="H7086" s="3">
        <f>H7085+$H$2*(Table1[[#This Row],[debug'[0']]]-H7085)</f>
        <v>2.5917222019196999</v>
      </c>
    </row>
    <row r="7087" spans="1:8" x14ac:dyDescent="0.25">
      <c r="A7087">
        <v>14162</v>
      </c>
      <c r="B7087">
        <v>10</v>
      </c>
      <c r="C7087">
        <v>39</v>
      </c>
      <c r="D7087">
        <v>-2</v>
      </c>
      <c r="E7087">
        <v>1</v>
      </c>
      <c r="F7087">
        <v>18</v>
      </c>
      <c r="G7087">
        <v>1</v>
      </c>
      <c r="H7087" s="3">
        <f>H7086+$H$2*(Table1[[#This Row],[debug'[0']]]-H7086)</f>
        <v>3.2899359351057429</v>
      </c>
    </row>
    <row r="7088" spans="1:8" x14ac:dyDescent="0.25">
      <c r="A7088">
        <v>14164</v>
      </c>
      <c r="B7088">
        <v>11</v>
      </c>
      <c r="C7088">
        <v>38</v>
      </c>
      <c r="D7088">
        <v>-4</v>
      </c>
      <c r="E7088">
        <v>1</v>
      </c>
      <c r="F7088">
        <v>18</v>
      </c>
      <c r="G7088">
        <v>1</v>
      </c>
      <c r="H7088" s="3">
        <f>H7087+$H$2*(Table1[[#This Row],[debug'[0']]]-H7087)</f>
        <v>4.0165923538550965</v>
      </c>
    </row>
    <row r="7089" spans="1:8" x14ac:dyDescent="0.25">
      <c r="A7089">
        <v>14166</v>
      </c>
      <c r="B7089">
        <v>9</v>
      </c>
      <c r="C7089">
        <v>34</v>
      </c>
      <c r="D7089">
        <v>-4</v>
      </c>
      <c r="E7089">
        <v>1</v>
      </c>
      <c r="F7089">
        <v>18</v>
      </c>
      <c r="G7089">
        <v>1</v>
      </c>
      <c r="H7089" s="3">
        <f>H7088+$H$2*(Table1[[#This Row],[debug'[0']]]-H7088)</f>
        <v>4.4862674593842575</v>
      </c>
    </row>
    <row r="7090" spans="1:8" x14ac:dyDescent="0.25">
      <c r="A7090">
        <v>14168</v>
      </c>
      <c r="B7090">
        <v>4</v>
      </c>
      <c r="C7090">
        <v>25</v>
      </c>
      <c r="D7090">
        <v>-2</v>
      </c>
      <c r="E7090">
        <v>1</v>
      </c>
      <c r="F7090">
        <v>18</v>
      </c>
      <c r="G7090">
        <v>1</v>
      </c>
      <c r="H7090" s="3">
        <f>H7089+$H$2*(Table1[[#This Row],[debug'[0']]]-H7089)</f>
        <v>4.4404378310418169</v>
      </c>
    </row>
    <row r="7091" spans="1:8" x14ac:dyDescent="0.25">
      <c r="A7091">
        <v>14170</v>
      </c>
      <c r="B7091">
        <v>-2</v>
      </c>
      <c r="C7091">
        <v>17</v>
      </c>
      <c r="D7091">
        <v>-2</v>
      </c>
      <c r="E7091">
        <v>1</v>
      </c>
      <c r="F7091">
        <v>18</v>
      </c>
      <c r="G7091">
        <v>1</v>
      </c>
      <c r="H7091" s="3">
        <f>H7090+$H$2*(Table1[[#This Row],[debug'[0']]]-H7090)</f>
        <v>3.8334408657647341</v>
      </c>
    </row>
    <row r="7092" spans="1:8" x14ac:dyDescent="0.25">
      <c r="A7092">
        <v>14172</v>
      </c>
      <c r="B7092">
        <v>-5</v>
      </c>
      <c r="C7092">
        <v>11</v>
      </c>
      <c r="D7092">
        <v>-2</v>
      </c>
      <c r="E7092">
        <v>1</v>
      </c>
      <c r="F7092">
        <v>18</v>
      </c>
      <c r="G7092">
        <v>1</v>
      </c>
      <c r="H7092" s="3">
        <f>H7091+$H$2*(Table1[[#This Row],[debug'[0']]]-H7091)</f>
        <v>3.0009086778705436</v>
      </c>
    </row>
    <row r="7093" spans="1:8" x14ac:dyDescent="0.25">
      <c r="A7093">
        <v>14174</v>
      </c>
      <c r="B7093">
        <v>-8</v>
      </c>
      <c r="C7093">
        <v>4</v>
      </c>
      <c r="D7093">
        <v>-2</v>
      </c>
      <c r="E7093">
        <v>1</v>
      </c>
      <c r="F7093">
        <v>18</v>
      </c>
      <c r="G7093">
        <v>1</v>
      </c>
      <c r="H7093" s="3">
        <f>H7092+$H$2*(Table1[[#This Row],[debug'[0']]]-H7092)</f>
        <v>1.9640974613142346</v>
      </c>
    </row>
    <row r="7094" spans="1:8" x14ac:dyDescent="0.25">
      <c r="A7094">
        <v>14176</v>
      </c>
      <c r="B7094">
        <v>-9</v>
      </c>
      <c r="C7094">
        <v>-1</v>
      </c>
      <c r="D7094">
        <v>0</v>
      </c>
      <c r="E7094">
        <v>1</v>
      </c>
      <c r="F7094">
        <v>18</v>
      </c>
      <c r="G7094">
        <v>1</v>
      </c>
      <c r="H7094" s="3">
        <f>H7093+$H$2*(Table1[[#This Row],[debug'[0']]]-H7093)</f>
        <v>0.93075562018301561</v>
      </c>
    </row>
    <row r="7095" spans="1:8" x14ac:dyDescent="0.25">
      <c r="A7095">
        <v>14178</v>
      </c>
      <c r="B7095">
        <v>-8</v>
      </c>
      <c r="C7095">
        <v>-3</v>
      </c>
      <c r="D7095">
        <v>2</v>
      </c>
      <c r="E7095">
        <v>2</v>
      </c>
      <c r="F7095">
        <v>18</v>
      </c>
      <c r="G7095">
        <v>1</v>
      </c>
      <c r="H7095" s="3">
        <f>H7094+$H$2*(Table1[[#This Row],[debug'[0']]]-H7094)</f>
        <v>8.905173276183409E-2</v>
      </c>
    </row>
    <row r="7096" spans="1:8" x14ac:dyDescent="0.25">
      <c r="A7096">
        <v>14180</v>
      </c>
      <c r="B7096">
        <v>-8</v>
      </c>
      <c r="C7096">
        <v>-4</v>
      </c>
      <c r="D7096">
        <v>3</v>
      </c>
      <c r="E7096">
        <v>2</v>
      </c>
      <c r="F7096">
        <v>18</v>
      </c>
      <c r="G7096">
        <v>1</v>
      </c>
      <c r="H7096" s="3">
        <f>H7095+$H$2*(Table1[[#This Row],[debug'[0']]]-H7095)</f>
        <v>-0.67332343218273683</v>
      </c>
    </row>
    <row r="7097" spans="1:8" x14ac:dyDescent="0.25">
      <c r="A7097">
        <v>14182</v>
      </c>
      <c r="B7097">
        <v>-6</v>
      </c>
      <c r="C7097">
        <v>-2</v>
      </c>
      <c r="D7097">
        <v>4</v>
      </c>
      <c r="E7097">
        <v>1</v>
      </c>
      <c r="F7097">
        <v>18</v>
      </c>
      <c r="G7097">
        <v>1</v>
      </c>
      <c r="H7097" s="3">
        <f>H7096+$H$2*(Table1[[#This Row],[debug'[0']]]-H7096)</f>
        <v>-1.1753508713878449</v>
      </c>
    </row>
    <row r="7098" spans="1:8" x14ac:dyDescent="0.25">
      <c r="A7098">
        <v>14184</v>
      </c>
      <c r="B7098">
        <v>-4</v>
      </c>
      <c r="C7098">
        <v>3</v>
      </c>
      <c r="D7098">
        <v>3</v>
      </c>
      <c r="E7098">
        <v>1</v>
      </c>
      <c r="F7098">
        <v>18</v>
      </c>
      <c r="G7098">
        <v>1</v>
      </c>
      <c r="H7098" s="3">
        <f>H7097+$H$2*(Table1[[#This Row],[debug'[0']]]-H7097)</f>
        <v>-1.4415677799303475</v>
      </c>
    </row>
    <row r="7099" spans="1:8" x14ac:dyDescent="0.25">
      <c r="A7099">
        <v>14186</v>
      </c>
      <c r="B7099">
        <v>0</v>
      </c>
      <c r="C7099">
        <v>10</v>
      </c>
      <c r="D7099">
        <v>2</v>
      </c>
      <c r="E7099">
        <v>1</v>
      </c>
      <c r="F7099">
        <v>18</v>
      </c>
      <c r="G7099">
        <v>1</v>
      </c>
      <c r="H7099" s="3">
        <f>H7098+$H$2*(Table1[[#This Row],[debug'[0']]]-H7098)</f>
        <v>-1.3057032175179197</v>
      </c>
    </row>
    <row r="7100" spans="1:8" x14ac:dyDescent="0.25">
      <c r="A7100">
        <v>14188</v>
      </c>
      <c r="B7100">
        <v>3</v>
      </c>
      <c r="C7100">
        <v>20</v>
      </c>
      <c r="D7100">
        <v>2</v>
      </c>
      <c r="E7100">
        <v>1</v>
      </c>
      <c r="F7100">
        <v>18</v>
      </c>
      <c r="G7100">
        <v>1</v>
      </c>
      <c r="H7100" s="3">
        <f>H7099+$H$2*(Table1[[#This Row],[debug'[0']]]-H7099)</f>
        <v>-0.89990024961715287</v>
      </c>
    </row>
    <row r="7101" spans="1:8" x14ac:dyDescent="0.25">
      <c r="A7101">
        <v>14190</v>
      </c>
      <c r="B7101">
        <v>9</v>
      </c>
      <c r="C7101">
        <v>32</v>
      </c>
      <c r="D7101">
        <v>2</v>
      </c>
      <c r="E7101">
        <v>2</v>
      </c>
      <c r="F7101">
        <v>18</v>
      </c>
      <c r="G7101">
        <v>1</v>
      </c>
      <c r="H7101" s="3">
        <f>H7100+$H$2*(Table1[[#This Row],[debug'[0']]]-H7100)</f>
        <v>3.3143367246917244E-2</v>
      </c>
    </row>
    <row r="7102" spans="1:8" x14ac:dyDescent="0.25">
      <c r="A7102">
        <v>14192</v>
      </c>
      <c r="B7102">
        <v>12</v>
      </c>
      <c r="C7102">
        <v>41</v>
      </c>
      <c r="D7102">
        <v>0</v>
      </c>
      <c r="E7102">
        <v>2</v>
      </c>
      <c r="F7102">
        <v>18</v>
      </c>
      <c r="G7102">
        <v>1</v>
      </c>
      <c r="H7102" s="3">
        <f>H7101+$H$2*(Table1[[#This Row],[debug'[0']]]-H7101)</f>
        <v>1.1609930337674983</v>
      </c>
    </row>
    <row r="7103" spans="1:8" x14ac:dyDescent="0.25">
      <c r="A7103">
        <v>14194</v>
      </c>
      <c r="B7103">
        <v>14</v>
      </c>
      <c r="C7103">
        <v>45</v>
      </c>
      <c r="D7103">
        <v>0</v>
      </c>
      <c r="E7103">
        <v>2</v>
      </c>
      <c r="F7103">
        <v>18</v>
      </c>
      <c r="G7103">
        <v>1</v>
      </c>
      <c r="H7103" s="3">
        <f>H7102+$H$2*(Table1[[#This Row],[debug'[0']]]-H7102)</f>
        <v>2.3710409327026243</v>
      </c>
    </row>
    <row r="7104" spans="1:8" x14ac:dyDescent="0.25">
      <c r="A7104">
        <v>14196</v>
      </c>
      <c r="B7104">
        <v>14</v>
      </c>
      <c r="C7104">
        <v>49</v>
      </c>
      <c r="D7104">
        <v>0</v>
      </c>
      <c r="E7104">
        <v>2</v>
      </c>
      <c r="F7104">
        <v>18</v>
      </c>
      <c r="G7104">
        <v>1</v>
      </c>
      <c r="H7104" s="3">
        <f>H7103+$H$2*(Table1[[#This Row],[debug'[0']]]-H7103)</f>
        <v>3.4670445039441598</v>
      </c>
    </row>
    <row r="7105" spans="1:8" x14ac:dyDescent="0.25">
      <c r="A7105">
        <v>14198</v>
      </c>
      <c r="B7105">
        <v>12</v>
      </c>
      <c r="C7105">
        <v>48</v>
      </c>
      <c r="D7105">
        <v>0</v>
      </c>
      <c r="E7105">
        <v>1</v>
      </c>
      <c r="F7105">
        <v>18</v>
      </c>
      <c r="G7105">
        <v>1</v>
      </c>
      <c r="H7105" s="3">
        <f>H7104+$H$2*(Table1[[#This Row],[debug'[0']]]-H7104)</f>
        <v>4.2712566129386902</v>
      </c>
    </row>
    <row r="7106" spans="1:8" x14ac:dyDescent="0.25">
      <c r="A7106">
        <v>14200</v>
      </c>
      <c r="B7106">
        <v>11</v>
      </c>
      <c r="C7106">
        <v>42</v>
      </c>
      <c r="D7106">
        <v>-1</v>
      </c>
      <c r="E7106">
        <v>2</v>
      </c>
      <c r="F7106">
        <v>18</v>
      </c>
      <c r="G7106">
        <v>1</v>
      </c>
      <c r="H7106" s="3">
        <f>H7105+$H$2*(Table1[[#This Row],[debug'[0']]]-H7105)</f>
        <v>4.9054257367191711</v>
      </c>
    </row>
    <row r="7107" spans="1:8" x14ac:dyDescent="0.25">
      <c r="A7107">
        <v>14202</v>
      </c>
      <c r="B7107">
        <v>7</v>
      </c>
      <c r="C7107">
        <v>33</v>
      </c>
      <c r="D7107">
        <v>-1</v>
      </c>
      <c r="E7107">
        <v>2</v>
      </c>
      <c r="F7107">
        <v>18</v>
      </c>
      <c r="G7107">
        <v>1</v>
      </c>
      <c r="H7107" s="3">
        <f>H7106+$H$2*(Table1[[#This Row],[debug'[0']]]-H7106)</f>
        <v>5.1028347102568103</v>
      </c>
    </row>
    <row r="7108" spans="1:8" x14ac:dyDescent="0.25">
      <c r="A7108">
        <v>14204</v>
      </c>
      <c r="B7108">
        <v>6</v>
      </c>
      <c r="C7108">
        <v>26</v>
      </c>
      <c r="D7108">
        <v>1</v>
      </c>
      <c r="E7108">
        <v>2</v>
      </c>
      <c r="F7108">
        <v>19</v>
      </c>
      <c r="G7108">
        <v>1</v>
      </c>
      <c r="H7108" s="3">
        <f>H7107+$H$2*(Table1[[#This Row],[debug'[0']]]-H7107)</f>
        <v>5.1873905467561992</v>
      </c>
    </row>
    <row r="7109" spans="1:8" x14ac:dyDescent="0.25">
      <c r="A7109">
        <v>14206</v>
      </c>
      <c r="B7109">
        <v>-1</v>
      </c>
      <c r="C7109">
        <v>10</v>
      </c>
      <c r="D7109">
        <v>1</v>
      </c>
      <c r="E7109">
        <v>2</v>
      </c>
      <c r="F7109">
        <v>19</v>
      </c>
      <c r="G7109">
        <v>1</v>
      </c>
      <c r="H7109" s="3">
        <f>H7108+$H$2*(Table1[[#This Row],[debug'[0']]]-H7108)</f>
        <v>4.6042427261587928</v>
      </c>
    </row>
    <row r="7110" spans="1:8" x14ac:dyDescent="0.25">
      <c r="A7110">
        <v>14208</v>
      </c>
      <c r="B7110">
        <v>-7</v>
      </c>
      <c r="C7110">
        <v>-2</v>
      </c>
      <c r="D7110">
        <v>1</v>
      </c>
      <c r="E7110">
        <v>2</v>
      </c>
      <c r="F7110">
        <v>19</v>
      </c>
      <c r="G7110">
        <v>1</v>
      </c>
      <c r="H7110" s="3">
        <f>H7109+$H$2*(Table1[[#This Row],[debug'[0']]]-H7109)</f>
        <v>3.5105686151895954</v>
      </c>
    </row>
    <row r="7111" spans="1:8" x14ac:dyDescent="0.25">
      <c r="A7111">
        <v>14210</v>
      </c>
      <c r="B7111">
        <v>-10</v>
      </c>
      <c r="C7111">
        <v>-8</v>
      </c>
      <c r="D7111">
        <v>1</v>
      </c>
      <c r="E7111">
        <v>2</v>
      </c>
      <c r="F7111">
        <v>19</v>
      </c>
      <c r="G7111">
        <v>1</v>
      </c>
      <c r="H7111" s="3">
        <f>H7110+$H$2*(Table1[[#This Row],[debug'[0']]]-H7110)</f>
        <v>2.2372275219705817</v>
      </c>
    </row>
    <row r="7112" spans="1:8" x14ac:dyDescent="0.25">
      <c r="A7112">
        <v>14212</v>
      </c>
      <c r="B7112">
        <v>-12</v>
      </c>
      <c r="C7112">
        <v>-10</v>
      </c>
      <c r="D7112">
        <v>1</v>
      </c>
      <c r="E7112">
        <v>2</v>
      </c>
      <c r="F7112">
        <v>19</v>
      </c>
      <c r="G7112">
        <v>1</v>
      </c>
      <c r="H7112" s="3">
        <f>H7111+$H$2*(Table1[[#This Row],[debug'[0']]]-H7111)</f>
        <v>0.89540044025530596</v>
      </c>
    </row>
    <row r="7113" spans="1:8" x14ac:dyDescent="0.25">
      <c r="A7113">
        <v>14214</v>
      </c>
      <c r="B7113">
        <v>-12</v>
      </c>
      <c r="C7113">
        <v>-10</v>
      </c>
      <c r="D7113">
        <v>1</v>
      </c>
      <c r="E7113">
        <v>2</v>
      </c>
      <c r="F7113">
        <v>20</v>
      </c>
      <c r="G7113">
        <v>1</v>
      </c>
      <c r="H7113" s="3">
        <f>H7112+$H$2*(Table1[[#This Row],[debug'[0']]]-H7112)</f>
        <v>-0.31996241839083361</v>
      </c>
    </row>
    <row r="7114" spans="1:8" x14ac:dyDescent="0.25">
      <c r="A7114">
        <v>14216</v>
      </c>
      <c r="B7114">
        <v>-9</v>
      </c>
      <c r="C7114">
        <v>-7</v>
      </c>
      <c r="D7114">
        <v>0</v>
      </c>
      <c r="E7114">
        <v>2</v>
      </c>
      <c r="F7114">
        <v>20</v>
      </c>
      <c r="G7114">
        <v>1</v>
      </c>
      <c r="H7114" s="3">
        <f>H7113+$H$2*(Table1[[#This Row],[debug'[0']]]-H7113)</f>
        <v>-1.1380366873688337</v>
      </c>
    </row>
    <row r="7115" spans="1:8" x14ac:dyDescent="0.25">
      <c r="A7115">
        <v>14218</v>
      </c>
      <c r="B7115">
        <v>-6</v>
      </c>
      <c r="C7115">
        <v>1</v>
      </c>
      <c r="D7115">
        <v>1</v>
      </c>
      <c r="E7115">
        <v>2</v>
      </c>
      <c r="F7115">
        <v>19</v>
      </c>
      <c r="G7115">
        <v>1</v>
      </c>
      <c r="H7115" s="3">
        <f>H7114+$H$2*(Table1[[#This Row],[debug'[0']]]-H7114)</f>
        <v>-1.5962659341183887</v>
      </c>
    </row>
    <row r="7116" spans="1:8" x14ac:dyDescent="0.25">
      <c r="A7116">
        <v>14220</v>
      </c>
      <c r="B7116">
        <v>-1</v>
      </c>
      <c r="C7116">
        <v>11</v>
      </c>
      <c r="D7116">
        <v>0</v>
      </c>
      <c r="E7116">
        <v>2</v>
      </c>
      <c r="F7116">
        <v>19</v>
      </c>
      <c r="G7116">
        <v>1</v>
      </c>
      <c r="H7116" s="3">
        <f>H7115+$H$2*(Table1[[#This Row],[debug'[0']]]-H7115)</f>
        <v>-1.5400691937720232</v>
      </c>
    </row>
    <row r="7117" spans="1:8" x14ac:dyDescent="0.25">
      <c r="A7117">
        <v>14222</v>
      </c>
      <c r="B7117">
        <v>2</v>
      </c>
      <c r="C7117">
        <v>23</v>
      </c>
      <c r="D7117">
        <v>-1</v>
      </c>
      <c r="E7117">
        <v>2</v>
      </c>
      <c r="F7117">
        <v>19</v>
      </c>
      <c r="G7117">
        <v>1</v>
      </c>
      <c r="H7117" s="3">
        <f>H7116+$H$2*(Table1[[#This Row],[debug'[0']]]-H7116)</f>
        <v>-1.2064255326014113</v>
      </c>
    </row>
    <row r="7118" spans="1:8" x14ac:dyDescent="0.25">
      <c r="A7118">
        <v>14224</v>
      </c>
      <c r="B7118">
        <v>5</v>
      </c>
      <c r="C7118">
        <v>34</v>
      </c>
      <c r="D7118">
        <v>-1</v>
      </c>
      <c r="E7118">
        <v>2</v>
      </c>
      <c r="F7118">
        <v>19</v>
      </c>
      <c r="G7118">
        <v>1</v>
      </c>
      <c r="H7118" s="3">
        <f>H7117+$H$2*(Table1[[#This Row],[debug'[0']]]-H7117)</f>
        <v>-0.62148370685322996</v>
      </c>
    </row>
    <row r="7119" spans="1:8" x14ac:dyDescent="0.25">
      <c r="A7119">
        <v>14226</v>
      </c>
      <c r="B7119">
        <v>9</v>
      </c>
      <c r="C7119">
        <v>43</v>
      </c>
      <c r="D7119">
        <v>-2</v>
      </c>
      <c r="E7119">
        <v>2</v>
      </c>
      <c r="F7119">
        <v>19</v>
      </c>
      <c r="G7119">
        <v>0</v>
      </c>
      <c r="H7119" s="3">
        <f>H7118+$H$2*(Table1[[#This Row],[debug'[0']]]-H7118)</f>
        <v>0.28531976904928991</v>
      </c>
    </row>
    <row r="7120" spans="1:8" x14ac:dyDescent="0.25">
      <c r="A7120">
        <v>14228</v>
      </c>
      <c r="B7120">
        <v>11</v>
      </c>
      <c r="C7120">
        <v>51</v>
      </c>
      <c r="D7120">
        <v>-3</v>
      </c>
      <c r="E7120">
        <v>2</v>
      </c>
      <c r="F7120">
        <v>20</v>
      </c>
      <c r="G7120">
        <v>0</v>
      </c>
      <c r="H7120" s="3">
        <f>H7119+$H$2*(Table1[[#This Row],[debug'[0']]]-H7119)</f>
        <v>1.2951545900228461</v>
      </c>
    </row>
    <row r="7121" spans="1:8" x14ac:dyDescent="0.25">
      <c r="A7121">
        <v>14230</v>
      </c>
      <c r="B7121">
        <v>15</v>
      </c>
      <c r="C7121">
        <v>54</v>
      </c>
      <c r="D7121">
        <v>-3</v>
      </c>
      <c r="E7121">
        <v>2</v>
      </c>
      <c r="F7121">
        <v>20</v>
      </c>
      <c r="G7121">
        <v>0</v>
      </c>
      <c r="H7121" s="3">
        <f>H7120+$H$2*(Table1[[#This Row],[debug'[0']]]-H7120)</f>
        <v>2.5868058397798865</v>
      </c>
    </row>
    <row r="7122" spans="1:8" x14ac:dyDescent="0.25">
      <c r="A7122">
        <v>14232</v>
      </c>
      <c r="B7122">
        <v>16</v>
      </c>
      <c r="C7122">
        <v>56</v>
      </c>
      <c r="D7122">
        <v>-1</v>
      </c>
      <c r="E7122">
        <v>2</v>
      </c>
      <c r="F7122">
        <v>20</v>
      </c>
      <c r="G7122">
        <v>0</v>
      </c>
      <c r="H7122" s="3">
        <f>H7121+$H$2*(Table1[[#This Row],[debug'[0']]]-H7121)</f>
        <v>3.8509696068275172</v>
      </c>
    </row>
    <row r="7123" spans="1:8" x14ac:dyDescent="0.25">
      <c r="A7123">
        <v>14234</v>
      </c>
      <c r="B7123">
        <v>14</v>
      </c>
      <c r="C7123">
        <v>53</v>
      </c>
      <c r="D7123">
        <v>1</v>
      </c>
      <c r="E7123">
        <v>2</v>
      </c>
      <c r="F7123">
        <v>20</v>
      </c>
      <c r="G7123">
        <v>0</v>
      </c>
      <c r="H7123" s="3">
        <f>H7122+$H$2*(Table1[[#This Row],[debug'[0']]]-H7122)</f>
        <v>4.807493186555023</v>
      </c>
    </row>
    <row r="7124" spans="1:8" x14ac:dyDescent="0.25">
      <c r="A7124">
        <v>14236</v>
      </c>
      <c r="B7124">
        <v>14</v>
      </c>
      <c r="C7124">
        <v>48</v>
      </c>
      <c r="D7124">
        <v>1</v>
      </c>
      <c r="E7124">
        <v>2</v>
      </c>
      <c r="F7124">
        <v>21</v>
      </c>
      <c r="G7124">
        <v>0</v>
      </c>
      <c r="H7124" s="3">
        <f>H7123+$H$2*(Table1[[#This Row],[debug'[0']]]-H7123)</f>
        <v>5.673866542750809</v>
      </c>
    </row>
    <row r="7125" spans="1:8" x14ac:dyDescent="0.25">
      <c r="A7125">
        <v>14238</v>
      </c>
      <c r="B7125">
        <v>6</v>
      </c>
      <c r="C7125">
        <v>27</v>
      </c>
      <c r="D7125">
        <v>3</v>
      </c>
      <c r="E7125">
        <v>2</v>
      </c>
      <c r="F7125">
        <v>20</v>
      </c>
      <c r="G7125">
        <v>0</v>
      </c>
      <c r="H7125" s="3">
        <f>H7124+$H$2*(Table1[[#This Row],[debug'[0']]]-H7124)</f>
        <v>5.7046038969523263</v>
      </c>
    </row>
    <row r="7126" spans="1:8" x14ac:dyDescent="0.25">
      <c r="A7126">
        <v>14240</v>
      </c>
      <c r="B7126">
        <v>3</v>
      </c>
      <c r="C7126">
        <v>15</v>
      </c>
      <c r="D7126">
        <v>5</v>
      </c>
      <c r="E7126">
        <v>2</v>
      </c>
      <c r="F7126">
        <v>20</v>
      </c>
      <c r="G7126">
        <v>0</v>
      </c>
      <c r="H7126" s="3">
        <f>H7125+$H$2*(Table1[[#This Row],[debug'[0']]]-H7125)</f>
        <v>5.4497009849462534</v>
      </c>
    </row>
    <row r="7127" spans="1:8" x14ac:dyDescent="0.25">
      <c r="A7127">
        <v>14242</v>
      </c>
      <c r="B7127">
        <v>-1</v>
      </c>
      <c r="C7127">
        <v>4</v>
      </c>
      <c r="D7127">
        <v>5</v>
      </c>
      <c r="E7127">
        <v>2</v>
      </c>
      <c r="F7127">
        <v>21</v>
      </c>
      <c r="G7127">
        <v>0</v>
      </c>
      <c r="H7127" s="3">
        <f>H7126+$H$2*(Table1[[#This Row],[debug'[0']]]-H7126)</f>
        <v>4.8418309879815133</v>
      </c>
    </row>
    <row r="7128" spans="1:8" x14ac:dyDescent="0.25">
      <c r="A7128">
        <v>14244</v>
      </c>
      <c r="B7128">
        <v>-8</v>
      </c>
      <c r="C7128">
        <v>-10</v>
      </c>
      <c r="D7128">
        <v>3</v>
      </c>
      <c r="E7128">
        <v>2</v>
      </c>
      <c r="F7128">
        <v>20</v>
      </c>
      <c r="G7128">
        <v>0</v>
      </c>
      <c r="H7128" s="3">
        <f>H7127+$H$2*(Table1[[#This Row],[debug'[0']]]-H7127)</f>
        <v>3.6315169312669791</v>
      </c>
    </row>
    <row r="7129" spans="1:8" x14ac:dyDescent="0.25">
      <c r="A7129">
        <v>14246</v>
      </c>
      <c r="B7129">
        <v>-10</v>
      </c>
      <c r="C7129">
        <v>-13</v>
      </c>
      <c r="D7129">
        <v>2</v>
      </c>
      <c r="E7129">
        <v>2</v>
      </c>
      <c r="F7129">
        <v>21</v>
      </c>
      <c r="G7129">
        <v>0</v>
      </c>
      <c r="H7129" s="3">
        <f>H7128+$H$2*(Table1[[#This Row],[debug'[0']]]-H7128)</f>
        <v>2.3467767278103824</v>
      </c>
    </row>
    <row r="7130" spans="1:8" x14ac:dyDescent="0.25">
      <c r="A7130">
        <v>14248</v>
      </c>
      <c r="B7130">
        <v>-12</v>
      </c>
      <c r="C7130">
        <v>-12</v>
      </c>
      <c r="D7130">
        <v>0</v>
      </c>
      <c r="E7130">
        <v>2</v>
      </c>
      <c r="F7130">
        <v>22</v>
      </c>
      <c r="G7130">
        <v>0</v>
      </c>
      <c r="H7130" s="3">
        <f>H7129+$H$2*(Table1[[#This Row],[debug'[0']]]-H7129)</f>
        <v>0.99462487668691923</v>
      </c>
    </row>
    <row r="7131" spans="1:8" x14ac:dyDescent="0.25">
      <c r="A7131">
        <v>14250</v>
      </c>
      <c r="B7131">
        <v>-13</v>
      </c>
      <c r="C7131">
        <v>-8</v>
      </c>
      <c r="D7131">
        <v>-2</v>
      </c>
      <c r="E7131">
        <v>2</v>
      </c>
      <c r="F7131">
        <v>22</v>
      </c>
      <c r="G7131">
        <v>0</v>
      </c>
      <c r="H7131" s="3">
        <f>H7130+$H$2*(Table1[[#This Row],[debug'[0']]]-H7130)</f>
        <v>-0.32433744438341838</v>
      </c>
    </row>
    <row r="7132" spans="1:8" x14ac:dyDescent="0.25">
      <c r="A7132">
        <v>14252</v>
      </c>
      <c r="B7132">
        <v>-11</v>
      </c>
      <c r="C7132">
        <v>-1</v>
      </c>
      <c r="D7132">
        <v>-4</v>
      </c>
      <c r="E7132">
        <v>2</v>
      </c>
      <c r="F7132">
        <v>22</v>
      </c>
      <c r="G7132">
        <v>0</v>
      </c>
      <c r="H7132" s="3">
        <f>H7131+$H$2*(Table1[[#This Row],[debug'[0']]]-H7131)</f>
        <v>-1.330494936091279</v>
      </c>
    </row>
    <row r="7133" spans="1:8" x14ac:dyDescent="0.25">
      <c r="A7133">
        <v>14254</v>
      </c>
      <c r="B7133">
        <v>-7</v>
      </c>
      <c r="C7133">
        <v>9</v>
      </c>
      <c r="D7133">
        <v>-6</v>
      </c>
      <c r="E7133">
        <v>2</v>
      </c>
      <c r="F7133">
        <v>21</v>
      </c>
      <c r="G7133">
        <v>0</v>
      </c>
      <c r="H7133" s="3">
        <f>H7132+$H$2*(Table1[[#This Row],[debug'[0']]]-H7132)</f>
        <v>-1.864833199839252</v>
      </c>
    </row>
    <row r="7134" spans="1:8" x14ac:dyDescent="0.25">
      <c r="A7134">
        <v>14256</v>
      </c>
      <c r="B7134">
        <v>-2</v>
      </c>
      <c r="C7134">
        <v>21</v>
      </c>
      <c r="D7134">
        <v>-6</v>
      </c>
      <c r="E7134">
        <v>2</v>
      </c>
      <c r="F7134">
        <v>21</v>
      </c>
      <c r="G7134">
        <v>0</v>
      </c>
      <c r="H7134" s="3">
        <f>H7133+$H$2*(Table1[[#This Row],[debug'[0']]]-H7133)</f>
        <v>-1.8775723706310794</v>
      </c>
    </row>
    <row r="7135" spans="1:8" x14ac:dyDescent="0.25">
      <c r="A7135">
        <v>14258</v>
      </c>
      <c r="B7135">
        <v>3</v>
      </c>
      <c r="C7135">
        <v>34</v>
      </c>
      <c r="D7135">
        <v>-7</v>
      </c>
      <c r="E7135">
        <v>2</v>
      </c>
      <c r="F7135">
        <v>21</v>
      </c>
      <c r="G7135">
        <v>0</v>
      </c>
      <c r="H7135" s="3">
        <f>H7134+$H$2*(Table1[[#This Row],[debug'[0']]]-H7134)</f>
        <v>-1.4178720048232649</v>
      </c>
    </row>
    <row r="7136" spans="1:8" x14ac:dyDescent="0.25">
      <c r="A7136">
        <v>14260</v>
      </c>
      <c r="B7136">
        <v>7</v>
      </c>
      <c r="C7136">
        <v>46</v>
      </c>
      <c r="D7136">
        <v>-6</v>
      </c>
      <c r="E7136">
        <v>2</v>
      </c>
      <c r="F7136">
        <v>22</v>
      </c>
      <c r="G7136">
        <v>0</v>
      </c>
      <c r="H7136" s="3">
        <f>H7135+$H$2*(Table1[[#This Row],[debug'[0']]]-H7135)</f>
        <v>-0.6245062593469064</v>
      </c>
    </row>
    <row r="7137" spans="1:8" x14ac:dyDescent="0.25">
      <c r="A7137">
        <v>14262</v>
      </c>
      <c r="B7137">
        <v>10</v>
      </c>
      <c r="C7137">
        <v>54</v>
      </c>
      <c r="D7137">
        <v>-5</v>
      </c>
      <c r="E7137">
        <v>2</v>
      </c>
      <c r="F7137">
        <v>22</v>
      </c>
      <c r="G7137">
        <v>0</v>
      </c>
      <c r="H7137" s="3">
        <f>H7136+$H$2*(Table1[[#This Row],[debug'[0']]]-H7136)</f>
        <v>0.37682986502458404</v>
      </c>
    </row>
    <row r="7138" spans="1:8" x14ac:dyDescent="0.25">
      <c r="A7138">
        <v>14264</v>
      </c>
      <c r="B7138">
        <v>12</v>
      </c>
      <c r="C7138">
        <v>59</v>
      </c>
      <c r="D7138">
        <v>-3</v>
      </c>
      <c r="E7138">
        <v>2</v>
      </c>
      <c r="F7138">
        <v>22</v>
      </c>
      <c r="G7138">
        <v>0</v>
      </c>
      <c r="H7138" s="3">
        <f>H7137+$H$2*(Table1[[#This Row],[debug'[0']]]-H7137)</f>
        <v>1.4722878422484755</v>
      </c>
    </row>
    <row r="7139" spans="1:8" x14ac:dyDescent="0.25">
      <c r="A7139">
        <v>14266</v>
      </c>
      <c r="B7139">
        <v>14</v>
      </c>
      <c r="C7139">
        <v>59</v>
      </c>
      <c r="D7139">
        <v>0</v>
      </c>
      <c r="E7139">
        <v>2</v>
      </c>
      <c r="F7139">
        <v>22</v>
      </c>
      <c r="G7139">
        <v>0</v>
      </c>
      <c r="H7139" s="3">
        <f>H7138+$H$2*(Table1[[#This Row],[debug'[0']]]-H7138)</f>
        <v>2.6529968966808672</v>
      </c>
    </row>
    <row r="7140" spans="1:8" x14ac:dyDescent="0.25">
      <c r="A7140">
        <v>14268</v>
      </c>
      <c r="B7140">
        <v>13</v>
      </c>
      <c r="C7140">
        <v>57</v>
      </c>
      <c r="D7140">
        <v>4</v>
      </c>
      <c r="E7140">
        <v>1</v>
      </c>
      <c r="F7140">
        <v>22</v>
      </c>
      <c r="G7140">
        <v>0</v>
      </c>
      <c r="H7140" s="3">
        <f>H7139+$H$2*(Table1[[#This Row],[debug'[0']]]-H7139)</f>
        <v>3.6281789647626126</v>
      </c>
    </row>
    <row r="7141" spans="1:8" x14ac:dyDescent="0.25">
      <c r="A7141">
        <v>14270</v>
      </c>
      <c r="B7141">
        <v>14</v>
      </c>
      <c r="C7141">
        <v>50</v>
      </c>
      <c r="D7141">
        <v>6</v>
      </c>
      <c r="E7141">
        <v>2</v>
      </c>
      <c r="F7141">
        <v>22</v>
      </c>
      <c r="G7141">
        <v>0</v>
      </c>
      <c r="H7141" s="3">
        <f>H7140+$H$2*(Table1[[#This Row],[debug'[0']]]-H7140)</f>
        <v>4.6057000678221085</v>
      </c>
    </row>
    <row r="7142" spans="1:8" x14ac:dyDescent="0.25">
      <c r="A7142">
        <v>14272</v>
      </c>
      <c r="B7142">
        <v>11</v>
      </c>
      <c r="C7142">
        <v>35</v>
      </c>
      <c r="D7142">
        <v>8</v>
      </c>
      <c r="E7142">
        <v>2</v>
      </c>
      <c r="F7142">
        <v>22</v>
      </c>
      <c r="G7142">
        <v>0</v>
      </c>
      <c r="H7142" s="3">
        <f>H7141+$H$2*(Table1[[#This Row],[debug'[0']]]-H7141)</f>
        <v>5.2083486385755018</v>
      </c>
    </row>
    <row r="7143" spans="1:8" x14ac:dyDescent="0.25">
      <c r="A7143">
        <v>14274</v>
      </c>
      <c r="B7143">
        <v>8</v>
      </c>
      <c r="C7143">
        <v>15</v>
      </c>
      <c r="D7143">
        <v>9</v>
      </c>
      <c r="E7143">
        <v>2</v>
      </c>
      <c r="F7143">
        <v>22</v>
      </c>
      <c r="G7143">
        <v>0</v>
      </c>
      <c r="H7143" s="3">
        <f>H7142+$H$2*(Table1[[#This Row],[debug'[0']]]-H7142)</f>
        <v>5.4714555808285565</v>
      </c>
    </row>
    <row r="7144" spans="1:8" x14ac:dyDescent="0.25">
      <c r="A7144">
        <v>14276</v>
      </c>
      <c r="B7144">
        <v>3</v>
      </c>
      <c r="C7144">
        <v>4</v>
      </c>
      <c r="D7144">
        <v>9</v>
      </c>
      <c r="E7144">
        <v>2</v>
      </c>
      <c r="F7144">
        <v>22</v>
      </c>
      <c r="G7144">
        <v>0</v>
      </c>
      <c r="H7144" s="3">
        <f>H7143+$H$2*(Table1[[#This Row],[debug'[0']]]-H7143)</f>
        <v>5.2385263799364221</v>
      </c>
    </row>
    <row r="7145" spans="1:8" x14ac:dyDescent="0.25">
      <c r="A7145">
        <v>14278</v>
      </c>
      <c r="B7145">
        <v>-2</v>
      </c>
      <c r="C7145">
        <v>-6</v>
      </c>
      <c r="D7145">
        <v>8</v>
      </c>
      <c r="E7145">
        <v>2</v>
      </c>
      <c r="F7145">
        <v>23</v>
      </c>
      <c r="G7145">
        <v>0</v>
      </c>
      <c r="H7145" s="3">
        <f>H7144+$H$2*(Table1[[#This Row],[debug'[0']]]-H7144)</f>
        <v>4.5563113409956966</v>
      </c>
    </row>
    <row r="7146" spans="1:8" x14ac:dyDescent="0.25">
      <c r="A7146">
        <v>14280</v>
      </c>
      <c r="B7146">
        <v>-11</v>
      </c>
      <c r="C7146">
        <v>-15</v>
      </c>
      <c r="D7146">
        <v>3</v>
      </c>
      <c r="E7146">
        <v>1</v>
      </c>
      <c r="F7146">
        <v>23</v>
      </c>
      <c r="G7146">
        <v>0</v>
      </c>
      <c r="H7146" s="3">
        <f>H7145+$H$2*(Table1[[#This Row],[debug'[0']]]-H7145)</f>
        <v>3.0901635382208665</v>
      </c>
    </row>
    <row r="7147" spans="1:8" x14ac:dyDescent="0.25">
      <c r="A7147">
        <v>14282</v>
      </c>
      <c r="B7147">
        <v>-12</v>
      </c>
      <c r="C7147">
        <v>-15</v>
      </c>
      <c r="D7147">
        <v>-1</v>
      </c>
      <c r="E7147">
        <v>1</v>
      </c>
      <c r="F7147">
        <v>23</v>
      </c>
      <c r="G7147">
        <v>-1</v>
      </c>
      <c r="H7147" s="3">
        <f>H7146+$H$2*(Table1[[#This Row],[debug'[0']]]-H7146)</f>
        <v>1.6679491308265695</v>
      </c>
    </row>
    <row r="7148" spans="1:8" x14ac:dyDescent="0.25">
      <c r="A7148">
        <v>14284</v>
      </c>
      <c r="B7148">
        <v>-13</v>
      </c>
      <c r="C7148">
        <v>-11</v>
      </c>
      <c r="D7148">
        <v>-3</v>
      </c>
      <c r="E7148">
        <v>2</v>
      </c>
      <c r="F7148">
        <v>23</v>
      </c>
      <c r="G7148">
        <v>0</v>
      </c>
      <c r="H7148" s="3">
        <f>H7147+$H$2*(Table1[[#This Row],[debug'[0']]]-H7147)</f>
        <v>0.28552749384756337</v>
      </c>
    </row>
    <row r="7149" spans="1:8" x14ac:dyDescent="0.25">
      <c r="A7149">
        <v>14286</v>
      </c>
      <c r="B7149">
        <v>-13</v>
      </c>
      <c r="C7149">
        <v>-2</v>
      </c>
      <c r="D7149">
        <v>-5</v>
      </c>
      <c r="E7149">
        <v>2</v>
      </c>
      <c r="F7149">
        <v>24</v>
      </c>
      <c r="G7149">
        <v>0</v>
      </c>
      <c r="H7149" s="3">
        <f>H7148+$H$2*(Table1[[#This Row],[debug'[0']]]-H7148)</f>
        <v>-0.96660397336453818</v>
      </c>
    </row>
    <row r="7150" spans="1:8" x14ac:dyDescent="0.25">
      <c r="A7150">
        <v>14288</v>
      </c>
      <c r="B7150">
        <v>-7</v>
      </c>
      <c r="C7150">
        <v>8</v>
      </c>
      <c r="D7150">
        <v>-8</v>
      </c>
      <c r="E7150">
        <v>2</v>
      </c>
      <c r="F7150">
        <v>24</v>
      </c>
      <c r="G7150">
        <v>0</v>
      </c>
      <c r="H7150" s="3">
        <f>H7149+$H$2*(Table1[[#This Row],[debug'[0']]]-H7149)</f>
        <v>-1.5352381523688126</v>
      </c>
    </row>
    <row r="7151" spans="1:8" x14ac:dyDescent="0.25">
      <c r="A7151">
        <v>14290</v>
      </c>
      <c r="B7151">
        <v>-3</v>
      </c>
      <c r="C7151">
        <v>21</v>
      </c>
      <c r="D7151">
        <v>-10</v>
      </c>
      <c r="E7151">
        <v>2</v>
      </c>
      <c r="F7151">
        <v>23</v>
      </c>
      <c r="G7151">
        <v>0</v>
      </c>
      <c r="H7151" s="3">
        <f>H7150+$H$2*(Table1[[#This Row],[debug'[0']]]-H7150)</f>
        <v>-1.6732887041621152</v>
      </c>
    </row>
    <row r="7152" spans="1:8" x14ac:dyDescent="0.25">
      <c r="A7152">
        <v>14292</v>
      </c>
      <c r="B7152">
        <v>1</v>
      </c>
      <c r="C7152">
        <v>34</v>
      </c>
      <c r="D7152">
        <v>-11</v>
      </c>
      <c r="E7152">
        <v>2</v>
      </c>
      <c r="F7152">
        <v>23</v>
      </c>
      <c r="G7152">
        <v>0</v>
      </c>
      <c r="H7152" s="3">
        <f>H7151+$H$2*(Table1[[#This Row],[debug'[0']]]-H7151)</f>
        <v>-1.4213371795445069</v>
      </c>
    </row>
    <row r="7153" spans="1:8" x14ac:dyDescent="0.25">
      <c r="A7153">
        <v>14294</v>
      </c>
      <c r="B7153">
        <v>5</v>
      </c>
      <c r="C7153">
        <v>45</v>
      </c>
      <c r="D7153">
        <v>-10</v>
      </c>
      <c r="E7153">
        <v>2</v>
      </c>
      <c r="F7153">
        <v>23</v>
      </c>
      <c r="G7153">
        <v>0</v>
      </c>
      <c r="H7153" s="3">
        <f>H7152+$H$2*(Table1[[#This Row],[debug'[0']]]-H7152)</f>
        <v>-0.81614040826010614</v>
      </c>
    </row>
    <row r="7154" spans="1:8" x14ac:dyDescent="0.25">
      <c r="A7154">
        <v>14296</v>
      </c>
      <c r="B7154">
        <v>5</v>
      </c>
      <c r="C7154">
        <v>54</v>
      </c>
      <c r="D7154">
        <v>-9</v>
      </c>
      <c r="E7154">
        <v>2</v>
      </c>
      <c r="F7154">
        <v>23</v>
      </c>
      <c r="G7154">
        <v>0</v>
      </c>
      <c r="H7154" s="3">
        <f>H7153+$H$2*(Table1[[#This Row],[debug'[0']]]-H7153)</f>
        <v>-0.26798208889500541</v>
      </c>
    </row>
    <row r="7155" spans="1:8" x14ac:dyDescent="0.25">
      <c r="A7155">
        <v>14298</v>
      </c>
      <c r="B7155">
        <v>8</v>
      </c>
      <c r="C7155">
        <v>60</v>
      </c>
      <c r="D7155">
        <v>-7</v>
      </c>
      <c r="E7155">
        <v>2</v>
      </c>
      <c r="F7155">
        <v>23</v>
      </c>
      <c r="G7155">
        <v>-1</v>
      </c>
      <c r="H7155" s="3">
        <f>H7154+$H$2*(Table1[[#This Row],[debug'[0']]]-H7154)</f>
        <v>0.5112568648195307</v>
      </c>
    </row>
    <row r="7156" spans="1:8" x14ac:dyDescent="0.25">
      <c r="A7156">
        <v>14300</v>
      </c>
      <c r="B7156">
        <v>10</v>
      </c>
      <c r="C7156">
        <v>61</v>
      </c>
      <c r="D7156">
        <v>-3</v>
      </c>
      <c r="E7156">
        <v>2</v>
      </c>
      <c r="F7156">
        <v>24</v>
      </c>
      <c r="G7156">
        <v>-1</v>
      </c>
      <c r="H7156" s="3">
        <f>H7155+$H$2*(Table1[[#This Row],[debug'[0']]]-H7155)</f>
        <v>1.4055498365780368</v>
      </c>
    </row>
    <row r="7157" spans="1:8" x14ac:dyDescent="0.25">
      <c r="A7157">
        <v>14302</v>
      </c>
      <c r="B7157">
        <v>11</v>
      </c>
      <c r="C7157">
        <v>59</v>
      </c>
      <c r="D7157">
        <v>1</v>
      </c>
      <c r="E7157">
        <v>2</v>
      </c>
      <c r="F7157">
        <v>24</v>
      </c>
      <c r="G7157">
        <v>-1</v>
      </c>
      <c r="H7157" s="3">
        <f>H7156+$H$2*(Table1[[#This Row],[debug'[0']]]-H7156)</f>
        <v>2.3098054610372318</v>
      </c>
    </row>
    <row r="7158" spans="1:8" x14ac:dyDescent="0.25">
      <c r="A7158">
        <v>14304</v>
      </c>
      <c r="B7158">
        <v>14</v>
      </c>
      <c r="C7158">
        <v>51</v>
      </c>
      <c r="D7158">
        <v>5</v>
      </c>
      <c r="E7158">
        <v>2</v>
      </c>
      <c r="F7158">
        <v>24</v>
      </c>
      <c r="G7158">
        <v>-1</v>
      </c>
      <c r="H7158" s="3">
        <f>H7157+$H$2*(Table1[[#This Row],[debug'[0']]]-H7157)</f>
        <v>3.4115803395164601</v>
      </c>
    </row>
    <row r="7159" spans="1:8" x14ac:dyDescent="0.25">
      <c r="A7159">
        <v>14306</v>
      </c>
      <c r="B7159">
        <v>12</v>
      </c>
      <c r="C7159">
        <v>42</v>
      </c>
      <c r="D7159">
        <v>8</v>
      </c>
      <c r="E7159">
        <v>2</v>
      </c>
      <c r="F7159">
        <v>24</v>
      </c>
      <c r="G7159">
        <v>-1</v>
      </c>
      <c r="H7159" s="3">
        <f>H7158+$H$2*(Table1[[#This Row],[debug'[0']]]-H7158)</f>
        <v>4.2210198228560971</v>
      </c>
    </row>
    <row r="7160" spans="1:8" x14ac:dyDescent="0.25">
      <c r="A7160">
        <v>14308</v>
      </c>
      <c r="B7160">
        <v>10</v>
      </c>
      <c r="C7160">
        <v>31</v>
      </c>
      <c r="D7160">
        <v>10</v>
      </c>
      <c r="E7160">
        <v>2</v>
      </c>
      <c r="F7160">
        <v>24</v>
      </c>
      <c r="G7160">
        <v>-1</v>
      </c>
      <c r="H7160" s="3">
        <f>H7159+$H$2*(Table1[[#This Row],[debug'[0']]]-H7159)</f>
        <v>4.7656758729487869</v>
      </c>
    </row>
    <row r="7161" spans="1:8" x14ac:dyDescent="0.25">
      <c r="A7161">
        <v>14310</v>
      </c>
      <c r="B7161">
        <v>7</v>
      </c>
      <c r="C7161">
        <v>18</v>
      </c>
      <c r="D7161">
        <v>11</v>
      </c>
      <c r="E7161">
        <v>2</v>
      </c>
      <c r="F7161">
        <v>24</v>
      </c>
      <c r="G7161">
        <v>-1</v>
      </c>
      <c r="H7161" s="3">
        <f>H7160+$H$2*(Table1[[#This Row],[debug'[0']]]-H7160)</f>
        <v>4.9762559608472623</v>
      </c>
    </row>
    <row r="7162" spans="1:8" x14ac:dyDescent="0.25">
      <c r="A7162">
        <v>14312</v>
      </c>
      <c r="B7162">
        <v>0</v>
      </c>
      <c r="C7162">
        <v>-4</v>
      </c>
      <c r="D7162">
        <v>10</v>
      </c>
      <c r="E7162">
        <v>2</v>
      </c>
      <c r="F7162">
        <v>24</v>
      </c>
      <c r="G7162">
        <v>-1</v>
      </c>
      <c r="H7162" s="3">
        <f>H7161+$H$2*(Table1[[#This Row],[debug'[0']]]-H7161)</f>
        <v>4.5072548857778569</v>
      </c>
    </row>
    <row r="7163" spans="1:8" x14ac:dyDescent="0.25">
      <c r="A7163">
        <v>14314</v>
      </c>
      <c r="B7163">
        <v>-2</v>
      </c>
      <c r="C7163">
        <v>-12</v>
      </c>
      <c r="D7163">
        <v>8</v>
      </c>
      <c r="E7163">
        <v>2</v>
      </c>
      <c r="F7163">
        <v>24</v>
      </c>
      <c r="G7163">
        <v>-1</v>
      </c>
      <c r="H7163" s="3">
        <f>H7162+$H$2*(Table1[[#This Row],[debug'[0']]]-H7162)</f>
        <v>3.8939605614519768</v>
      </c>
    </row>
    <row r="7164" spans="1:8" x14ac:dyDescent="0.25">
      <c r="A7164">
        <v>14316</v>
      </c>
      <c r="B7164">
        <v>-6</v>
      </c>
      <c r="C7164">
        <v>-15</v>
      </c>
      <c r="D7164">
        <v>4</v>
      </c>
      <c r="E7164">
        <v>2</v>
      </c>
      <c r="F7164">
        <v>24</v>
      </c>
      <c r="G7164">
        <v>-1</v>
      </c>
      <c r="H7164" s="3">
        <f>H7163+$H$2*(Table1[[#This Row],[debug'[0']]]-H7163)</f>
        <v>2.9614767470090366</v>
      </c>
    </row>
    <row r="7165" spans="1:8" x14ac:dyDescent="0.25">
      <c r="A7165">
        <v>14318</v>
      </c>
      <c r="B7165">
        <v>-10</v>
      </c>
      <c r="C7165">
        <v>-12</v>
      </c>
      <c r="D7165">
        <v>-4</v>
      </c>
      <c r="E7165">
        <v>2</v>
      </c>
      <c r="F7165">
        <v>25</v>
      </c>
      <c r="G7165">
        <v>-1</v>
      </c>
      <c r="H7165" s="3">
        <f>H7164+$H$2*(Table1[[#This Row],[debug'[0']]]-H7164)</f>
        <v>1.7398863431666811</v>
      </c>
    </row>
    <row r="7166" spans="1:8" x14ac:dyDescent="0.25">
      <c r="A7166">
        <v>14320</v>
      </c>
      <c r="B7166">
        <v>-10</v>
      </c>
      <c r="C7166">
        <v>-5</v>
      </c>
      <c r="D7166">
        <v>-7</v>
      </c>
      <c r="E7166">
        <v>2</v>
      </c>
      <c r="F7166">
        <v>25</v>
      </c>
      <c r="G7166">
        <v>-1</v>
      </c>
      <c r="H7166" s="3">
        <f>H7165+$H$2*(Table1[[#This Row],[debug'[0']]]-H7165)</f>
        <v>0.63342812247653368</v>
      </c>
    </row>
    <row r="7167" spans="1:8" x14ac:dyDescent="0.25">
      <c r="A7167">
        <v>14322</v>
      </c>
      <c r="B7167">
        <v>-10</v>
      </c>
      <c r="C7167">
        <v>-1</v>
      </c>
      <c r="D7167">
        <v>-8</v>
      </c>
      <c r="E7167">
        <v>2</v>
      </c>
      <c r="F7167">
        <v>25</v>
      </c>
      <c r="G7167">
        <v>-1</v>
      </c>
      <c r="H7167" s="3">
        <f>H7166+$H$2*(Table1[[#This Row],[debug'[0']]]-H7166)</f>
        <v>-0.36874886768488779</v>
      </c>
    </row>
    <row r="7168" spans="1:8" x14ac:dyDescent="0.25">
      <c r="A7168">
        <v>14324</v>
      </c>
      <c r="B7168">
        <v>-7</v>
      </c>
      <c r="C7168">
        <v>17</v>
      </c>
      <c r="D7168">
        <v>-11</v>
      </c>
      <c r="E7168">
        <v>2</v>
      </c>
      <c r="F7168">
        <v>25</v>
      </c>
      <c r="G7168">
        <v>-1</v>
      </c>
      <c r="H7168" s="3">
        <f>H7167+$H$2*(Table1[[#This Row],[debug'[0']]]-H7167)</f>
        <v>-0.99372956292659242</v>
      </c>
    </row>
    <row r="7169" spans="1:8" x14ac:dyDescent="0.25">
      <c r="A7169">
        <v>14326</v>
      </c>
      <c r="B7169">
        <v>-3</v>
      </c>
      <c r="C7169">
        <v>31</v>
      </c>
      <c r="D7169">
        <v>-13</v>
      </c>
      <c r="E7169">
        <v>2</v>
      </c>
      <c r="F7169">
        <v>25</v>
      </c>
      <c r="G7169">
        <v>-1</v>
      </c>
      <c r="H7169" s="3">
        <f>H7168+$H$2*(Table1[[#This Row],[debug'[0']]]-H7168)</f>
        <v>-1.1828160969133183</v>
      </c>
    </row>
    <row r="7170" spans="1:8" x14ac:dyDescent="0.25">
      <c r="A7170">
        <v>14328</v>
      </c>
      <c r="B7170">
        <v>0</v>
      </c>
      <c r="C7170">
        <v>43</v>
      </c>
      <c r="D7170">
        <v>-12</v>
      </c>
      <c r="E7170">
        <v>2</v>
      </c>
      <c r="F7170">
        <v>25</v>
      </c>
      <c r="G7170">
        <v>-1</v>
      </c>
      <c r="H7170" s="3">
        <f>H7169+$H$2*(Table1[[#This Row],[debug'[0']]]-H7169)</f>
        <v>-1.0713383060949992</v>
      </c>
    </row>
    <row r="7171" spans="1:8" x14ac:dyDescent="0.25">
      <c r="A7171">
        <v>14330</v>
      </c>
      <c r="B7171">
        <v>1</v>
      </c>
      <c r="C7171">
        <v>48</v>
      </c>
      <c r="D7171">
        <v>-11</v>
      </c>
      <c r="E7171">
        <v>2</v>
      </c>
      <c r="F7171">
        <v>24</v>
      </c>
      <c r="G7171">
        <v>-1</v>
      </c>
      <c r="H7171" s="3">
        <f>H7170+$H$2*(Table1[[#This Row],[debug'[0']]]-H7170)</f>
        <v>-0.87611926992918399</v>
      </c>
    </row>
    <row r="7172" spans="1:8" x14ac:dyDescent="0.25">
      <c r="A7172">
        <v>14332</v>
      </c>
      <c r="B7172">
        <v>4</v>
      </c>
      <c r="C7172">
        <v>58</v>
      </c>
      <c r="D7172">
        <v>-8</v>
      </c>
      <c r="E7172">
        <v>2</v>
      </c>
      <c r="F7172">
        <v>25</v>
      </c>
      <c r="G7172">
        <v>-1</v>
      </c>
      <c r="H7172" s="3">
        <f>H7171+$H$2*(Table1[[#This Row],[debug'[0']]]-H7171)</f>
        <v>-0.41655585563606951</v>
      </c>
    </row>
    <row r="7173" spans="1:8" x14ac:dyDescent="0.25">
      <c r="A7173">
        <v>14334</v>
      </c>
      <c r="B7173">
        <v>7</v>
      </c>
      <c r="C7173">
        <v>59</v>
      </c>
      <c r="D7173">
        <v>-5</v>
      </c>
      <c r="E7173">
        <v>2</v>
      </c>
      <c r="F7173">
        <v>25</v>
      </c>
      <c r="G7173">
        <v>-1</v>
      </c>
      <c r="H7173" s="3">
        <f>H7172+$H$2*(Table1[[#This Row],[debug'[0']]]-H7172)</f>
        <v>0.28243806609406957</v>
      </c>
    </row>
    <row r="7174" spans="1:8" x14ac:dyDescent="0.25">
      <c r="A7174">
        <v>14336</v>
      </c>
      <c r="B7174">
        <v>7</v>
      </c>
      <c r="C7174">
        <v>58</v>
      </c>
      <c r="D7174">
        <v>-1</v>
      </c>
      <c r="E7174">
        <v>2</v>
      </c>
      <c r="F7174">
        <v>25</v>
      </c>
      <c r="G7174">
        <v>-1</v>
      </c>
      <c r="H7174" s="3">
        <f>H7173+$H$2*(Table1[[#This Row],[debug'[0']]]-H7173)</f>
        <v>0.91555336274186905</v>
      </c>
    </row>
    <row r="7175" spans="1:8" x14ac:dyDescent="0.25">
      <c r="A7175">
        <v>14338</v>
      </c>
      <c r="B7175">
        <v>7</v>
      </c>
      <c r="C7175">
        <v>52</v>
      </c>
      <c r="D7175">
        <v>3</v>
      </c>
      <c r="E7175">
        <v>1</v>
      </c>
      <c r="F7175">
        <v>25</v>
      </c>
      <c r="G7175">
        <v>-1</v>
      </c>
      <c r="H7175" s="3">
        <f>H7174+$H$2*(Table1[[#This Row],[debug'[0']]]-H7174)</f>
        <v>1.4889989484449471</v>
      </c>
    </row>
    <row r="7176" spans="1:8" x14ac:dyDescent="0.25">
      <c r="A7176">
        <v>14340</v>
      </c>
      <c r="B7176">
        <v>8</v>
      </c>
      <c r="C7176">
        <v>44</v>
      </c>
      <c r="D7176">
        <v>5</v>
      </c>
      <c r="E7176">
        <v>2</v>
      </c>
      <c r="F7176">
        <v>25</v>
      </c>
      <c r="G7176">
        <v>-1</v>
      </c>
      <c r="H7176" s="3">
        <f>H7175+$H$2*(Table1[[#This Row],[debug'[0']]]-H7175)</f>
        <v>2.1026463405773703</v>
      </c>
    </row>
    <row r="7177" spans="1:8" x14ac:dyDescent="0.25">
      <c r="A7177">
        <v>14342</v>
      </c>
      <c r="B7177">
        <v>7</v>
      </c>
      <c r="C7177">
        <v>34</v>
      </c>
      <c r="D7177">
        <v>7</v>
      </c>
      <c r="E7177">
        <v>1</v>
      </c>
      <c r="F7177">
        <v>25</v>
      </c>
      <c r="G7177">
        <v>-1</v>
      </c>
      <c r="H7177" s="3">
        <f>H7176+$H$2*(Table1[[#This Row],[debug'[0']]]-H7176)</f>
        <v>2.564211048931567</v>
      </c>
    </row>
    <row r="7178" spans="1:8" x14ac:dyDescent="0.25">
      <c r="A7178">
        <v>14344</v>
      </c>
      <c r="B7178">
        <v>6</v>
      </c>
      <c r="C7178">
        <v>21</v>
      </c>
      <c r="D7178">
        <v>10</v>
      </c>
      <c r="E7178">
        <v>1</v>
      </c>
      <c r="F7178">
        <v>25</v>
      </c>
      <c r="G7178">
        <v>-1</v>
      </c>
      <c r="H7178" s="3">
        <f>H7177+$H$2*(Table1[[#This Row],[debug'[0']]]-H7177)</f>
        <v>2.8880265287704141</v>
      </c>
    </row>
    <row r="7179" spans="1:8" x14ac:dyDescent="0.25">
      <c r="A7179">
        <v>14346</v>
      </c>
      <c r="B7179">
        <v>6</v>
      </c>
      <c r="C7179">
        <v>9</v>
      </c>
      <c r="D7179">
        <v>11</v>
      </c>
      <c r="E7179">
        <v>2</v>
      </c>
      <c r="F7179">
        <v>25</v>
      </c>
      <c r="G7179">
        <v>-1</v>
      </c>
      <c r="H7179" s="3">
        <f>H7178+$H$2*(Table1[[#This Row],[debug'[0']]]-H7178)</f>
        <v>3.18132311863185</v>
      </c>
    </row>
    <row r="7180" spans="1:8" x14ac:dyDescent="0.25">
      <c r="A7180">
        <v>14348</v>
      </c>
      <c r="B7180">
        <v>4</v>
      </c>
      <c r="C7180">
        <v>-1</v>
      </c>
      <c r="D7180">
        <v>12</v>
      </c>
      <c r="E7180">
        <v>2</v>
      </c>
      <c r="F7180">
        <v>25</v>
      </c>
      <c r="G7180">
        <v>-1</v>
      </c>
      <c r="H7180" s="3">
        <f>H7179+$H$2*(Table1[[#This Row],[debug'[0']]]-H7179)</f>
        <v>3.2584815969169494</v>
      </c>
    </row>
    <row r="7181" spans="1:8" x14ac:dyDescent="0.25">
      <c r="A7181">
        <v>14350</v>
      </c>
      <c r="B7181">
        <v>-2</v>
      </c>
      <c r="C7181">
        <v>-14</v>
      </c>
      <c r="D7181">
        <v>10</v>
      </c>
      <c r="E7181">
        <v>1</v>
      </c>
      <c r="F7181">
        <v>24</v>
      </c>
      <c r="G7181">
        <v>-1</v>
      </c>
      <c r="H7181" s="3">
        <f>H7180+$H$2*(Table1[[#This Row],[debug'[0']]]-H7180)</f>
        <v>2.7628813822996072</v>
      </c>
    </row>
    <row r="7182" spans="1:8" x14ac:dyDescent="0.25">
      <c r="A7182">
        <v>14352</v>
      </c>
      <c r="B7182">
        <v>-5</v>
      </c>
      <c r="C7182">
        <v>-15</v>
      </c>
      <c r="D7182">
        <v>7</v>
      </c>
      <c r="E7182">
        <v>1</v>
      </c>
      <c r="F7182">
        <v>25</v>
      </c>
      <c r="G7182">
        <v>-1</v>
      </c>
      <c r="H7182" s="3">
        <f>H7181+$H$2*(Table1[[#This Row],[debug'[0']]]-H7181)</f>
        <v>2.0312470486599645</v>
      </c>
    </row>
    <row r="7183" spans="1:8" x14ac:dyDescent="0.25">
      <c r="A7183">
        <v>14354</v>
      </c>
      <c r="B7183">
        <v>-7</v>
      </c>
      <c r="C7183">
        <v>-12</v>
      </c>
      <c r="D7183">
        <v>4</v>
      </c>
      <c r="E7183">
        <v>1</v>
      </c>
      <c r="F7183">
        <v>25</v>
      </c>
      <c r="G7183">
        <v>-1</v>
      </c>
      <c r="H7183" s="3">
        <f>H7182+$H$2*(Table1[[#This Row],[debug'[0']]]-H7182)</f>
        <v>1.1800720672352254</v>
      </c>
    </row>
    <row r="7184" spans="1:8" x14ac:dyDescent="0.25">
      <c r="A7184">
        <v>14356</v>
      </c>
      <c r="B7184">
        <v>-8</v>
      </c>
      <c r="C7184">
        <v>2</v>
      </c>
      <c r="D7184">
        <v>-1</v>
      </c>
      <c r="E7184">
        <v>1</v>
      </c>
      <c r="F7184">
        <v>26</v>
      </c>
      <c r="G7184">
        <v>-1</v>
      </c>
      <c r="H7184" s="3">
        <f>H7183+$H$2*(Table1[[#This Row],[debug'[0']]]-H7183)</f>
        <v>0.31487065825969385</v>
      </c>
    </row>
    <row r="7185" spans="1:8" x14ac:dyDescent="0.25">
      <c r="A7185">
        <v>14358</v>
      </c>
      <c r="B7185">
        <v>-7</v>
      </c>
      <c r="C7185">
        <v>7</v>
      </c>
      <c r="D7185">
        <v>-2</v>
      </c>
      <c r="E7185">
        <v>1</v>
      </c>
      <c r="F7185">
        <v>25</v>
      </c>
      <c r="G7185">
        <v>0</v>
      </c>
      <c r="H7185" s="3">
        <f>H7184+$H$2*(Table1[[#This Row],[debug'[0']]]-H7184)</f>
        <v>-0.37453965939875178</v>
      </c>
    </row>
    <row r="7186" spans="1:8" x14ac:dyDescent="0.25">
      <c r="A7186">
        <v>14360</v>
      </c>
      <c r="B7186">
        <v>-4</v>
      </c>
      <c r="C7186">
        <v>24</v>
      </c>
      <c r="D7186">
        <v>-4</v>
      </c>
      <c r="E7186">
        <v>1</v>
      </c>
      <c r="F7186">
        <v>25</v>
      </c>
      <c r="G7186">
        <v>0</v>
      </c>
      <c r="H7186" s="3">
        <f>H7185+$H$2*(Table1[[#This Row],[debug'[0']]]-H7185)</f>
        <v>-0.71623124655617265</v>
      </c>
    </row>
    <row r="7187" spans="1:8" x14ac:dyDescent="0.25">
      <c r="A7187">
        <v>14362</v>
      </c>
      <c r="B7187">
        <v>-3</v>
      </c>
      <c r="C7187">
        <v>36</v>
      </c>
      <c r="D7187">
        <v>-6</v>
      </c>
      <c r="E7187">
        <v>1</v>
      </c>
      <c r="F7187">
        <v>25</v>
      </c>
      <c r="G7187">
        <v>0</v>
      </c>
      <c r="H7187" s="3">
        <f>H7186+$H$2*(Table1[[#This Row],[debug'[0']]]-H7186)</f>
        <v>-0.93147138070568403</v>
      </c>
    </row>
    <row r="7188" spans="1:8" x14ac:dyDescent="0.25">
      <c r="A7188">
        <v>14364</v>
      </c>
      <c r="B7188">
        <v>0</v>
      </c>
      <c r="C7188">
        <v>45</v>
      </c>
      <c r="D7188">
        <v>-7</v>
      </c>
      <c r="E7188">
        <v>1</v>
      </c>
      <c r="F7188">
        <v>25</v>
      </c>
      <c r="G7188">
        <v>0</v>
      </c>
      <c r="H7188" s="3">
        <f>H7187+$H$2*(Table1[[#This Row],[debug'[0']]]-H7187)</f>
        <v>-0.84368227130606044</v>
      </c>
    </row>
    <row r="7189" spans="1:8" x14ac:dyDescent="0.25">
      <c r="A7189">
        <v>14366</v>
      </c>
      <c r="B7189">
        <v>0</v>
      </c>
      <c r="C7189">
        <v>53</v>
      </c>
      <c r="D7189">
        <v>-7</v>
      </c>
      <c r="E7189">
        <v>1</v>
      </c>
      <c r="F7189">
        <v>25</v>
      </c>
      <c r="G7189">
        <v>0</v>
      </c>
      <c r="H7189" s="3">
        <f>H7188+$H$2*(Table1[[#This Row],[debug'[0']]]-H7188)</f>
        <v>-0.76416709054108833</v>
      </c>
    </row>
    <row r="7190" spans="1:8" x14ac:dyDescent="0.25">
      <c r="A7190">
        <v>14368</v>
      </c>
      <c r="B7190">
        <v>0</v>
      </c>
      <c r="C7190">
        <v>57</v>
      </c>
      <c r="D7190">
        <v>-6</v>
      </c>
      <c r="E7190">
        <v>1</v>
      </c>
      <c r="F7190">
        <v>25</v>
      </c>
      <c r="G7190">
        <v>1</v>
      </c>
      <c r="H7190" s="3">
        <f>H7189+$H$2*(Table1[[#This Row],[debug'[0']]]-H7189)</f>
        <v>-0.69214603900831928</v>
      </c>
    </row>
    <row r="7191" spans="1:8" x14ac:dyDescent="0.25">
      <c r="A7191">
        <v>14370</v>
      </c>
      <c r="B7191">
        <v>1</v>
      </c>
      <c r="C7191">
        <v>57</v>
      </c>
      <c r="D7191">
        <v>-4</v>
      </c>
      <c r="E7191">
        <v>1</v>
      </c>
      <c r="F7191">
        <v>25</v>
      </c>
      <c r="G7191">
        <v>1</v>
      </c>
      <c r="H7191" s="3">
        <f>H7190+$H$2*(Table1[[#This Row],[debug'[0']]]-H7190)</f>
        <v>-0.53266503205983118</v>
      </c>
    </row>
    <row r="7192" spans="1:8" x14ac:dyDescent="0.25">
      <c r="A7192">
        <v>14372</v>
      </c>
      <c r="B7192">
        <v>2</v>
      </c>
      <c r="C7192">
        <v>54</v>
      </c>
      <c r="D7192">
        <v>-1</v>
      </c>
      <c r="E7192">
        <v>1</v>
      </c>
      <c r="F7192">
        <v>25</v>
      </c>
      <c r="G7192">
        <v>1</v>
      </c>
      <c r="H7192" s="3">
        <f>H7191+$H$2*(Table1[[#This Row],[debug'[0']]]-H7191)</f>
        <v>-0.2939669762981435</v>
      </c>
    </row>
    <row r="7193" spans="1:8" x14ac:dyDescent="0.25">
      <c r="A7193">
        <v>14374</v>
      </c>
      <c r="B7193">
        <v>5</v>
      </c>
      <c r="C7193">
        <v>46</v>
      </c>
      <c r="D7193">
        <v>3</v>
      </c>
      <c r="E7193">
        <v>1</v>
      </c>
      <c r="F7193">
        <v>24</v>
      </c>
      <c r="G7193">
        <v>1</v>
      </c>
      <c r="H7193" s="3">
        <f>H7192+$H$2*(Table1[[#This Row],[debug'[0']]]-H7192)</f>
        <v>0.20497765653441302</v>
      </c>
    </row>
    <row r="7194" spans="1:8" x14ac:dyDescent="0.25">
      <c r="A7194">
        <v>14376</v>
      </c>
      <c r="B7194">
        <v>5</v>
      </c>
      <c r="C7194">
        <v>37</v>
      </c>
      <c r="D7194">
        <v>6</v>
      </c>
      <c r="E7194">
        <v>1</v>
      </c>
      <c r="F7194">
        <v>25</v>
      </c>
      <c r="G7194">
        <v>1</v>
      </c>
      <c r="H7194" s="3">
        <f>H7193+$H$2*(Table1[[#This Row],[debug'[0']]]-H7193)</f>
        <v>0.65689786557532504</v>
      </c>
    </row>
    <row r="7195" spans="1:8" x14ac:dyDescent="0.25">
      <c r="A7195">
        <v>14378</v>
      </c>
      <c r="B7195">
        <v>5</v>
      </c>
      <c r="C7195">
        <v>26</v>
      </c>
      <c r="D7195">
        <v>9</v>
      </c>
      <c r="E7195">
        <v>1</v>
      </c>
      <c r="F7195">
        <v>25</v>
      </c>
      <c r="G7195">
        <v>1</v>
      </c>
      <c r="H7195" s="3">
        <f>H7194+$H$2*(Table1[[#This Row],[debug'[0']]]-H7194)</f>
        <v>1.0662255983542863</v>
      </c>
    </row>
    <row r="7196" spans="1:8" x14ac:dyDescent="0.25">
      <c r="A7196">
        <v>14380</v>
      </c>
      <c r="B7196">
        <v>4</v>
      </c>
      <c r="C7196">
        <v>15</v>
      </c>
      <c r="D7196">
        <v>11</v>
      </c>
      <c r="E7196">
        <v>1</v>
      </c>
      <c r="F7196">
        <v>25</v>
      </c>
      <c r="G7196">
        <v>1</v>
      </c>
      <c r="H7196" s="3">
        <f>H7195+$H$2*(Table1[[#This Row],[debug'[0']]]-H7195)</f>
        <v>1.3427273215792852</v>
      </c>
    </row>
    <row r="7197" spans="1:8" x14ac:dyDescent="0.25">
      <c r="A7197">
        <v>14382</v>
      </c>
      <c r="B7197">
        <v>3</v>
      </c>
      <c r="C7197">
        <v>5</v>
      </c>
      <c r="D7197">
        <v>12</v>
      </c>
      <c r="E7197">
        <v>1</v>
      </c>
      <c r="F7197">
        <v>25</v>
      </c>
      <c r="G7197">
        <v>1</v>
      </c>
      <c r="H7197" s="3">
        <f>H7196+$H$2*(Table1[[#This Row],[debug'[0']]]-H7196)</f>
        <v>1.4989215917249332</v>
      </c>
    </row>
    <row r="7198" spans="1:8" x14ac:dyDescent="0.25">
      <c r="A7198">
        <v>14384</v>
      </c>
      <c r="B7198">
        <v>4</v>
      </c>
      <c r="C7198">
        <v>-3</v>
      </c>
      <c r="D7198">
        <v>13</v>
      </c>
      <c r="E7198">
        <v>1</v>
      </c>
      <c r="F7198">
        <v>25</v>
      </c>
      <c r="G7198">
        <v>2</v>
      </c>
      <c r="H7198" s="3">
        <f>H7197+$H$2*(Table1[[#This Row],[debug'[0']]]-H7197)</f>
        <v>1.7346426783296034</v>
      </c>
    </row>
    <row r="7199" spans="1:8" x14ac:dyDescent="0.25">
      <c r="A7199">
        <v>14386</v>
      </c>
      <c r="B7199">
        <v>1</v>
      </c>
      <c r="C7199">
        <v>-12</v>
      </c>
      <c r="D7199">
        <v>13</v>
      </c>
      <c r="E7199">
        <v>1</v>
      </c>
      <c r="F7199">
        <v>24</v>
      </c>
      <c r="G7199">
        <v>2</v>
      </c>
      <c r="H7199" s="3">
        <f>H7198+$H$2*(Table1[[#This Row],[debug'[0']]]-H7198)</f>
        <v>1.665404237091989</v>
      </c>
    </row>
    <row r="7200" spans="1:8" x14ac:dyDescent="0.25">
      <c r="A7200">
        <v>14388</v>
      </c>
      <c r="B7200">
        <v>0</v>
      </c>
      <c r="C7200">
        <v>-11</v>
      </c>
      <c r="D7200">
        <v>10</v>
      </c>
      <c r="E7200">
        <v>0</v>
      </c>
      <c r="F7200">
        <v>24</v>
      </c>
      <c r="G7200">
        <v>2</v>
      </c>
      <c r="H7200" s="3">
        <f>H7199+$H$2*(Table1[[#This Row],[debug'[0']]]-H7199)</f>
        <v>1.5084435855968239</v>
      </c>
    </row>
    <row r="7201" spans="1:8" x14ac:dyDescent="0.25">
      <c r="A7201">
        <v>14390</v>
      </c>
      <c r="B7201">
        <v>-2</v>
      </c>
      <c r="C7201">
        <v>-7</v>
      </c>
      <c r="D7201">
        <v>6</v>
      </c>
      <c r="E7201">
        <v>0</v>
      </c>
      <c r="F7201">
        <v>25</v>
      </c>
      <c r="G7201">
        <v>2</v>
      </c>
      <c r="H7201" s="3">
        <f>H7200+$H$2*(Table1[[#This Row],[debug'[0']]]-H7200)</f>
        <v>1.1777805677754674</v>
      </c>
    </row>
    <row r="7202" spans="1:8" x14ac:dyDescent="0.25">
      <c r="A7202">
        <v>14392</v>
      </c>
      <c r="B7202">
        <v>-4</v>
      </c>
      <c r="C7202">
        <v>8</v>
      </c>
      <c r="D7202">
        <v>0</v>
      </c>
      <c r="E7202">
        <v>0</v>
      </c>
      <c r="F7202">
        <v>25</v>
      </c>
      <c r="G7202">
        <v>2</v>
      </c>
      <c r="H7202" s="3">
        <f>H7201+$H$2*(Table1[[#This Row],[debug'[0']]]-H7201)</f>
        <v>0.68978624596676541</v>
      </c>
    </row>
    <row r="7203" spans="1:8" x14ac:dyDescent="0.25">
      <c r="A7203">
        <v>14394</v>
      </c>
      <c r="B7203">
        <v>-4</v>
      </c>
      <c r="C7203">
        <v>18</v>
      </c>
      <c r="D7203">
        <v>-4</v>
      </c>
      <c r="E7203">
        <v>0</v>
      </c>
      <c r="F7203">
        <v>25</v>
      </c>
      <c r="G7203">
        <v>2</v>
      </c>
      <c r="H7203" s="3">
        <f>H7202+$H$2*(Table1[[#This Row],[debug'[0']]]-H7202)</f>
        <v>0.24778430544969615</v>
      </c>
    </row>
    <row r="7204" spans="1:8" x14ac:dyDescent="0.25">
      <c r="A7204">
        <v>14396</v>
      </c>
      <c r="B7204">
        <v>-3</v>
      </c>
      <c r="C7204">
        <v>29</v>
      </c>
      <c r="D7204">
        <v>-8</v>
      </c>
      <c r="E7204">
        <v>0</v>
      </c>
      <c r="F7204">
        <v>25</v>
      </c>
      <c r="G7204">
        <v>2</v>
      </c>
      <c r="H7204" s="3">
        <f>H7203+$H$2*(Table1[[#This Row],[debug'[0']]]-H7203)</f>
        <v>-5.8312153983653636E-2</v>
      </c>
    </row>
    <row r="7205" spans="1:8" x14ac:dyDescent="0.25">
      <c r="A7205">
        <v>14398</v>
      </c>
      <c r="B7205">
        <v>-1</v>
      </c>
      <c r="C7205">
        <v>38</v>
      </c>
      <c r="D7205">
        <v>-12</v>
      </c>
      <c r="E7205">
        <v>1</v>
      </c>
      <c r="F7205">
        <v>25</v>
      </c>
      <c r="G7205">
        <v>2</v>
      </c>
      <c r="H7205" s="3">
        <f>H7204+$H$2*(Table1[[#This Row],[debug'[0']]]-H7204)</f>
        <v>-0.14706414255424613</v>
      </c>
    </row>
    <row r="7206" spans="1:8" x14ac:dyDescent="0.25">
      <c r="A7206">
        <v>14400</v>
      </c>
      <c r="B7206">
        <v>-1</v>
      </c>
      <c r="C7206">
        <v>46</v>
      </c>
      <c r="D7206">
        <v>-14</v>
      </c>
      <c r="E7206">
        <v>1</v>
      </c>
      <c r="F7206">
        <v>24</v>
      </c>
      <c r="G7206">
        <v>2</v>
      </c>
      <c r="H7206" s="3">
        <f>H7205+$H$2*(Table1[[#This Row],[debug'[0']]]-H7205)</f>
        <v>-0.22745145326629285</v>
      </c>
    </row>
    <row r="7207" spans="1:8" x14ac:dyDescent="0.25">
      <c r="A7207">
        <v>14402</v>
      </c>
      <c r="B7207">
        <v>-1</v>
      </c>
      <c r="C7207">
        <v>50</v>
      </c>
      <c r="D7207">
        <v>-15</v>
      </c>
      <c r="E7207">
        <v>1</v>
      </c>
      <c r="F7207">
        <v>24</v>
      </c>
      <c r="G7207">
        <v>2</v>
      </c>
      <c r="H7207" s="3">
        <f>H7206+$H$2*(Table1[[#This Row],[debug'[0']]]-H7206)</f>
        <v>-0.30026243843509542</v>
      </c>
    </row>
    <row r="7208" spans="1:8" x14ac:dyDescent="0.25">
      <c r="A7208">
        <v>14404</v>
      </c>
      <c r="B7208">
        <v>-1</v>
      </c>
      <c r="C7208">
        <v>52</v>
      </c>
      <c r="D7208">
        <v>-14</v>
      </c>
      <c r="E7208">
        <v>0</v>
      </c>
      <c r="F7208">
        <v>24</v>
      </c>
      <c r="G7208">
        <v>2</v>
      </c>
      <c r="H7208" s="3">
        <f>H7207+$H$2*(Table1[[#This Row],[debug'[0']]]-H7207)</f>
        <v>-0.36621114992068959</v>
      </c>
    </row>
    <row r="7209" spans="1:8" x14ac:dyDescent="0.25">
      <c r="A7209">
        <v>14406</v>
      </c>
      <c r="B7209">
        <v>-1</v>
      </c>
      <c r="C7209">
        <v>52</v>
      </c>
      <c r="D7209">
        <v>-12</v>
      </c>
      <c r="E7209">
        <v>0</v>
      </c>
      <c r="F7209">
        <v>24</v>
      </c>
      <c r="G7209">
        <v>1</v>
      </c>
      <c r="H7209" s="3">
        <f>H7208+$H$2*(Table1[[#This Row],[debug'[0']]]-H7208)</f>
        <v>-0.42594434178077811</v>
      </c>
    </row>
    <row r="7210" spans="1:8" x14ac:dyDescent="0.25">
      <c r="A7210">
        <v>14408</v>
      </c>
      <c r="B7210">
        <v>-1</v>
      </c>
      <c r="C7210">
        <v>47</v>
      </c>
      <c r="D7210">
        <v>-10</v>
      </c>
      <c r="E7210">
        <v>0</v>
      </c>
      <c r="F7210">
        <v>24</v>
      </c>
      <c r="G7210">
        <v>1</v>
      </c>
      <c r="H7210" s="3">
        <f>H7209+$H$2*(Table1[[#This Row],[debug'[0']]]-H7209)</f>
        <v>-0.48004781293917292</v>
      </c>
    </row>
    <row r="7211" spans="1:8" x14ac:dyDescent="0.25">
      <c r="A7211">
        <v>14410</v>
      </c>
      <c r="B7211">
        <v>0</v>
      </c>
      <c r="C7211">
        <v>41</v>
      </c>
      <c r="D7211">
        <v>-5</v>
      </c>
      <c r="E7211">
        <v>0</v>
      </c>
      <c r="F7211">
        <v>24</v>
      </c>
      <c r="G7211">
        <v>1</v>
      </c>
      <c r="H7211" s="3">
        <f>H7210+$H$2*(Table1[[#This Row],[debug'[0']]]-H7210)</f>
        <v>-0.43480437246412634</v>
      </c>
    </row>
    <row r="7212" spans="1:8" x14ac:dyDescent="0.25">
      <c r="A7212">
        <v>14412</v>
      </c>
      <c r="B7212">
        <v>2</v>
      </c>
      <c r="C7212">
        <v>33</v>
      </c>
      <c r="D7212">
        <v>0</v>
      </c>
      <c r="E7212">
        <v>1</v>
      </c>
      <c r="F7212">
        <v>24</v>
      </c>
      <c r="G7212">
        <v>1</v>
      </c>
      <c r="H7212" s="3">
        <f>H7211+$H$2*(Table1[[#This Row],[debug'[0']]]-H7211)</f>
        <v>-0.20532946658027817</v>
      </c>
    </row>
    <row r="7213" spans="1:8" x14ac:dyDescent="0.25">
      <c r="A7213">
        <v>14414</v>
      </c>
      <c r="B7213">
        <v>2</v>
      </c>
      <c r="C7213">
        <v>23</v>
      </c>
      <c r="D7213">
        <v>4</v>
      </c>
      <c r="E7213">
        <v>1</v>
      </c>
      <c r="F7213">
        <v>24</v>
      </c>
      <c r="G7213">
        <v>0</v>
      </c>
      <c r="H7213" s="3">
        <f>H7212+$H$2*(Table1[[#This Row],[debug'[0']]]-H7212)</f>
        <v>2.5179389483327985E-3</v>
      </c>
    </row>
    <row r="7214" spans="1:8" x14ac:dyDescent="0.25">
      <c r="A7214">
        <v>14416</v>
      </c>
      <c r="B7214">
        <v>2</v>
      </c>
      <c r="C7214">
        <v>15</v>
      </c>
      <c r="D7214">
        <v>8</v>
      </c>
      <c r="E7214">
        <v>0</v>
      </c>
      <c r="F7214">
        <v>24</v>
      </c>
      <c r="G7214">
        <v>0</v>
      </c>
      <c r="H7214" s="3">
        <f>H7213+$H$2*(Table1[[#This Row],[debug'[0']]]-H7213)</f>
        <v>0.19077618800865229</v>
      </c>
    </row>
    <row r="7215" spans="1:8" x14ac:dyDescent="0.25">
      <c r="A7215">
        <v>14418</v>
      </c>
      <c r="B7215">
        <v>2</v>
      </c>
      <c r="C7215">
        <v>6</v>
      </c>
      <c r="D7215">
        <v>11</v>
      </c>
      <c r="E7215">
        <v>0</v>
      </c>
      <c r="F7215">
        <v>24</v>
      </c>
      <c r="G7215">
        <v>0</v>
      </c>
      <c r="H7215" s="3">
        <f>H7214+$H$2*(Table1[[#This Row],[debug'[0']]]-H7214)</f>
        <v>0.36129151510220447</v>
      </c>
    </row>
    <row r="7216" spans="1:8" x14ac:dyDescent="0.25">
      <c r="A7216">
        <v>14420</v>
      </c>
      <c r="B7216">
        <v>3</v>
      </c>
      <c r="C7216">
        <v>0</v>
      </c>
      <c r="D7216">
        <v>11</v>
      </c>
      <c r="E7216">
        <v>0</v>
      </c>
      <c r="F7216">
        <v>24</v>
      </c>
      <c r="G7216">
        <v>-1</v>
      </c>
      <c r="H7216" s="3">
        <f>H7215+$H$2*(Table1[[#This Row],[debug'[0']]]-H7215)</f>
        <v>0.60998393083580349</v>
      </c>
    </row>
    <row r="7217" spans="1:8" x14ac:dyDescent="0.25">
      <c r="A7217">
        <v>14422</v>
      </c>
      <c r="B7217">
        <v>4</v>
      </c>
      <c r="C7217">
        <v>-5</v>
      </c>
      <c r="D7217">
        <v>11</v>
      </c>
      <c r="E7217">
        <v>0</v>
      </c>
      <c r="F7217">
        <v>24</v>
      </c>
      <c r="G7217">
        <v>-1</v>
      </c>
      <c r="H7217" s="3">
        <f>H7216+$H$2*(Table1[[#This Row],[debug'[0']]]-H7216)</f>
        <v>0.92948541818893116</v>
      </c>
    </row>
    <row r="7218" spans="1:8" x14ac:dyDescent="0.25">
      <c r="A7218">
        <v>14424</v>
      </c>
      <c r="B7218">
        <v>4</v>
      </c>
      <c r="C7218">
        <v>-6</v>
      </c>
      <c r="D7218">
        <v>8</v>
      </c>
      <c r="E7218">
        <v>0</v>
      </c>
      <c r="F7218">
        <v>24</v>
      </c>
      <c r="G7218">
        <v>-1</v>
      </c>
      <c r="H7218" s="3">
        <f>H7217+$H$2*(Table1[[#This Row],[debug'[0']]]-H7217)</f>
        <v>1.2188745997776709</v>
      </c>
    </row>
    <row r="7219" spans="1:8" x14ac:dyDescent="0.25">
      <c r="A7219">
        <v>14426</v>
      </c>
      <c r="B7219">
        <v>4</v>
      </c>
      <c r="C7219">
        <v>-2</v>
      </c>
      <c r="D7219">
        <v>3</v>
      </c>
      <c r="E7219">
        <v>0</v>
      </c>
      <c r="F7219">
        <v>24</v>
      </c>
      <c r="G7219">
        <v>-1</v>
      </c>
      <c r="H7219" s="3">
        <f>H7218+$H$2*(Table1[[#This Row],[debug'[0']]]-H7218)</f>
        <v>1.4809894935591841</v>
      </c>
    </row>
    <row r="7220" spans="1:8" x14ac:dyDescent="0.25">
      <c r="A7220">
        <v>14428</v>
      </c>
      <c r="B7220">
        <v>2</v>
      </c>
      <c r="C7220">
        <v>3</v>
      </c>
      <c r="D7220">
        <v>0</v>
      </c>
      <c r="E7220">
        <v>0</v>
      </c>
      <c r="F7220">
        <v>24</v>
      </c>
      <c r="G7220">
        <v>-1</v>
      </c>
      <c r="H7220" s="3">
        <f>H7219+$H$2*(Table1[[#This Row],[debug'[0']]]-H7219)</f>
        <v>1.5299050813842956</v>
      </c>
    </row>
    <row r="7221" spans="1:8" x14ac:dyDescent="0.25">
      <c r="A7221">
        <v>14430</v>
      </c>
      <c r="B7221">
        <v>1</v>
      </c>
      <c r="C7221">
        <v>15</v>
      </c>
      <c r="D7221">
        <v>-4</v>
      </c>
      <c r="E7221">
        <v>0</v>
      </c>
      <c r="F7221">
        <v>24</v>
      </c>
      <c r="G7221">
        <v>-1</v>
      </c>
      <c r="H7221" s="3">
        <f>H7220+$H$2*(Table1[[#This Row],[debug'[0']]]-H7220)</f>
        <v>1.4799627040609915</v>
      </c>
    </row>
    <row r="7222" spans="1:8" x14ac:dyDescent="0.25">
      <c r="A7222">
        <v>14432</v>
      </c>
      <c r="B7222">
        <v>-1</v>
      </c>
      <c r="C7222">
        <v>27</v>
      </c>
      <c r="D7222">
        <v>-8</v>
      </c>
      <c r="E7222">
        <v>0</v>
      </c>
      <c r="F7222">
        <v>25</v>
      </c>
      <c r="G7222">
        <v>-1</v>
      </c>
      <c r="H7222" s="3">
        <f>H7221+$H$2*(Table1[[#This Row],[debug'[0']]]-H7221)</f>
        <v>1.2462317256933508</v>
      </c>
    </row>
    <row r="7223" spans="1:8" x14ac:dyDescent="0.25">
      <c r="A7223">
        <v>14434</v>
      </c>
      <c r="B7223">
        <v>-2</v>
      </c>
      <c r="C7223">
        <v>35</v>
      </c>
      <c r="D7223">
        <v>-10</v>
      </c>
      <c r="E7223">
        <v>0</v>
      </c>
      <c r="F7223">
        <v>24</v>
      </c>
      <c r="G7223">
        <v>-1</v>
      </c>
      <c r="H7223" s="3">
        <f>H7222+$H$2*(Table1[[#This Row],[debug'[0']]]-H7222)</f>
        <v>0.94028159345470042</v>
      </c>
    </row>
    <row r="7224" spans="1:8" x14ac:dyDescent="0.25">
      <c r="A7224">
        <v>14436</v>
      </c>
      <c r="B7224">
        <v>-2</v>
      </c>
      <c r="C7224">
        <v>40</v>
      </c>
      <c r="D7224">
        <v>-11</v>
      </c>
      <c r="E7224">
        <v>0</v>
      </c>
      <c r="F7224">
        <v>24</v>
      </c>
      <c r="G7224">
        <v>-1</v>
      </c>
      <c r="H7224" s="3">
        <f>H7223+$H$2*(Table1[[#This Row],[debug'[0']]]-H7223)</f>
        <v>0.66316658185022315</v>
      </c>
    </row>
    <row r="7225" spans="1:8" x14ac:dyDescent="0.25">
      <c r="A7225">
        <v>14438</v>
      </c>
      <c r="B7225">
        <v>-3</v>
      </c>
      <c r="C7225">
        <v>45</v>
      </c>
      <c r="D7225">
        <v>-11</v>
      </c>
      <c r="E7225">
        <v>1</v>
      </c>
      <c r="F7225">
        <v>23</v>
      </c>
      <c r="G7225">
        <v>-1</v>
      </c>
      <c r="H7225" s="3">
        <f>H7224+$H$2*(Table1[[#This Row],[debug'[0']]]-H7224)</f>
        <v>0.31792126517773434</v>
      </c>
    </row>
    <row r="7226" spans="1:8" x14ac:dyDescent="0.25">
      <c r="A7226">
        <v>14440</v>
      </c>
      <c r="B7226">
        <v>-2</v>
      </c>
      <c r="C7226">
        <v>46</v>
      </c>
      <c r="D7226">
        <v>-10</v>
      </c>
      <c r="E7226">
        <v>1</v>
      </c>
      <c r="F7226">
        <v>23</v>
      </c>
      <c r="G7226">
        <v>-1</v>
      </c>
      <c r="H7226" s="3">
        <f>H7225+$H$2*(Table1[[#This Row],[debug'[0']]]-H7225)</f>
        <v>9.9462332629276506E-2</v>
      </c>
    </row>
    <row r="7227" spans="1:8" x14ac:dyDescent="0.25">
      <c r="A7227">
        <v>14442</v>
      </c>
      <c r="B7227">
        <v>-3</v>
      </c>
      <c r="C7227">
        <v>46</v>
      </c>
      <c r="D7227">
        <v>-8</v>
      </c>
      <c r="E7227">
        <v>1</v>
      </c>
      <c r="F7227">
        <v>23</v>
      </c>
      <c r="G7227">
        <v>-2</v>
      </c>
      <c r="H7227" s="3">
        <f>H7226+$H$2*(Table1[[#This Row],[debug'[0']]]-H7226)</f>
        <v>-0.19265511019871606</v>
      </c>
    </row>
    <row r="7228" spans="1:8" x14ac:dyDescent="0.25">
      <c r="A7228">
        <v>14444</v>
      </c>
      <c r="B7228">
        <v>-3</v>
      </c>
      <c r="C7228">
        <v>44</v>
      </c>
      <c r="D7228">
        <v>-7</v>
      </c>
      <c r="E7228">
        <v>0</v>
      </c>
      <c r="F7228">
        <v>23</v>
      </c>
      <c r="G7228">
        <v>-2</v>
      </c>
      <c r="H7228" s="3">
        <f>H7227+$H$2*(Table1[[#This Row],[debug'[0']]]-H7227)</f>
        <v>-0.45724113265549288</v>
      </c>
    </row>
    <row r="7229" spans="1:8" x14ac:dyDescent="0.25">
      <c r="A7229">
        <v>14446</v>
      </c>
      <c r="B7229">
        <v>-3</v>
      </c>
      <c r="C7229">
        <v>39</v>
      </c>
      <c r="D7229">
        <v>-5</v>
      </c>
      <c r="E7229">
        <v>0</v>
      </c>
      <c r="F7229">
        <v>23</v>
      </c>
      <c r="G7229">
        <v>-2</v>
      </c>
      <c r="H7229" s="3">
        <f>H7228+$H$2*(Table1[[#This Row],[debug'[0']]]-H7228)</f>
        <v>-0.69689050998048707</v>
      </c>
    </row>
    <row r="7230" spans="1:8" x14ac:dyDescent="0.25">
      <c r="A7230">
        <v>14448</v>
      </c>
      <c r="B7230">
        <v>-2</v>
      </c>
      <c r="C7230">
        <v>32</v>
      </c>
      <c r="D7230">
        <v>-2</v>
      </c>
      <c r="E7230">
        <v>0</v>
      </c>
      <c r="F7230">
        <v>23</v>
      </c>
      <c r="G7230">
        <v>-2</v>
      </c>
      <c r="H7230" s="3">
        <f>H7229+$H$2*(Table1[[#This Row],[debug'[0']]]-H7229)</f>
        <v>-0.81970568600054039</v>
      </c>
    </row>
    <row r="7231" spans="1:8" x14ac:dyDescent="0.25">
      <c r="A7231">
        <v>14450</v>
      </c>
      <c r="B7231">
        <v>-2</v>
      </c>
      <c r="C7231">
        <v>25</v>
      </c>
      <c r="D7231">
        <v>1</v>
      </c>
      <c r="E7231">
        <v>0</v>
      </c>
      <c r="F7231">
        <v>23</v>
      </c>
      <c r="G7231">
        <v>-2</v>
      </c>
      <c r="H7231" s="3">
        <f>H7230+$H$2*(Table1[[#This Row],[debug'[0']]]-H7230)</f>
        <v>-0.93094580437857566</v>
      </c>
    </row>
    <row r="7232" spans="1:8" x14ac:dyDescent="0.25">
      <c r="A7232">
        <v>14452</v>
      </c>
      <c r="B7232">
        <v>0</v>
      </c>
      <c r="C7232">
        <v>18</v>
      </c>
      <c r="D7232">
        <v>4</v>
      </c>
      <c r="E7232">
        <v>0</v>
      </c>
      <c r="F7232">
        <v>23</v>
      </c>
      <c r="G7232">
        <v>-2</v>
      </c>
      <c r="H7232" s="3">
        <f>H7231+$H$2*(Table1[[#This Row],[debug'[0']]]-H7231)</f>
        <v>-0.84320622938079648</v>
      </c>
    </row>
    <row r="7233" spans="1:8" x14ac:dyDescent="0.25">
      <c r="A7233">
        <v>14454</v>
      </c>
      <c r="B7233">
        <v>2</v>
      </c>
      <c r="C7233">
        <v>11</v>
      </c>
      <c r="D7233">
        <v>7</v>
      </c>
      <c r="E7233">
        <v>0</v>
      </c>
      <c r="F7233">
        <v>23</v>
      </c>
      <c r="G7233">
        <v>-1</v>
      </c>
      <c r="H7233" s="3">
        <f>H7232+$H$2*(Table1[[#This Row],[debug'[0']]]-H7232)</f>
        <v>-0.57524035529489304</v>
      </c>
    </row>
    <row r="7234" spans="1:8" x14ac:dyDescent="0.25">
      <c r="A7234">
        <v>14456</v>
      </c>
      <c r="B7234">
        <v>4</v>
      </c>
      <c r="C7234">
        <v>7</v>
      </c>
      <c r="D7234">
        <v>9</v>
      </c>
      <c r="E7234">
        <v>0</v>
      </c>
      <c r="F7234">
        <v>23</v>
      </c>
      <c r="G7234">
        <v>-1</v>
      </c>
      <c r="H7234" s="3">
        <f>H7233+$H$2*(Table1[[#This Row],[debug'[0']]]-H7233)</f>
        <v>-0.14403411063683336</v>
      </c>
    </row>
    <row r="7235" spans="1:8" x14ac:dyDescent="0.25">
      <c r="A7235">
        <v>14458</v>
      </c>
      <c r="B7235">
        <v>6</v>
      </c>
      <c r="C7235">
        <v>3</v>
      </c>
      <c r="D7235">
        <v>11</v>
      </c>
      <c r="E7235">
        <v>1</v>
      </c>
      <c r="F7235">
        <v>23</v>
      </c>
      <c r="G7235">
        <v>-1</v>
      </c>
      <c r="H7235" s="3">
        <f>H7234+$H$2*(Table1[[#This Row],[debug'[0']]]-H7234)</f>
        <v>0.43502746212461985</v>
      </c>
    </row>
    <row r="7236" spans="1:8" x14ac:dyDescent="0.25">
      <c r="A7236">
        <v>14460</v>
      </c>
      <c r="B7236">
        <v>6</v>
      </c>
      <c r="C7236">
        <v>2</v>
      </c>
      <c r="D7236">
        <v>11</v>
      </c>
      <c r="E7236">
        <v>0</v>
      </c>
      <c r="F7236">
        <v>23</v>
      </c>
      <c r="G7236">
        <v>-1</v>
      </c>
      <c r="H7236" s="3">
        <f>H7235+$H$2*(Table1[[#This Row],[debug'[0']]]-H7235)</f>
        <v>0.95951376739716698</v>
      </c>
    </row>
    <row r="7237" spans="1:8" x14ac:dyDescent="0.25">
      <c r="A7237">
        <v>14462</v>
      </c>
      <c r="B7237">
        <v>6</v>
      </c>
      <c r="C7237">
        <v>3</v>
      </c>
      <c r="D7237">
        <v>9</v>
      </c>
      <c r="E7237">
        <v>0</v>
      </c>
      <c r="F7237">
        <v>23</v>
      </c>
      <c r="G7237">
        <v>-1</v>
      </c>
      <c r="H7237" s="3">
        <f>H7236+$H$2*(Table1[[#This Row],[debug'[0']]]-H7236)</f>
        <v>1.4345684029631336</v>
      </c>
    </row>
    <row r="7238" spans="1:8" x14ac:dyDescent="0.25">
      <c r="A7238">
        <v>14464</v>
      </c>
      <c r="B7238">
        <v>5</v>
      </c>
      <c r="C7238">
        <v>7</v>
      </c>
      <c r="D7238">
        <v>6</v>
      </c>
      <c r="E7238">
        <v>0</v>
      </c>
      <c r="F7238">
        <v>24</v>
      </c>
      <c r="G7238">
        <v>-1</v>
      </c>
      <c r="H7238" s="3">
        <f>H7237+$H$2*(Table1[[#This Row],[debug'[0']]]-H7237)</f>
        <v>1.7706024143269719</v>
      </c>
    </row>
    <row r="7239" spans="1:8" x14ac:dyDescent="0.25">
      <c r="A7239">
        <v>14466</v>
      </c>
      <c r="B7239">
        <v>5</v>
      </c>
      <c r="C7239">
        <v>17</v>
      </c>
      <c r="D7239">
        <v>0</v>
      </c>
      <c r="E7239">
        <v>0</v>
      </c>
      <c r="F7239">
        <v>24</v>
      </c>
      <c r="G7239">
        <v>-1</v>
      </c>
      <c r="H7239" s="3">
        <f>H7238+$H$2*(Table1[[#This Row],[debug'[0']]]-H7238)</f>
        <v>2.0749659662471016</v>
      </c>
    </row>
    <row r="7240" spans="1:8" x14ac:dyDescent="0.25">
      <c r="A7240">
        <v>14468</v>
      </c>
      <c r="B7240">
        <v>4</v>
      </c>
      <c r="C7240">
        <v>24</v>
      </c>
      <c r="D7240">
        <v>-3</v>
      </c>
      <c r="E7240">
        <v>1</v>
      </c>
      <c r="F7240">
        <v>24</v>
      </c>
      <c r="G7240">
        <v>-1</v>
      </c>
      <c r="H7240" s="3">
        <f>H7239+$H$2*(Table1[[#This Row],[debug'[0']]]-H7239)</f>
        <v>2.2563961495975544</v>
      </c>
    </row>
    <row r="7241" spans="1:8" x14ac:dyDescent="0.25">
      <c r="A7241">
        <v>14470</v>
      </c>
      <c r="B7241">
        <v>2</v>
      </c>
      <c r="C7241">
        <v>28</v>
      </c>
      <c r="D7241">
        <v>-6</v>
      </c>
      <c r="E7241">
        <v>1</v>
      </c>
      <c r="F7241">
        <v>24</v>
      </c>
      <c r="G7241">
        <v>-1</v>
      </c>
      <c r="H7241" s="3">
        <f>H7240+$H$2*(Table1[[#This Row],[debug'[0']]]-H7240)</f>
        <v>2.2322313817980226</v>
      </c>
    </row>
    <row r="7242" spans="1:8" x14ac:dyDescent="0.25">
      <c r="A7242">
        <v>14472</v>
      </c>
      <c r="B7242">
        <v>-1</v>
      </c>
      <c r="C7242">
        <v>35</v>
      </c>
      <c r="D7242">
        <v>-8</v>
      </c>
      <c r="E7242">
        <v>0</v>
      </c>
      <c r="F7242">
        <v>24</v>
      </c>
      <c r="G7242">
        <v>-1</v>
      </c>
      <c r="H7242" s="3">
        <f>H7241+$H$2*(Table1[[#This Row],[debug'[0']]]-H7241)</f>
        <v>1.9276007508852511</v>
      </c>
    </row>
    <row r="7243" spans="1:8" x14ac:dyDescent="0.25">
      <c r="A7243">
        <v>14474</v>
      </c>
      <c r="B7243">
        <v>-3</v>
      </c>
      <c r="C7243">
        <v>38</v>
      </c>
      <c r="D7243">
        <v>-9</v>
      </c>
      <c r="E7243">
        <v>0</v>
      </c>
      <c r="F7243">
        <v>24</v>
      </c>
      <c r="G7243">
        <v>-1</v>
      </c>
      <c r="H7243" s="3">
        <f>H7242+$H$2*(Table1[[#This Row],[debug'[0']]]-H7242)</f>
        <v>1.4631853213211115</v>
      </c>
    </row>
    <row r="7244" spans="1:8" x14ac:dyDescent="0.25">
      <c r="A7244">
        <v>14476</v>
      </c>
      <c r="B7244">
        <v>-5</v>
      </c>
      <c r="C7244">
        <v>40</v>
      </c>
      <c r="D7244">
        <v>-9</v>
      </c>
      <c r="E7244">
        <v>1</v>
      </c>
      <c r="F7244">
        <v>23</v>
      </c>
      <c r="G7244">
        <v>-1</v>
      </c>
      <c r="H7244" s="3">
        <f>H7243+$H$2*(Table1[[#This Row],[debug'[0']]]-H7243)</f>
        <v>0.85404445559355779</v>
      </c>
    </row>
    <row r="7245" spans="1:8" x14ac:dyDescent="0.25">
      <c r="A7245">
        <v>14478</v>
      </c>
      <c r="B7245">
        <v>-3</v>
      </c>
      <c r="C7245">
        <v>41</v>
      </c>
      <c r="D7245">
        <v>-7</v>
      </c>
      <c r="E7245">
        <v>1</v>
      </c>
      <c r="F7245">
        <v>23</v>
      </c>
      <c r="G7245">
        <v>0</v>
      </c>
      <c r="H7245" s="3">
        <f>H7244+$H$2*(Table1[[#This Row],[debug'[0']]]-H7244)</f>
        <v>0.49080932314452197</v>
      </c>
    </row>
    <row r="7246" spans="1:8" x14ac:dyDescent="0.25">
      <c r="A7246">
        <v>14480</v>
      </c>
      <c r="B7246">
        <v>-3</v>
      </c>
      <c r="C7246">
        <v>40</v>
      </c>
      <c r="D7246">
        <v>-6</v>
      </c>
      <c r="E7246">
        <v>1</v>
      </c>
      <c r="F7246">
        <v>24</v>
      </c>
      <c r="G7246">
        <v>0</v>
      </c>
      <c r="H7246" s="3">
        <f>H7245+$H$2*(Table1[[#This Row],[debug'[0']]]-H7245)</f>
        <v>0.16180829540431435</v>
      </c>
    </row>
    <row r="7247" spans="1:8" x14ac:dyDescent="0.25">
      <c r="A7247">
        <v>14482</v>
      </c>
      <c r="B7247">
        <v>-2</v>
      </c>
      <c r="C7247">
        <v>37</v>
      </c>
      <c r="D7247">
        <v>-4</v>
      </c>
      <c r="E7247">
        <v>1</v>
      </c>
      <c r="F7247">
        <v>24</v>
      </c>
      <c r="G7247">
        <v>0</v>
      </c>
      <c r="H7247" s="3">
        <f>H7246+$H$2*(Table1[[#This Row],[debug'[0']]]-H7246)</f>
        <v>-4.1937336375035661E-2</v>
      </c>
    </row>
    <row r="7248" spans="1:8" x14ac:dyDescent="0.25">
      <c r="A7248">
        <v>14484</v>
      </c>
      <c r="B7248">
        <v>-3</v>
      </c>
      <c r="C7248">
        <v>33</v>
      </c>
      <c r="D7248">
        <v>-2</v>
      </c>
      <c r="E7248">
        <v>1</v>
      </c>
      <c r="F7248">
        <v>24</v>
      </c>
      <c r="G7248">
        <v>0</v>
      </c>
      <c r="H7248" s="3">
        <f>H7247+$H$2*(Table1[[#This Row],[debug'[0']]]-H7247)</f>
        <v>-0.32072817436210893</v>
      </c>
    </row>
    <row r="7249" spans="1:8" x14ac:dyDescent="0.25">
      <c r="A7249">
        <v>14486</v>
      </c>
      <c r="B7249">
        <v>-2</v>
      </c>
      <c r="C7249">
        <v>29</v>
      </c>
      <c r="D7249">
        <v>0</v>
      </c>
      <c r="E7249">
        <v>1</v>
      </c>
      <c r="F7249">
        <v>24</v>
      </c>
      <c r="G7249">
        <v>0</v>
      </c>
      <c r="H7249" s="3">
        <f>H7248+$H$2*(Table1[[#This Row],[debug'[0']]]-H7248)</f>
        <v>-0.47899581528623847</v>
      </c>
    </row>
    <row r="7250" spans="1:8" x14ac:dyDescent="0.25">
      <c r="A7250">
        <v>14488</v>
      </c>
      <c r="B7250">
        <v>-1</v>
      </c>
      <c r="C7250">
        <v>24</v>
      </c>
      <c r="D7250">
        <v>1</v>
      </c>
      <c r="E7250">
        <v>1</v>
      </c>
      <c r="F7250">
        <v>24</v>
      </c>
      <c r="G7250">
        <v>-1</v>
      </c>
      <c r="H7250" s="3">
        <f>H7249+$H$2*(Table1[[#This Row],[debug'[0']]]-H7249)</f>
        <v>-0.52809930286182727</v>
      </c>
    </row>
    <row r="7251" spans="1:8" x14ac:dyDescent="0.25">
      <c r="A7251">
        <v>14490</v>
      </c>
      <c r="B7251">
        <v>1</v>
      </c>
      <c r="C7251">
        <v>20</v>
      </c>
      <c r="D7251">
        <v>3</v>
      </c>
      <c r="E7251">
        <v>1</v>
      </c>
      <c r="F7251">
        <v>24</v>
      </c>
      <c r="G7251">
        <v>0</v>
      </c>
      <c r="H7251" s="3">
        <f>H7250+$H$2*(Table1[[#This Row],[debug'[0']]]-H7250)</f>
        <v>-0.38407933654703524</v>
      </c>
    </row>
    <row r="7252" spans="1:8" x14ac:dyDescent="0.25">
      <c r="A7252">
        <v>14492</v>
      </c>
      <c r="B7252">
        <v>3</v>
      </c>
      <c r="C7252">
        <v>16</v>
      </c>
      <c r="D7252">
        <v>5</v>
      </c>
      <c r="E7252">
        <v>1</v>
      </c>
      <c r="F7252">
        <v>24</v>
      </c>
      <c r="G7252">
        <v>0</v>
      </c>
      <c r="H7252" s="3">
        <f>H7251+$H$2*(Table1[[#This Row],[debug'[0']]]-H7251)</f>
        <v>-6.5137373061199655E-2</v>
      </c>
    </row>
    <row r="7253" spans="1:8" x14ac:dyDescent="0.25">
      <c r="A7253">
        <v>14494</v>
      </c>
      <c r="B7253">
        <v>6</v>
      </c>
      <c r="C7253">
        <v>12</v>
      </c>
      <c r="D7253">
        <v>7</v>
      </c>
      <c r="E7253">
        <v>1</v>
      </c>
      <c r="F7253">
        <v>24</v>
      </c>
      <c r="G7253">
        <v>0</v>
      </c>
      <c r="H7253" s="3">
        <f>H7252+$H$2*(Table1[[#This Row],[debug'[0']]]-H7252)</f>
        <v>0.50648835736545905</v>
      </c>
    </row>
    <row r="7254" spans="1:8" x14ac:dyDescent="0.25">
      <c r="A7254">
        <v>14496</v>
      </c>
      <c r="B7254">
        <v>9</v>
      </c>
      <c r="C7254">
        <v>8</v>
      </c>
      <c r="D7254">
        <v>7</v>
      </c>
      <c r="E7254">
        <v>1</v>
      </c>
      <c r="F7254">
        <v>24</v>
      </c>
      <c r="G7254">
        <v>0</v>
      </c>
      <c r="H7254" s="3">
        <f>H7253+$H$2*(Table1[[#This Row],[debug'[0']]]-H7253)</f>
        <v>1.3069829707558607</v>
      </c>
    </row>
    <row r="7255" spans="1:8" x14ac:dyDescent="0.25">
      <c r="A7255">
        <v>14498</v>
      </c>
      <c r="B7255">
        <v>10</v>
      </c>
      <c r="C7255">
        <v>9</v>
      </c>
      <c r="D7255">
        <v>7</v>
      </c>
      <c r="E7255">
        <v>1</v>
      </c>
      <c r="F7255">
        <v>24</v>
      </c>
      <c r="G7255">
        <v>0</v>
      </c>
      <c r="H7255" s="3">
        <f>H7254+$H$2*(Table1[[#This Row],[debug'[0']]]-H7254)</f>
        <v>2.1262805238539912</v>
      </c>
    </row>
    <row r="7256" spans="1:8" x14ac:dyDescent="0.25">
      <c r="A7256">
        <v>14500</v>
      </c>
      <c r="B7256">
        <v>9</v>
      </c>
      <c r="C7256">
        <v>11</v>
      </c>
      <c r="D7256">
        <v>6</v>
      </c>
      <c r="E7256">
        <v>1</v>
      </c>
      <c r="F7256">
        <v>24</v>
      </c>
      <c r="G7256">
        <v>0</v>
      </c>
      <c r="H7256" s="3">
        <f>H7255+$H$2*(Table1[[#This Row],[debug'[0']]]-H7255)</f>
        <v>2.7741133221269125</v>
      </c>
    </row>
    <row r="7257" spans="1:8" x14ac:dyDescent="0.25">
      <c r="A7257">
        <v>14502</v>
      </c>
      <c r="B7257">
        <v>7</v>
      </c>
      <c r="C7257">
        <v>14</v>
      </c>
      <c r="D7257">
        <v>3</v>
      </c>
      <c r="E7257">
        <v>1</v>
      </c>
      <c r="F7257">
        <v>24</v>
      </c>
      <c r="G7257">
        <v>0</v>
      </c>
      <c r="H7257" s="3">
        <f>H7256+$H$2*(Table1[[#This Row],[debug'[0']]]-H7256)</f>
        <v>3.1723937583901844</v>
      </c>
    </row>
    <row r="7258" spans="1:8" x14ac:dyDescent="0.25">
      <c r="A7258">
        <v>14504</v>
      </c>
      <c r="B7258">
        <v>4</v>
      </c>
      <c r="C7258">
        <v>21</v>
      </c>
      <c r="D7258">
        <v>-1</v>
      </c>
      <c r="E7258">
        <v>1</v>
      </c>
      <c r="F7258">
        <v>25</v>
      </c>
      <c r="G7258">
        <v>-1</v>
      </c>
      <c r="H7258" s="3">
        <f>H7257+$H$2*(Table1[[#This Row],[debug'[0']]]-H7257)</f>
        <v>3.2503938090513782</v>
      </c>
    </row>
    <row r="7259" spans="1:8" x14ac:dyDescent="0.25">
      <c r="A7259">
        <v>14506</v>
      </c>
      <c r="B7259">
        <v>2</v>
      </c>
      <c r="C7259">
        <v>24</v>
      </c>
      <c r="D7259">
        <v>-2</v>
      </c>
      <c r="E7259">
        <v>1</v>
      </c>
      <c r="F7259">
        <v>25</v>
      </c>
      <c r="G7259">
        <v>0</v>
      </c>
      <c r="H7259" s="3">
        <f>H7258+$H$2*(Table1[[#This Row],[debug'[0']]]-H7258)</f>
        <v>3.1325469689130792</v>
      </c>
    </row>
    <row r="7260" spans="1:8" x14ac:dyDescent="0.25">
      <c r="A7260">
        <v>14508</v>
      </c>
      <c r="B7260">
        <v>-1</v>
      </c>
      <c r="C7260">
        <v>26</v>
      </c>
      <c r="D7260">
        <v>-3</v>
      </c>
      <c r="E7260">
        <v>1</v>
      </c>
      <c r="F7260">
        <v>24</v>
      </c>
      <c r="G7260">
        <v>0</v>
      </c>
      <c r="H7260" s="3">
        <f>H7259+$H$2*(Table1[[#This Row],[debug'[0']]]-H7259)</f>
        <v>2.7430635929685163</v>
      </c>
    </row>
    <row r="7261" spans="1:8" x14ac:dyDescent="0.25">
      <c r="A7261">
        <v>14510</v>
      </c>
      <c r="B7261">
        <v>-2</v>
      </c>
      <c r="C7261">
        <v>30</v>
      </c>
      <c r="D7261">
        <v>-3</v>
      </c>
      <c r="E7261">
        <v>1</v>
      </c>
      <c r="F7261">
        <v>24</v>
      </c>
      <c r="G7261">
        <v>0</v>
      </c>
      <c r="H7261" s="3">
        <f>H7260+$H$2*(Table1[[#This Row],[debug'[0']]]-H7260)</f>
        <v>2.2960403807931433</v>
      </c>
    </row>
    <row r="7262" spans="1:8" x14ac:dyDescent="0.25">
      <c r="A7262">
        <v>14512</v>
      </c>
      <c r="B7262">
        <v>-2</v>
      </c>
      <c r="C7262">
        <v>32</v>
      </c>
      <c r="D7262">
        <v>-3</v>
      </c>
      <c r="E7262">
        <v>1</v>
      </c>
      <c r="F7262">
        <v>24</v>
      </c>
      <c r="G7262">
        <v>0</v>
      </c>
      <c r="H7262" s="3">
        <f>H7261+$H$2*(Table1[[#This Row],[debug'[0']]]-H7261)</f>
        <v>1.8911481137983983</v>
      </c>
    </row>
    <row r="7263" spans="1:8" x14ac:dyDescent="0.25">
      <c r="A7263">
        <v>14514</v>
      </c>
      <c r="B7263">
        <v>-3</v>
      </c>
      <c r="C7263">
        <v>34</v>
      </c>
      <c r="D7263">
        <v>-2</v>
      </c>
      <c r="E7263">
        <v>1</v>
      </c>
      <c r="F7263">
        <v>24</v>
      </c>
      <c r="G7263">
        <v>0</v>
      </c>
      <c r="H7263" s="3">
        <f>H7262+$H$2*(Table1[[#This Row],[debug'[0']]]-H7262)</f>
        <v>1.4301682643405398</v>
      </c>
    </row>
    <row r="7264" spans="1:8" x14ac:dyDescent="0.25">
      <c r="A7264">
        <v>14516</v>
      </c>
      <c r="B7264">
        <v>-2</v>
      </c>
      <c r="C7264">
        <v>37</v>
      </c>
      <c r="D7264">
        <v>-1</v>
      </c>
      <c r="E7264">
        <v>1</v>
      </c>
      <c r="F7264">
        <v>24</v>
      </c>
      <c r="G7264">
        <v>0</v>
      </c>
      <c r="H7264" s="3">
        <f>H7263+$H$2*(Table1[[#This Row],[debug'[0']]]-H7263)</f>
        <v>1.106882521745667</v>
      </c>
    </row>
    <row r="7265" spans="1:8" x14ac:dyDescent="0.25">
      <c r="A7265">
        <v>14518</v>
      </c>
      <c r="B7265">
        <v>-3</v>
      </c>
      <c r="C7265">
        <v>37</v>
      </c>
      <c r="D7265">
        <v>-1</v>
      </c>
      <c r="E7265">
        <v>1</v>
      </c>
      <c r="F7265">
        <v>24</v>
      </c>
      <c r="G7265">
        <v>0</v>
      </c>
      <c r="H7265" s="3">
        <f>H7264+$H$2*(Table1[[#This Row],[debug'[0']]]-H7264)</f>
        <v>0.71981796296149181</v>
      </c>
    </row>
    <row r="7266" spans="1:8" x14ac:dyDescent="0.25">
      <c r="A7266">
        <v>14520</v>
      </c>
      <c r="B7266">
        <v>-3</v>
      </c>
      <c r="C7266">
        <v>35</v>
      </c>
      <c r="D7266">
        <v>0</v>
      </c>
      <c r="E7266">
        <v>1</v>
      </c>
      <c r="F7266">
        <v>24</v>
      </c>
      <c r="G7266">
        <v>0</v>
      </c>
      <c r="H7266" s="3">
        <f>H7265+$H$2*(Table1[[#This Row],[debug'[0']]]-H7265)</f>
        <v>0.36923337940755668</v>
      </c>
    </row>
    <row r="7267" spans="1:8" x14ac:dyDescent="0.25">
      <c r="A7267">
        <v>14522</v>
      </c>
      <c r="B7267">
        <v>-3</v>
      </c>
      <c r="C7267">
        <v>34</v>
      </c>
      <c r="D7267">
        <v>0</v>
      </c>
      <c r="E7267">
        <v>1</v>
      </c>
      <c r="F7267">
        <v>24</v>
      </c>
      <c r="G7267">
        <v>0</v>
      </c>
      <c r="H7267" s="3">
        <f>H7266+$H$2*(Table1[[#This Row],[debug'[0']]]-H7266)</f>
        <v>5.1690614418267944E-2</v>
      </c>
    </row>
    <row r="7268" spans="1:8" x14ac:dyDescent="0.25">
      <c r="A7268">
        <v>14524</v>
      </c>
      <c r="B7268">
        <v>-2</v>
      </c>
      <c r="C7268">
        <v>32</v>
      </c>
      <c r="D7268">
        <v>0</v>
      </c>
      <c r="E7268">
        <v>1</v>
      </c>
      <c r="F7268">
        <v>24</v>
      </c>
      <c r="G7268">
        <v>0</v>
      </c>
      <c r="H7268" s="3">
        <f>H7267+$H$2*(Table1[[#This Row],[debug'[0']]]-H7267)</f>
        <v>-0.14167667043259885</v>
      </c>
    </row>
    <row r="7269" spans="1:8" x14ac:dyDescent="0.25">
      <c r="A7269">
        <v>14526</v>
      </c>
      <c r="B7269">
        <v>0</v>
      </c>
      <c r="C7269">
        <v>30</v>
      </c>
      <c r="D7269">
        <v>0</v>
      </c>
      <c r="E7269">
        <v>1</v>
      </c>
      <c r="F7269">
        <v>25</v>
      </c>
      <c r="G7269">
        <v>0</v>
      </c>
      <c r="H7269" s="3">
        <f>H7268+$H$2*(Table1[[#This Row],[debug'[0']]]-H7268)</f>
        <v>-0.12832395882211542</v>
      </c>
    </row>
    <row r="7270" spans="1:8" x14ac:dyDescent="0.25">
      <c r="A7270">
        <v>14528</v>
      </c>
      <c r="B7270">
        <v>2</v>
      </c>
      <c r="C7270">
        <v>28</v>
      </c>
      <c r="D7270">
        <v>1</v>
      </c>
      <c r="E7270">
        <v>1</v>
      </c>
      <c r="F7270">
        <v>25</v>
      </c>
      <c r="G7270">
        <v>0</v>
      </c>
      <c r="H7270" s="3">
        <f>H7269+$H$2*(Table1[[#This Row],[debug'[0']]]-H7269)</f>
        <v>7.2265848582725667E-2</v>
      </c>
    </row>
    <row r="7271" spans="1:8" x14ac:dyDescent="0.25">
      <c r="A7271">
        <v>14530</v>
      </c>
      <c r="B7271">
        <v>4</v>
      </c>
      <c r="C7271">
        <v>25</v>
      </c>
      <c r="D7271">
        <v>2</v>
      </c>
      <c r="E7271">
        <v>1</v>
      </c>
      <c r="F7271">
        <v>25</v>
      </c>
      <c r="G7271">
        <v>0</v>
      </c>
      <c r="H7271" s="3">
        <f>H7270+$H$2*(Table1[[#This Row],[debug'[0']]]-H7270)</f>
        <v>0.44244607124311314</v>
      </c>
    </row>
    <row r="7272" spans="1:8" x14ac:dyDescent="0.25">
      <c r="A7272">
        <v>14532</v>
      </c>
      <c r="B7272">
        <v>5</v>
      </c>
      <c r="C7272">
        <v>22</v>
      </c>
      <c r="D7272">
        <v>2</v>
      </c>
      <c r="E7272">
        <v>1</v>
      </c>
      <c r="F7272">
        <v>25</v>
      </c>
      <c r="G7272">
        <v>0</v>
      </c>
      <c r="H7272" s="3">
        <f>H7271+$H$2*(Table1[[#This Row],[debug'[0']]]-H7271)</f>
        <v>0.87198540947077119</v>
      </c>
    </row>
    <row r="7273" spans="1:8" x14ac:dyDescent="0.25">
      <c r="A7273">
        <v>14534</v>
      </c>
      <c r="B7273">
        <v>10</v>
      </c>
      <c r="C7273">
        <v>16</v>
      </c>
      <c r="D7273">
        <v>2</v>
      </c>
      <c r="E7273">
        <v>2</v>
      </c>
      <c r="F7273">
        <v>25</v>
      </c>
      <c r="G7273">
        <v>1</v>
      </c>
      <c r="H7273" s="3">
        <f>H7272+$H$2*(Table1[[#This Row],[debug'[0']]]-H7272)</f>
        <v>1.7322805168547832</v>
      </c>
    </row>
    <row r="7274" spans="1:8" x14ac:dyDescent="0.25">
      <c r="A7274">
        <v>14536</v>
      </c>
      <c r="B7274">
        <v>10</v>
      </c>
      <c r="C7274">
        <v>14</v>
      </c>
      <c r="D7274">
        <v>3</v>
      </c>
      <c r="E7274">
        <v>2</v>
      </c>
      <c r="F7274">
        <v>25</v>
      </c>
      <c r="G7274">
        <v>1</v>
      </c>
      <c r="H7274" s="3">
        <f>H7273+$H$2*(Table1[[#This Row],[debug'[0']]]-H7273)</f>
        <v>2.5114947205604898</v>
      </c>
    </row>
    <row r="7275" spans="1:8" x14ac:dyDescent="0.25">
      <c r="A7275">
        <v>14538</v>
      </c>
      <c r="B7275">
        <v>10</v>
      </c>
      <c r="C7275">
        <v>14</v>
      </c>
      <c r="D7275">
        <v>3</v>
      </c>
      <c r="E7275">
        <v>2</v>
      </c>
      <c r="F7275">
        <v>25</v>
      </c>
      <c r="G7275">
        <v>1</v>
      </c>
      <c r="H7275" s="3">
        <f>H7274+$H$2*(Table1[[#This Row],[debug'[0']]]-H7274)</f>
        <v>3.2172697157281562</v>
      </c>
    </row>
    <row r="7276" spans="1:8" x14ac:dyDescent="0.25">
      <c r="A7276">
        <v>14540</v>
      </c>
      <c r="B7276">
        <v>6</v>
      </c>
      <c r="C7276">
        <v>16</v>
      </c>
      <c r="D7276">
        <v>0</v>
      </c>
      <c r="E7276">
        <v>1</v>
      </c>
      <c r="F7276">
        <v>25</v>
      </c>
      <c r="G7276">
        <v>0</v>
      </c>
      <c r="H7276" s="3">
        <f>H7275+$H$2*(Table1[[#This Row],[debug'[0']]]-H7275)</f>
        <v>3.4795358662678639</v>
      </c>
    </row>
    <row r="7277" spans="1:8" x14ac:dyDescent="0.25">
      <c r="A7277">
        <v>14542</v>
      </c>
      <c r="B7277">
        <v>6</v>
      </c>
      <c r="C7277">
        <v>17</v>
      </c>
      <c r="D7277">
        <v>0</v>
      </c>
      <c r="E7277">
        <v>2</v>
      </c>
      <c r="F7277">
        <v>25</v>
      </c>
      <c r="G7277">
        <v>0</v>
      </c>
      <c r="H7277" s="3">
        <f>H7276+$H$2*(Table1[[#This Row],[debug'[0']]]-H7276)</f>
        <v>3.7170840144529471</v>
      </c>
    </row>
    <row r="7278" spans="1:8" x14ac:dyDescent="0.25">
      <c r="A7278">
        <v>14544</v>
      </c>
      <c r="B7278">
        <v>4</v>
      </c>
      <c r="C7278">
        <v>19</v>
      </c>
      <c r="D7278">
        <v>0</v>
      </c>
      <c r="E7278">
        <v>2</v>
      </c>
      <c r="F7278">
        <v>25</v>
      </c>
      <c r="G7278">
        <v>0</v>
      </c>
      <c r="H7278" s="3">
        <f>H7277+$H$2*(Table1[[#This Row],[debug'[0']]]-H7277)</f>
        <v>3.7437482179062793</v>
      </c>
    </row>
    <row r="7279" spans="1:8" x14ac:dyDescent="0.25">
      <c r="A7279">
        <v>14546</v>
      </c>
      <c r="B7279">
        <v>2</v>
      </c>
      <c r="C7279">
        <v>22</v>
      </c>
      <c r="D7279">
        <v>0</v>
      </c>
      <c r="E7279">
        <v>2</v>
      </c>
      <c r="F7279">
        <v>25</v>
      </c>
      <c r="G7279">
        <v>0</v>
      </c>
      <c r="H7279" s="3">
        <f>H7278+$H$2*(Table1[[#This Row],[debug'[0']]]-H7278)</f>
        <v>3.5794038201737397</v>
      </c>
    </row>
    <row r="7280" spans="1:8" x14ac:dyDescent="0.25">
      <c r="A7280">
        <v>14548</v>
      </c>
      <c r="B7280">
        <v>1</v>
      </c>
      <c r="C7280">
        <v>23</v>
      </c>
      <c r="D7280">
        <v>1</v>
      </c>
      <c r="E7280">
        <v>2</v>
      </c>
      <c r="F7280">
        <v>25</v>
      </c>
      <c r="G7280">
        <v>1</v>
      </c>
      <c r="H7280" s="3">
        <f>H7279+$H$2*(Table1[[#This Row],[debug'[0']]]-H7279)</f>
        <v>3.3363007374107618</v>
      </c>
    </row>
    <row r="7281" spans="1:8" x14ac:dyDescent="0.25">
      <c r="A7281">
        <v>14550</v>
      </c>
      <c r="B7281">
        <v>-1</v>
      </c>
      <c r="C7281">
        <v>26</v>
      </c>
      <c r="D7281">
        <v>0</v>
      </c>
      <c r="E7281">
        <v>2</v>
      </c>
      <c r="F7281">
        <v>25</v>
      </c>
      <c r="G7281">
        <v>0</v>
      </c>
      <c r="H7281" s="3">
        <f>H7280+$H$2*(Table1[[#This Row],[debug'[0']]]-H7280)</f>
        <v>2.9276140211985924</v>
      </c>
    </row>
    <row r="7282" spans="1:8" x14ac:dyDescent="0.25">
      <c r="A7282">
        <v>14552</v>
      </c>
      <c r="B7282">
        <v>-3</v>
      </c>
      <c r="C7282">
        <v>29</v>
      </c>
      <c r="D7282">
        <v>-1</v>
      </c>
      <c r="E7282">
        <v>2</v>
      </c>
      <c r="F7282">
        <v>25</v>
      </c>
      <c r="G7282">
        <v>0</v>
      </c>
      <c r="H7282" s="3">
        <f>H7281+$H$2*(Table1[[#This Row],[debug'[0']]]-H7281)</f>
        <v>2.3689495613291918</v>
      </c>
    </row>
    <row r="7283" spans="1:8" x14ac:dyDescent="0.25">
      <c r="A7283">
        <v>14554</v>
      </c>
      <c r="B7283">
        <v>-3</v>
      </c>
      <c r="C7283">
        <v>33</v>
      </c>
      <c r="D7283">
        <v>-1</v>
      </c>
      <c r="E7283">
        <v>2</v>
      </c>
      <c r="F7283">
        <v>25</v>
      </c>
      <c r="G7283">
        <v>0</v>
      </c>
      <c r="H7283" s="3">
        <f>H7282+$H$2*(Table1[[#This Row],[debug'[0']]]-H7282)</f>
        <v>1.8629379863482138</v>
      </c>
    </row>
    <row r="7284" spans="1:8" x14ac:dyDescent="0.25">
      <c r="A7284">
        <v>14556</v>
      </c>
      <c r="B7284">
        <v>-4</v>
      </c>
      <c r="C7284">
        <v>35</v>
      </c>
      <c r="D7284">
        <v>-2</v>
      </c>
      <c r="E7284">
        <v>2</v>
      </c>
      <c r="F7284">
        <v>25</v>
      </c>
      <c r="G7284">
        <v>0</v>
      </c>
      <c r="H7284" s="3">
        <f>H7283+$H$2*(Table1[[#This Row],[debug'[0']]]-H7283)</f>
        <v>1.3103690991572914</v>
      </c>
    </row>
    <row r="7285" spans="1:8" x14ac:dyDescent="0.25">
      <c r="A7285">
        <v>14558</v>
      </c>
      <c r="B7285">
        <v>-4</v>
      </c>
      <c r="C7285">
        <v>37</v>
      </c>
      <c r="D7285">
        <v>-2</v>
      </c>
      <c r="E7285">
        <v>2</v>
      </c>
      <c r="F7285">
        <v>25</v>
      </c>
      <c r="G7285">
        <v>0</v>
      </c>
      <c r="H7285" s="3">
        <f>H7284+$H$2*(Table1[[#This Row],[debug'[0']]]-H7284)</f>
        <v>0.80987860266440759</v>
      </c>
    </row>
    <row r="7286" spans="1:8" x14ac:dyDescent="0.25">
      <c r="A7286">
        <v>14560</v>
      </c>
      <c r="B7286">
        <v>-3</v>
      </c>
      <c r="C7286">
        <v>37</v>
      </c>
      <c r="D7286">
        <v>-3</v>
      </c>
      <c r="E7286">
        <v>2</v>
      </c>
      <c r="F7286">
        <v>25</v>
      </c>
      <c r="G7286">
        <v>0</v>
      </c>
      <c r="H7286" s="3">
        <f>H7285+$H$2*(Table1[[#This Row],[debug'[0']]]-H7285)</f>
        <v>0.45080600378842411</v>
      </c>
    </row>
    <row r="7287" spans="1:8" x14ac:dyDescent="0.25">
      <c r="A7287">
        <v>14562</v>
      </c>
      <c r="B7287">
        <v>-1</v>
      </c>
      <c r="C7287">
        <v>36</v>
      </c>
      <c r="D7287">
        <v>-2</v>
      </c>
      <c r="E7287">
        <v>2</v>
      </c>
      <c r="F7287">
        <v>25</v>
      </c>
      <c r="G7287">
        <v>0</v>
      </c>
      <c r="H7287" s="3">
        <f>H7286+$H$2*(Table1[[#This Row],[debug'[0']]]-H7286)</f>
        <v>0.31407075928985373</v>
      </c>
    </row>
    <row r="7288" spans="1:8" x14ac:dyDescent="0.25">
      <c r="A7288">
        <v>14564</v>
      </c>
      <c r="B7288">
        <v>0</v>
      </c>
      <c r="C7288">
        <v>35</v>
      </c>
      <c r="D7288">
        <v>0</v>
      </c>
      <c r="E7288">
        <v>2</v>
      </c>
      <c r="F7288">
        <v>25</v>
      </c>
      <c r="G7288">
        <v>0</v>
      </c>
      <c r="H7288" s="3">
        <f>H7287+$H$2*(Table1[[#This Row],[debug'[0']]]-H7287)</f>
        <v>0.28447028758708254</v>
      </c>
    </row>
    <row r="7289" spans="1:8" x14ac:dyDescent="0.25">
      <c r="A7289">
        <v>14566</v>
      </c>
      <c r="B7289">
        <v>2</v>
      </c>
      <c r="C7289">
        <v>33</v>
      </c>
      <c r="D7289">
        <v>2</v>
      </c>
      <c r="E7289">
        <v>2</v>
      </c>
      <c r="F7289">
        <v>26</v>
      </c>
      <c r="G7289">
        <v>0</v>
      </c>
      <c r="H7289" s="3">
        <f>H7288+$H$2*(Table1[[#This Row],[debug'[0']]]-H7288)</f>
        <v>0.44615515383302551</v>
      </c>
    </row>
    <row r="7290" spans="1:8" x14ac:dyDescent="0.25">
      <c r="A7290">
        <v>14568</v>
      </c>
      <c r="B7290">
        <v>4</v>
      </c>
      <c r="C7290">
        <v>31</v>
      </c>
      <c r="D7290">
        <v>3</v>
      </c>
      <c r="E7290">
        <v>2</v>
      </c>
      <c r="F7290">
        <v>26</v>
      </c>
      <c r="G7290">
        <v>0</v>
      </c>
      <c r="H7290" s="3">
        <f>H7289+$H$2*(Table1[[#This Row],[debug'[0']]]-H7289)</f>
        <v>0.781097139654509</v>
      </c>
    </row>
    <row r="7291" spans="1:8" x14ac:dyDescent="0.25">
      <c r="A7291">
        <v>14570</v>
      </c>
      <c r="B7291">
        <v>6</v>
      </c>
      <c r="C7291">
        <v>26</v>
      </c>
      <c r="D7291">
        <v>2</v>
      </c>
      <c r="E7291">
        <v>2</v>
      </c>
      <c r="F7291">
        <v>26</v>
      </c>
      <c r="G7291">
        <v>0</v>
      </c>
      <c r="H7291" s="3">
        <f>H7290+$H$2*(Table1[[#This Row],[debug'[0']]]-H7290)</f>
        <v>1.2729671462303136</v>
      </c>
    </row>
    <row r="7292" spans="1:8" x14ac:dyDescent="0.25">
      <c r="A7292">
        <v>14572</v>
      </c>
      <c r="B7292">
        <v>7</v>
      </c>
      <c r="C7292">
        <v>23</v>
      </c>
      <c r="D7292">
        <v>2</v>
      </c>
      <c r="E7292">
        <v>2</v>
      </c>
      <c r="F7292">
        <v>26</v>
      </c>
      <c r="G7292">
        <v>0</v>
      </c>
      <c r="H7292" s="3">
        <f>H7291+$H$2*(Table1[[#This Row],[debug'[0']]]-H7291)</f>
        <v>1.8127272764384206</v>
      </c>
    </row>
    <row r="7293" spans="1:8" x14ac:dyDescent="0.25">
      <c r="A7293">
        <v>14574</v>
      </c>
      <c r="B7293">
        <v>7</v>
      </c>
      <c r="C7293">
        <v>21</v>
      </c>
      <c r="D7293">
        <v>1</v>
      </c>
      <c r="E7293">
        <v>2</v>
      </c>
      <c r="F7293">
        <v>26</v>
      </c>
      <c r="G7293">
        <v>0</v>
      </c>
      <c r="H7293" s="3">
        <f>H7292+$H$2*(Table1[[#This Row],[debug'[0']]]-H7292)</f>
        <v>2.3016162128536539</v>
      </c>
    </row>
    <row r="7294" spans="1:8" x14ac:dyDescent="0.25">
      <c r="A7294">
        <v>14576</v>
      </c>
      <c r="B7294">
        <v>8</v>
      </c>
      <c r="C7294">
        <v>15</v>
      </c>
      <c r="D7294">
        <v>1</v>
      </c>
      <c r="E7294">
        <v>2</v>
      </c>
      <c r="F7294">
        <v>26</v>
      </c>
      <c r="G7294">
        <v>0</v>
      </c>
      <c r="H7294" s="3">
        <f>H7293+$H$2*(Table1[[#This Row],[debug'[0']]]-H7293)</f>
        <v>2.8386762321446781</v>
      </c>
    </row>
    <row r="7295" spans="1:8" x14ac:dyDescent="0.25">
      <c r="A7295">
        <v>14578</v>
      </c>
      <c r="B7295">
        <v>7</v>
      </c>
      <c r="C7295">
        <v>15</v>
      </c>
      <c r="D7295">
        <v>2</v>
      </c>
      <c r="E7295">
        <v>2</v>
      </c>
      <c r="F7295">
        <v>26</v>
      </c>
      <c r="G7295">
        <v>0</v>
      </c>
      <c r="H7295" s="3">
        <f>H7294+$H$2*(Table1[[#This Row],[debug'[0']]]-H7294)</f>
        <v>3.2308717574937642</v>
      </c>
    </row>
    <row r="7296" spans="1:8" x14ac:dyDescent="0.25">
      <c r="A7296">
        <v>14580</v>
      </c>
      <c r="B7296">
        <v>6</v>
      </c>
      <c r="C7296">
        <v>15</v>
      </c>
      <c r="D7296">
        <v>1</v>
      </c>
      <c r="E7296">
        <v>2</v>
      </c>
      <c r="F7296">
        <v>26</v>
      </c>
      <c r="G7296">
        <v>0</v>
      </c>
      <c r="H7296" s="3">
        <f>H7295+$H$2*(Table1[[#This Row],[debug'[0']]]-H7295)</f>
        <v>3.4918559457989322</v>
      </c>
    </row>
    <row r="7297" spans="1:8" x14ac:dyDescent="0.25">
      <c r="A7297">
        <v>14582</v>
      </c>
      <c r="B7297">
        <v>7</v>
      </c>
      <c r="C7297">
        <v>15</v>
      </c>
      <c r="D7297">
        <v>1</v>
      </c>
      <c r="E7297">
        <v>2</v>
      </c>
      <c r="F7297">
        <v>26</v>
      </c>
      <c r="G7297">
        <v>0</v>
      </c>
      <c r="H7297" s="3">
        <f>H7296+$H$2*(Table1[[#This Row],[debug'[0']]]-H7296)</f>
        <v>3.8224907334513158</v>
      </c>
    </row>
    <row r="7298" spans="1:8" x14ac:dyDescent="0.25">
      <c r="A7298">
        <v>14584</v>
      </c>
      <c r="B7298">
        <v>4</v>
      </c>
      <c r="C7298">
        <v>19</v>
      </c>
      <c r="D7298">
        <v>0</v>
      </c>
      <c r="E7298">
        <v>2</v>
      </c>
      <c r="F7298">
        <v>26</v>
      </c>
      <c r="G7298">
        <v>0</v>
      </c>
      <c r="H7298" s="3">
        <f>H7297+$H$2*(Table1[[#This Row],[debug'[0']]]-H7297)</f>
        <v>3.8392205876833194</v>
      </c>
    </row>
    <row r="7299" spans="1:8" x14ac:dyDescent="0.25">
      <c r="A7299">
        <v>14586</v>
      </c>
      <c r="B7299">
        <v>3</v>
      </c>
      <c r="C7299">
        <v>21</v>
      </c>
      <c r="D7299">
        <v>-1</v>
      </c>
      <c r="E7299">
        <v>2</v>
      </c>
      <c r="F7299">
        <v>26</v>
      </c>
      <c r="G7299">
        <v>0</v>
      </c>
      <c r="H7299" s="3">
        <f>H7298+$H$2*(Table1[[#This Row],[debug'[0']]]-H7298)</f>
        <v>3.7601259106931026</v>
      </c>
    </row>
    <row r="7300" spans="1:8" x14ac:dyDescent="0.25">
      <c r="A7300">
        <v>14588</v>
      </c>
      <c r="B7300">
        <v>1</v>
      </c>
      <c r="C7300">
        <v>24</v>
      </c>
      <c r="D7300">
        <v>-1</v>
      </c>
      <c r="E7300">
        <v>2</v>
      </c>
      <c r="F7300">
        <v>26</v>
      </c>
      <c r="G7300">
        <v>0</v>
      </c>
      <c r="H7300" s="3">
        <f>H7299+$H$2*(Table1[[#This Row],[debug'[0']]]-H7299)</f>
        <v>3.4999901721726139</v>
      </c>
    </row>
    <row r="7301" spans="1:8" x14ac:dyDescent="0.25">
      <c r="A7301">
        <v>14590</v>
      </c>
      <c r="B7301">
        <v>-1</v>
      </c>
      <c r="C7301">
        <v>26</v>
      </c>
      <c r="D7301">
        <v>-2</v>
      </c>
      <c r="E7301">
        <v>2</v>
      </c>
      <c r="F7301">
        <v>26</v>
      </c>
      <c r="G7301">
        <v>0</v>
      </c>
      <c r="H7301" s="3">
        <f>H7300+$H$2*(Table1[[#This Row],[debug'[0']]]-H7300)</f>
        <v>3.0758760901889013</v>
      </c>
    </row>
    <row r="7302" spans="1:8" x14ac:dyDescent="0.25">
      <c r="A7302">
        <v>14592</v>
      </c>
      <c r="B7302">
        <v>-3</v>
      </c>
      <c r="C7302">
        <v>29</v>
      </c>
      <c r="D7302">
        <v>-2</v>
      </c>
      <c r="E7302">
        <v>2</v>
      </c>
      <c r="F7302">
        <v>26</v>
      </c>
      <c r="G7302">
        <v>0</v>
      </c>
      <c r="H7302" s="3">
        <f>H7301+$H$2*(Table1[[#This Row],[debug'[0']]]-H7301)</f>
        <v>2.5032382595171216</v>
      </c>
    </row>
    <row r="7303" spans="1:8" x14ac:dyDescent="0.25">
      <c r="A7303">
        <v>14594</v>
      </c>
      <c r="B7303">
        <v>-3</v>
      </c>
      <c r="C7303">
        <v>33</v>
      </c>
      <c r="D7303">
        <v>-1</v>
      </c>
      <c r="E7303">
        <v>2</v>
      </c>
      <c r="F7303">
        <v>26</v>
      </c>
      <c r="G7303">
        <v>0</v>
      </c>
      <c r="H7303" s="3">
        <f>H7302+$H$2*(Table1[[#This Row],[debug'[0']]]-H7302)</f>
        <v>1.9845702729055237</v>
      </c>
    </row>
    <row r="7304" spans="1:8" x14ac:dyDescent="0.25">
      <c r="A7304">
        <v>14596</v>
      </c>
      <c r="B7304">
        <v>-2</v>
      </c>
      <c r="C7304">
        <v>35</v>
      </c>
      <c r="D7304">
        <v>-1</v>
      </c>
      <c r="E7304">
        <v>2</v>
      </c>
      <c r="F7304">
        <v>26</v>
      </c>
      <c r="G7304">
        <v>0</v>
      </c>
      <c r="H7304" s="3">
        <f>H7303+$H$2*(Table1[[#This Row],[debug'[0']]]-H7303)</f>
        <v>1.6090333719933556</v>
      </c>
    </row>
    <row r="7305" spans="1:8" x14ac:dyDescent="0.25">
      <c r="A7305">
        <v>14598</v>
      </c>
      <c r="B7305">
        <v>-2</v>
      </c>
      <c r="C7305">
        <v>37</v>
      </c>
      <c r="D7305">
        <v>0</v>
      </c>
      <c r="E7305">
        <v>2</v>
      </c>
      <c r="F7305">
        <v>26</v>
      </c>
      <c r="G7305">
        <v>0</v>
      </c>
      <c r="H7305" s="3">
        <f>H7304+$H$2*(Table1[[#This Row],[debug'[0']]]-H7304)</f>
        <v>1.268889990152914</v>
      </c>
    </row>
    <row r="7306" spans="1:8" x14ac:dyDescent="0.25">
      <c r="A7306">
        <v>14600</v>
      </c>
      <c r="B7306">
        <v>-1</v>
      </c>
      <c r="C7306">
        <v>37</v>
      </c>
      <c r="D7306">
        <v>0</v>
      </c>
      <c r="E7306">
        <v>2</v>
      </c>
      <c r="F7306">
        <v>26</v>
      </c>
      <c r="G7306">
        <v>0</v>
      </c>
      <c r="H7306" s="3">
        <f>H7305+$H$2*(Table1[[#This Row],[debug'[0']]]-H7305)</f>
        <v>1.0550521464068796</v>
      </c>
    </row>
    <row r="7307" spans="1:8" x14ac:dyDescent="0.25">
      <c r="A7307">
        <v>14602</v>
      </c>
      <c r="B7307">
        <v>0</v>
      </c>
      <c r="C7307">
        <v>38</v>
      </c>
      <c r="D7307">
        <v>0</v>
      </c>
      <c r="E7307">
        <v>2</v>
      </c>
      <c r="F7307">
        <v>26</v>
      </c>
      <c r="G7307">
        <v>0</v>
      </c>
      <c r="H7307" s="3">
        <f>H7306+$H$2*(Table1[[#This Row],[debug'[0']]]-H7306)</f>
        <v>0.95561582423769975</v>
      </c>
    </row>
    <row r="7308" spans="1:8" x14ac:dyDescent="0.25">
      <c r="A7308">
        <v>14604</v>
      </c>
      <c r="B7308">
        <v>1</v>
      </c>
      <c r="C7308">
        <v>36</v>
      </c>
      <c r="D7308">
        <v>1</v>
      </c>
      <c r="E7308">
        <v>2</v>
      </c>
      <c r="F7308">
        <v>26</v>
      </c>
      <c r="G7308">
        <v>0</v>
      </c>
      <c r="H7308" s="3">
        <f>H7307+$H$2*(Table1[[#This Row],[debug'[0']]]-H7307)</f>
        <v>0.95979893425301421</v>
      </c>
    </row>
    <row r="7309" spans="1:8" x14ac:dyDescent="0.25">
      <c r="A7309">
        <v>14606</v>
      </c>
      <c r="B7309">
        <v>3</v>
      </c>
      <c r="C7309">
        <v>35</v>
      </c>
      <c r="D7309">
        <v>1</v>
      </c>
      <c r="E7309">
        <v>2</v>
      </c>
      <c r="F7309">
        <v>26</v>
      </c>
      <c r="G7309">
        <v>0</v>
      </c>
      <c r="H7309" s="3">
        <f>H7308+$H$2*(Table1[[#This Row],[debug'[0']]]-H7308)</f>
        <v>1.1520833546529181</v>
      </c>
    </row>
    <row r="7310" spans="1:8" x14ac:dyDescent="0.25">
      <c r="A7310">
        <v>14608</v>
      </c>
      <c r="B7310">
        <v>6</v>
      </c>
      <c r="C7310">
        <v>30</v>
      </c>
      <c r="D7310">
        <v>2</v>
      </c>
      <c r="E7310">
        <v>2</v>
      </c>
      <c r="F7310">
        <v>26</v>
      </c>
      <c r="G7310">
        <v>0</v>
      </c>
      <c r="H7310" s="3">
        <f>H7309+$H$2*(Table1[[#This Row],[debug'[0']]]-H7309)</f>
        <v>1.6089887342000602</v>
      </c>
    </row>
    <row r="7311" spans="1:8" x14ac:dyDescent="0.25">
      <c r="A7311">
        <v>14610</v>
      </c>
      <c r="B7311">
        <v>7</v>
      </c>
      <c r="C7311">
        <v>28</v>
      </c>
      <c r="D7311">
        <v>1</v>
      </c>
      <c r="E7311">
        <v>2</v>
      </c>
      <c r="F7311">
        <v>26</v>
      </c>
      <c r="G7311">
        <v>0</v>
      </c>
      <c r="H7311" s="3">
        <f>H7310+$H$2*(Table1[[#This Row],[debug'[0']]]-H7310)</f>
        <v>2.1170795758417671</v>
      </c>
    </row>
    <row r="7312" spans="1:8" x14ac:dyDescent="0.25">
      <c r="A7312">
        <v>14612</v>
      </c>
      <c r="B7312">
        <v>8</v>
      </c>
      <c r="C7312">
        <v>25</v>
      </c>
      <c r="D7312">
        <v>1</v>
      </c>
      <c r="E7312">
        <v>2</v>
      </c>
      <c r="F7312">
        <v>27</v>
      </c>
      <c r="G7312">
        <v>0</v>
      </c>
      <c r="H7312" s="3">
        <f>H7311+$H$2*(Table1[[#This Row],[debug'[0']]]-H7311)</f>
        <v>2.6715317634274327</v>
      </c>
    </row>
    <row r="7313" spans="1:8" x14ac:dyDescent="0.25">
      <c r="A7313">
        <v>14614</v>
      </c>
      <c r="B7313">
        <v>8</v>
      </c>
      <c r="C7313">
        <v>19</v>
      </c>
      <c r="D7313">
        <v>-1</v>
      </c>
      <c r="E7313">
        <v>2</v>
      </c>
      <c r="F7313">
        <v>27</v>
      </c>
      <c r="G7313">
        <v>0</v>
      </c>
      <c r="H7313" s="3">
        <f>H7312+$H$2*(Table1[[#This Row],[debug'[0']]]-H7312)</f>
        <v>3.1737280634345209</v>
      </c>
    </row>
    <row r="7314" spans="1:8" x14ac:dyDescent="0.25">
      <c r="A7314">
        <v>14616</v>
      </c>
      <c r="B7314">
        <v>8</v>
      </c>
      <c r="C7314">
        <v>17</v>
      </c>
      <c r="D7314">
        <v>-2</v>
      </c>
      <c r="E7314">
        <v>2</v>
      </c>
      <c r="F7314">
        <v>27</v>
      </c>
      <c r="G7314">
        <v>0</v>
      </c>
      <c r="H7314" s="3">
        <f>H7313+$H$2*(Table1[[#This Row],[debug'[0']]]-H7313)</f>
        <v>3.6285934772387418</v>
      </c>
    </row>
    <row r="7315" spans="1:8" x14ac:dyDescent="0.25">
      <c r="A7315">
        <v>14618</v>
      </c>
      <c r="B7315">
        <v>8</v>
      </c>
      <c r="C7315">
        <v>17</v>
      </c>
      <c r="D7315">
        <v>-3</v>
      </c>
      <c r="E7315">
        <v>2</v>
      </c>
      <c r="F7315">
        <v>27</v>
      </c>
      <c r="G7315">
        <v>0</v>
      </c>
      <c r="H7315" s="3">
        <f>H7314+$H$2*(Table1[[#This Row],[debug'[0']]]-H7314)</f>
        <v>4.0405888357715796</v>
      </c>
    </row>
    <row r="7316" spans="1:8" x14ac:dyDescent="0.25">
      <c r="A7316">
        <v>14620</v>
      </c>
      <c r="B7316">
        <v>6</v>
      </c>
      <c r="C7316">
        <v>17</v>
      </c>
      <c r="D7316">
        <v>-3</v>
      </c>
      <c r="E7316">
        <v>2</v>
      </c>
      <c r="F7316">
        <v>27</v>
      </c>
      <c r="G7316">
        <v>0</v>
      </c>
      <c r="H7316" s="3">
        <f>H7315+$H$2*(Table1[[#This Row],[debug'[0']]]-H7315)</f>
        <v>4.2252589873386341</v>
      </c>
    </row>
    <row r="7317" spans="1:8" x14ac:dyDescent="0.25">
      <c r="A7317">
        <v>14622</v>
      </c>
      <c r="B7317">
        <v>5</v>
      </c>
      <c r="C7317">
        <v>17</v>
      </c>
      <c r="D7317">
        <v>-2</v>
      </c>
      <c r="E7317">
        <v>3</v>
      </c>
      <c r="F7317">
        <v>27</v>
      </c>
      <c r="G7317">
        <v>0</v>
      </c>
      <c r="H7317" s="3">
        <f>H7316+$H$2*(Table1[[#This Row],[debug'[0']]]-H7316)</f>
        <v>4.2982766075529844</v>
      </c>
    </row>
    <row r="7318" spans="1:8" x14ac:dyDescent="0.25">
      <c r="A7318">
        <v>14624</v>
      </c>
      <c r="B7318">
        <v>3</v>
      </c>
      <c r="C7318">
        <v>20</v>
      </c>
      <c r="D7318">
        <v>-1</v>
      </c>
      <c r="E7318">
        <v>3</v>
      </c>
      <c r="F7318">
        <v>27</v>
      </c>
      <c r="G7318">
        <v>0</v>
      </c>
      <c r="H7318" s="3">
        <f>H7317+$H$2*(Table1[[#This Row],[debug'[0']]]-H7317)</f>
        <v>4.1759169199745063</v>
      </c>
    </row>
    <row r="7319" spans="1:8" x14ac:dyDescent="0.25">
      <c r="A7319">
        <v>14626</v>
      </c>
      <c r="B7319">
        <v>2</v>
      </c>
      <c r="C7319">
        <v>21</v>
      </c>
      <c r="D7319">
        <v>0</v>
      </c>
      <c r="E7319">
        <v>3</v>
      </c>
      <c r="F7319">
        <v>27</v>
      </c>
      <c r="G7319">
        <v>0</v>
      </c>
      <c r="H7319" s="3">
        <f>H7318+$H$2*(Table1[[#This Row],[debug'[0']]]-H7318)</f>
        <v>3.9708415816560971</v>
      </c>
    </row>
    <row r="7320" spans="1:8" x14ac:dyDescent="0.25">
      <c r="A7320">
        <v>14628</v>
      </c>
      <c r="B7320">
        <v>1</v>
      </c>
      <c r="C7320">
        <v>24</v>
      </c>
      <c r="D7320">
        <v>1</v>
      </c>
      <c r="E7320">
        <v>3</v>
      </c>
      <c r="F7320">
        <v>27</v>
      </c>
      <c r="G7320">
        <v>0</v>
      </c>
      <c r="H7320" s="3">
        <f>H7319+$H$2*(Table1[[#This Row],[debug'[0']]]-H7319)</f>
        <v>3.690846359018801</v>
      </c>
    </row>
    <row r="7321" spans="1:8" x14ac:dyDescent="0.25">
      <c r="A7321">
        <v>14630</v>
      </c>
      <c r="B7321">
        <v>-1</v>
      </c>
      <c r="C7321">
        <v>27</v>
      </c>
      <c r="D7321">
        <v>1</v>
      </c>
      <c r="E7321">
        <v>3</v>
      </c>
      <c r="F7321">
        <v>27</v>
      </c>
      <c r="G7321">
        <v>0</v>
      </c>
      <c r="H7321" s="3">
        <f>H7320+$H$2*(Table1[[#This Row],[debug'[0']]]-H7320)</f>
        <v>3.248744505200444</v>
      </c>
    </row>
    <row r="7322" spans="1:8" x14ac:dyDescent="0.25">
      <c r="A7322">
        <v>14632</v>
      </c>
      <c r="B7322">
        <v>-2</v>
      </c>
      <c r="C7322">
        <v>30</v>
      </c>
      <c r="D7322">
        <v>0</v>
      </c>
      <c r="E7322">
        <v>3</v>
      </c>
      <c r="F7322">
        <v>27</v>
      </c>
      <c r="G7322">
        <v>0</v>
      </c>
      <c r="H7322" s="3">
        <f>H7321+$H$2*(Table1[[#This Row],[debug'[0']]]-H7321)</f>
        <v>2.754061989857219</v>
      </c>
    </row>
    <row r="7323" spans="1:8" x14ac:dyDescent="0.25">
      <c r="A7323">
        <v>14634</v>
      </c>
      <c r="B7323">
        <v>-2</v>
      </c>
      <c r="C7323">
        <v>32</v>
      </c>
      <c r="D7323">
        <v>0</v>
      </c>
      <c r="E7323">
        <v>3</v>
      </c>
      <c r="F7323">
        <v>27</v>
      </c>
      <c r="G7323">
        <v>0</v>
      </c>
      <c r="H7323" s="3">
        <f>H7322+$H$2*(Table1[[#This Row],[debug'[0']]]-H7322)</f>
        <v>2.3060022031958418</v>
      </c>
    </row>
    <row r="7324" spans="1:8" x14ac:dyDescent="0.25">
      <c r="A7324">
        <v>14636</v>
      </c>
      <c r="B7324">
        <v>-2</v>
      </c>
      <c r="C7324">
        <v>33</v>
      </c>
      <c r="D7324">
        <v>-1</v>
      </c>
      <c r="E7324">
        <v>3</v>
      </c>
      <c r="F7324">
        <v>27</v>
      </c>
      <c r="G7324">
        <v>0</v>
      </c>
      <c r="H7324" s="3">
        <f>H7323+$H$2*(Table1[[#This Row],[debug'[0']]]-H7323)</f>
        <v>1.9001710565587961</v>
      </c>
    </row>
    <row r="7325" spans="1:8" x14ac:dyDescent="0.25">
      <c r="A7325">
        <v>14638</v>
      </c>
      <c r="B7325">
        <v>-2</v>
      </c>
      <c r="C7325">
        <v>34</v>
      </c>
      <c r="D7325">
        <v>0</v>
      </c>
      <c r="E7325">
        <v>3</v>
      </c>
      <c r="F7325">
        <v>27</v>
      </c>
      <c r="G7325">
        <v>0</v>
      </c>
      <c r="H7325" s="3">
        <f>H7324+$H$2*(Table1[[#This Row],[debug'[0']]]-H7324)</f>
        <v>1.5325885943879365</v>
      </c>
    </row>
    <row r="7326" spans="1:8" x14ac:dyDescent="0.25">
      <c r="A7326">
        <v>14640</v>
      </c>
      <c r="B7326">
        <v>-1</v>
      </c>
      <c r="C7326">
        <v>35</v>
      </c>
      <c r="D7326">
        <v>1</v>
      </c>
      <c r="E7326">
        <v>3</v>
      </c>
      <c r="F7326">
        <v>27</v>
      </c>
      <c r="G7326">
        <v>0</v>
      </c>
      <c r="H7326" s="3">
        <f>H7325+$H$2*(Table1[[#This Row],[debug'[0']]]-H7325)</f>
        <v>1.2938977427071032</v>
      </c>
    </row>
    <row r="7327" spans="1:8" x14ac:dyDescent="0.25">
      <c r="A7327">
        <v>14642</v>
      </c>
      <c r="B7327">
        <v>1</v>
      </c>
      <c r="C7327">
        <v>35</v>
      </c>
      <c r="D7327">
        <v>1</v>
      </c>
      <c r="E7327">
        <v>3</v>
      </c>
      <c r="F7327">
        <v>27</v>
      </c>
      <c r="G7327">
        <v>0</v>
      </c>
      <c r="H7327" s="3">
        <f>H7326+$H$2*(Table1[[#This Row],[debug'[0']]]-H7326)</f>
        <v>1.2661985330252454</v>
      </c>
    </row>
    <row r="7328" spans="1:8" x14ac:dyDescent="0.25">
      <c r="A7328">
        <v>14644</v>
      </c>
      <c r="B7328">
        <v>1</v>
      </c>
      <c r="C7328">
        <v>35</v>
      </c>
      <c r="D7328">
        <v>1</v>
      </c>
      <c r="E7328">
        <v>3</v>
      </c>
      <c r="F7328">
        <v>27</v>
      </c>
      <c r="G7328">
        <v>0</v>
      </c>
      <c r="H7328" s="3">
        <f>H7327+$H$2*(Table1[[#This Row],[debug'[0']]]-H7327)</f>
        <v>1.2411099123527907</v>
      </c>
    </row>
    <row r="7329" spans="1:8" x14ac:dyDescent="0.25">
      <c r="A7329">
        <v>14646</v>
      </c>
      <c r="B7329">
        <v>3</v>
      </c>
      <c r="C7329">
        <v>32</v>
      </c>
      <c r="D7329">
        <v>0</v>
      </c>
      <c r="E7329">
        <v>3</v>
      </c>
      <c r="F7329">
        <v>27</v>
      </c>
      <c r="G7329">
        <v>0</v>
      </c>
      <c r="H7329" s="3">
        <f>H7328+$H$2*(Table1[[#This Row],[debug'[0']]]-H7328)</f>
        <v>1.4068813976875221</v>
      </c>
    </row>
    <row r="7330" spans="1:8" x14ac:dyDescent="0.25">
      <c r="A7330">
        <v>14648</v>
      </c>
      <c r="B7330">
        <v>4</v>
      </c>
      <c r="C7330">
        <v>31</v>
      </c>
      <c r="D7330">
        <v>0</v>
      </c>
      <c r="E7330">
        <v>3</v>
      </c>
      <c r="F7330">
        <v>27</v>
      </c>
      <c r="G7330">
        <v>0</v>
      </c>
      <c r="H7330" s="3">
        <f>H7329+$H$2*(Table1[[#This Row],[debug'[0']]]-H7329)</f>
        <v>1.6512770682148794</v>
      </c>
    </row>
    <row r="7331" spans="1:8" x14ac:dyDescent="0.25">
      <c r="A7331">
        <v>14650</v>
      </c>
      <c r="B7331">
        <v>8</v>
      </c>
      <c r="C7331">
        <v>30</v>
      </c>
      <c r="D7331">
        <v>-1</v>
      </c>
      <c r="E7331">
        <v>3</v>
      </c>
      <c r="F7331">
        <v>27</v>
      </c>
      <c r="G7331">
        <v>0</v>
      </c>
      <c r="H7331" s="3">
        <f>H7330+$H$2*(Table1[[#This Row],[debug'[0']]]-H7330)</f>
        <v>2.2496301078800749</v>
      </c>
    </row>
    <row r="7332" spans="1:8" x14ac:dyDescent="0.25">
      <c r="A7332">
        <v>14652</v>
      </c>
      <c r="B7332">
        <v>9</v>
      </c>
      <c r="C7332">
        <v>26</v>
      </c>
      <c r="D7332">
        <v>0</v>
      </c>
      <c r="E7332">
        <v>3</v>
      </c>
      <c r="F7332">
        <v>27</v>
      </c>
      <c r="G7332">
        <v>0</v>
      </c>
      <c r="H7332" s="3">
        <f>H7331+$H$2*(Table1[[#This Row],[debug'[0']]]-H7331)</f>
        <v>2.8858374817430055</v>
      </c>
    </row>
    <row r="7333" spans="1:8" x14ac:dyDescent="0.25">
      <c r="A7333">
        <v>14654</v>
      </c>
      <c r="B7333">
        <v>8</v>
      </c>
      <c r="C7333">
        <v>25</v>
      </c>
      <c r="D7333">
        <v>0</v>
      </c>
      <c r="E7333">
        <v>3</v>
      </c>
      <c r="F7333">
        <v>27</v>
      </c>
      <c r="G7333">
        <v>0</v>
      </c>
      <c r="H7333" s="3">
        <f>H7332+$H$2*(Table1[[#This Row],[debug'[0']]]-H7332)</f>
        <v>3.367835943641619</v>
      </c>
    </row>
    <row r="7334" spans="1:8" x14ac:dyDescent="0.25">
      <c r="A7334">
        <v>14656</v>
      </c>
      <c r="B7334">
        <v>6</v>
      </c>
      <c r="C7334">
        <v>22</v>
      </c>
      <c r="D7334">
        <v>-2</v>
      </c>
      <c r="E7334">
        <v>3</v>
      </c>
      <c r="F7334">
        <v>27</v>
      </c>
      <c r="G7334">
        <v>0</v>
      </c>
      <c r="H7334" s="3">
        <f>H7333+$H$2*(Table1[[#This Row],[debug'[0']]]-H7333)</f>
        <v>3.6159115615165769</v>
      </c>
    </row>
    <row r="7335" spans="1:8" x14ac:dyDescent="0.25">
      <c r="A7335">
        <v>14658</v>
      </c>
      <c r="B7335">
        <v>6</v>
      </c>
      <c r="C7335">
        <v>21</v>
      </c>
      <c r="D7335">
        <v>-4</v>
      </c>
      <c r="E7335">
        <v>3</v>
      </c>
      <c r="F7335">
        <v>27</v>
      </c>
      <c r="G7335">
        <v>0</v>
      </c>
      <c r="H7335" s="3">
        <f>H7334+$H$2*(Table1[[#This Row],[debug'[0']]]-H7334)</f>
        <v>3.8406066032320134</v>
      </c>
    </row>
    <row r="7336" spans="1:8" x14ac:dyDescent="0.25">
      <c r="A7336">
        <v>14660</v>
      </c>
      <c r="B7336">
        <v>6</v>
      </c>
      <c r="C7336">
        <v>20</v>
      </c>
      <c r="D7336">
        <v>-5</v>
      </c>
      <c r="E7336">
        <v>3</v>
      </c>
      <c r="F7336">
        <v>27</v>
      </c>
      <c r="G7336">
        <v>-1</v>
      </c>
      <c r="H7336" s="3">
        <f>H7335+$H$2*(Table1[[#This Row],[debug'[0']]]-H7335)</f>
        <v>4.0441246361769121</v>
      </c>
    </row>
    <row r="7337" spans="1:8" x14ac:dyDescent="0.25">
      <c r="A7337">
        <v>14662</v>
      </c>
      <c r="B7337">
        <v>6</v>
      </c>
      <c r="C7337">
        <v>21</v>
      </c>
      <c r="D7337">
        <v>-4</v>
      </c>
      <c r="E7337">
        <v>3</v>
      </c>
      <c r="F7337">
        <v>27</v>
      </c>
      <c r="G7337">
        <v>0</v>
      </c>
      <c r="H7337" s="3">
        <f>H7336+$H$2*(Table1[[#This Row],[debug'[0']]]-H7336)</f>
        <v>4.2284615464066286</v>
      </c>
    </row>
    <row r="7338" spans="1:8" x14ac:dyDescent="0.25">
      <c r="A7338">
        <v>14664</v>
      </c>
      <c r="B7338">
        <v>5</v>
      </c>
      <c r="C7338">
        <v>22</v>
      </c>
      <c r="D7338">
        <v>-3</v>
      </c>
      <c r="E7338">
        <v>3</v>
      </c>
      <c r="F7338">
        <v>27</v>
      </c>
      <c r="G7338">
        <v>0</v>
      </c>
      <c r="H7338" s="3">
        <f>H7337+$H$2*(Table1[[#This Row],[debug'[0']]]-H7337)</f>
        <v>4.3011773325397575</v>
      </c>
    </row>
    <row r="7339" spans="1:8" x14ac:dyDescent="0.25">
      <c r="A7339">
        <v>14666</v>
      </c>
      <c r="B7339">
        <v>4</v>
      </c>
      <c r="C7339">
        <v>23</v>
      </c>
      <c r="D7339">
        <v>-2</v>
      </c>
      <c r="E7339">
        <v>3</v>
      </c>
      <c r="F7339">
        <v>27</v>
      </c>
      <c r="G7339">
        <v>0</v>
      </c>
      <c r="H7339" s="3">
        <f>H7338+$H$2*(Table1[[#This Row],[debug'[0']]]-H7338)</f>
        <v>4.272792037679717</v>
      </c>
    </row>
    <row r="7340" spans="1:8" x14ac:dyDescent="0.25">
      <c r="A7340">
        <v>14668</v>
      </c>
      <c r="B7340">
        <v>1</v>
      </c>
      <c r="C7340">
        <v>24</v>
      </c>
      <c r="D7340">
        <v>0</v>
      </c>
      <c r="E7340">
        <v>3</v>
      </c>
      <c r="F7340">
        <v>27</v>
      </c>
      <c r="G7340">
        <v>0</v>
      </c>
      <c r="H7340" s="3">
        <f>H7339+$H$2*(Table1[[#This Row],[debug'[0']]]-H7339)</f>
        <v>3.9643386550106641</v>
      </c>
    </row>
    <row r="7341" spans="1:8" x14ac:dyDescent="0.25">
      <c r="A7341">
        <v>14670</v>
      </c>
      <c r="B7341">
        <v>-1</v>
      </c>
      <c r="C7341">
        <v>25</v>
      </c>
      <c r="D7341">
        <v>0</v>
      </c>
      <c r="E7341">
        <v>3</v>
      </c>
      <c r="F7341">
        <v>27</v>
      </c>
      <c r="G7341">
        <v>0</v>
      </c>
      <c r="H7341" s="3">
        <f>H7340+$H$2*(Table1[[#This Row],[debug'[0']]]-H7340)</f>
        <v>3.4964607595552639</v>
      </c>
    </row>
    <row r="7342" spans="1:8" x14ac:dyDescent="0.25">
      <c r="A7342">
        <v>14672</v>
      </c>
      <c r="B7342">
        <v>-3</v>
      </c>
      <c r="C7342">
        <v>26</v>
      </c>
      <c r="D7342">
        <v>1</v>
      </c>
      <c r="E7342">
        <v>3</v>
      </c>
      <c r="F7342">
        <v>27</v>
      </c>
      <c r="G7342">
        <v>-1</v>
      </c>
      <c r="H7342" s="3">
        <f>H7341+$H$2*(Table1[[#This Row],[debug'[0']]]-H7341)</f>
        <v>2.8841837576586684</v>
      </c>
    </row>
    <row r="7343" spans="1:8" x14ac:dyDescent="0.25">
      <c r="A7343">
        <v>14674</v>
      </c>
      <c r="B7343">
        <v>-3</v>
      </c>
      <c r="C7343">
        <v>27</v>
      </c>
      <c r="D7343">
        <v>0</v>
      </c>
      <c r="E7343">
        <v>3</v>
      </c>
      <c r="F7343">
        <v>27</v>
      </c>
      <c r="G7343">
        <v>-1</v>
      </c>
      <c r="H7343" s="3">
        <f>H7342+$H$2*(Table1[[#This Row],[debug'[0']]]-H7342)</f>
        <v>2.3296125036956825</v>
      </c>
    </row>
    <row r="7344" spans="1:8" x14ac:dyDescent="0.25">
      <c r="A7344">
        <v>14676</v>
      </c>
      <c r="B7344">
        <v>-2</v>
      </c>
      <c r="C7344">
        <v>29</v>
      </c>
      <c r="D7344">
        <v>0</v>
      </c>
      <c r="E7344">
        <v>3</v>
      </c>
      <c r="F7344">
        <v>27</v>
      </c>
      <c r="G7344">
        <v>-1</v>
      </c>
      <c r="H7344" s="3">
        <f>H7343+$H$2*(Table1[[#This Row],[debug'[0']]]-H7343)</f>
        <v>1.9215561386606566</v>
      </c>
    </row>
    <row r="7345" spans="1:8" x14ac:dyDescent="0.25">
      <c r="A7345">
        <v>14678</v>
      </c>
      <c r="B7345">
        <v>-1</v>
      </c>
      <c r="C7345">
        <v>29</v>
      </c>
      <c r="D7345">
        <v>1</v>
      </c>
      <c r="E7345">
        <v>3</v>
      </c>
      <c r="F7345">
        <v>27</v>
      </c>
      <c r="G7345">
        <v>-1</v>
      </c>
      <c r="H7345" s="3">
        <f>H7344+$H$2*(Table1[[#This Row],[debug'[0']]]-H7344)</f>
        <v>1.6462059595926621</v>
      </c>
    </row>
    <row r="7346" spans="1:8" x14ac:dyDescent="0.25">
      <c r="A7346">
        <v>14680</v>
      </c>
      <c r="B7346">
        <v>1</v>
      </c>
      <c r="C7346">
        <v>30</v>
      </c>
      <c r="D7346">
        <v>3</v>
      </c>
      <c r="E7346">
        <v>3</v>
      </c>
      <c r="F7346">
        <v>27</v>
      </c>
      <c r="G7346">
        <v>-1</v>
      </c>
      <c r="H7346" s="3">
        <f>H7345+$H$2*(Table1[[#This Row],[debug'[0']]]-H7345)</f>
        <v>1.5853024827317945</v>
      </c>
    </row>
    <row r="7347" spans="1:8" x14ac:dyDescent="0.25">
      <c r="A7347">
        <v>14682</v>
      </c>
      <c r="B7347">
        <v>3</v>
      </c>
      <c r="C7347">
        <v>30</v>
      </c>
      <c r="D7347">
        <v>3</v>
      </c>
      <c r="E7347">
        <v>3</v>
      </c>
      <c r="F7347">
        <v>27</v>
      </c>
      <c r="G7347">
        <v>0</v>
      </c>
      <c r="H7347" s="3">
        <f>H7346+$H$2*(Table1[[#This Row],[debug'[0']]]-H7346)</f>
        <v>1.71863458255084</v>
      </c>
    </row>
    <row r="7348" spans="1:8" x14ac:dyDescent="0.25">
      <c r="A7348">
        <v>14684</v>
      </c>
      <c r="B7348">
        <v>3</v>
      </c>
      <c r="C7348">
        <v>31</v>
      </c>
      <c r="D7348">
        <v>2</v>
      </c>
      <c r="E7348">
        <v>3</v>
      </c>
      <c r="F7348">
        <v>27</v>
      </c>
      <c r="G7348">
        <v>-1</v>
      </c>
      <c r="H7348" s="3">
        <f>H7347+$H$2*(Table1[[#This Row],[debug'[0']]]-H7347)</f>
        <v>1.839400428011509</v>
      </c>
    </row>
    <row r="7349" spans="1:8" x14ac:dyDescent="0.25">
      <c r="A7349">
        <v>14686</v>
      </c>
      <c r="B7349">
        <v>4</v>
      </c>
      <c r="C7349">
        <v>32</v>
      </c>
      <c r="D7349">
        <v>1</v>
      </c>
      <c r="E7349">
        <v>3</v>
      </c>
      <c r="F7349">
        <v>27</v>
      </c>
      <c r="G7349">
        <v>-1</v>
      </c>
      <c r="H7349" s="3">
        <f>H7348+$H$2*(Table1[[#This Row],[debug'[0']]]-H7348)</f>
        <v>2.043032140292758</v>
      </c>
    </row>
    <row r="7350" spans="1:8" x14ac:dyDescent="0.25">
      <c r="A7350">
        <v>14688</v>
      </c>
      <c r="B7350">
        <v>5</v>
      </c>
      <c r="C7350">
        <v>33</v>
      </c>
      <c r="D7350">
        <v>-1</v>
      </c>
      <c r="E7350">
        <v>3</v>
      </c>
      <c r="F7350">
        <v>27</v>
      </c>
      <c r="G7350">
        <v>-1</v>
      </c>
      <c r="H7350" s="3">
        <f>H7349+$H$2*(Table1[[#This Row],[debug'[0']]]-H7349)</f>
        <v>2.3217197954414801</v>
      </c>
    </row>
    <row r="7351" spans="1:8" x14ac:dyDescent="0.25">
      <c r="A7351">
        <v>14690</v>
      </c>
      <c r="B7351">
        <v>7</v>
      </c>
      <c r="C7351">
        <v>33</v>
      </c>
      <c r="D7351">
        <v>-2</v>
      </c>
      <c r="E7351">
        <v>3</v>
      </c>
      <c r="F7351">
        <v>27</v>
      </c>
      <c r="G7351">
        <v>-1</v>
      </c>
      <c r="H7351" s="3">
        <f>H7350+$H$2*(Table1[[#This Row],[debug'[0']]]-H7350)</f>
        <v>2.7626373171037484</v>
      </c>
    </row>
    <row r="7352" spans="1:8" x14ac:dyDescent="0.25">
      <c r="A7352">
        <v>14692</v>
      </c>
      <c r="B7352">
        <v>9</v>
      </c>
      <c r="C7352">
        <v>32</v>
      </c>
      <c r="D7352">
        <v>-2</v>
      </c>
      <c r="E7352">
        <v>3</v>
      </c>
      <c r="F7352">
        <v>27</v>
      </c>
      <c r="G7352">
        <v>-1</v>
      </c>
      <c r="H7352" s="3">
        <f>H7351+$H$2*(Table1[[#This Row],[debug'[0']]]-H7351)</f>
        <v>3.3504949005746081</v>
      </c>
    </row>
    <row r="7353" spans="1:8" x14ac:dyDescent="0.25">
      <c r="A7353">
        <v>14694</v>
      </c>
      <c r="B7353">
        <v>11</v>
      </c>
      <c r="C7353">
        <v>31</v>
      </c>
      <c r="D7353">
        <v>-1</v>
      </c>
      <c r="E7353">
        <v>3</v>
      </c>
      <c r="F7353">
        <v>27</v>
      </c>
      <c r="G7353">
        <v>0</v>
      </c>
      <c r="H7353" s="3">
        <f>H7352+$H$2*(Table1[[#This Row],[debug'[0']]]-H7352)</f>
        <v>4.0714437712931826</v>
      </c>
    </row>
    <row r="7354" spans="1:8" x14ac:dyDescent="0.25">
      <c r="A7354">
        <v>14696</v>
      </c>
      <c r="B7354">
        <v>10</v>
      </c>
      <c r="C7354">
        <v>30</v>
      </c>
      <c r="D7354">
        <v>-1</v>
      </c>
      <c r="E7354">
        <v>3</v>
      </c>
      <c r="F7354">
        <v>27</v>
      </c>
      <c r="G7354">
        <v>0</v>
      </c>
      <c r="H7354" s="3">
        <f>H7353+$H$2*(Table1[[#This Row],[debug'[0']]]-H7353)</f>
        <v>4.6301970321281631</v>
      </c>
    </row>
    <row r="7355" spans="1:8" x14ac:dyDescent="0.25">
      <c r="A7355">
        <v>14698</v>
      </c>
      <c r="B7355">
        <v>9</v>
      </c>
      <c r="C7355">
        <v>28</v>
      </c>
      <c r="D7355">
        <v>-3</v>
      </c>
      <c r="E7355">
        <v>3</v>
      </c>
      <c r="F7355">
        <v>27</v>
      </c>
      <c r="G7355">
        <v>-1</v>
      </c>
      <c r="H7355" s="3">
        <f>H7354+$H$2*(Table1[[#This Row],[debug'[0']]]-H7354)</f>
        <v>5.0420412591731942</v>
      </c>
    </row>
    <row r="7356" spans="1:8" x14ac:dyDescent="0.25">
      <c r="A7356">
        <v>14700</v>
      </c>
      <c r="B7356">
        <v>8</v>
      </c>
      <c r="C7356">
        <v>25</v>
      </c>
      <c r="D7356">
        <v>-4</v>
      </c>
      <c r="E7356">
        <v>3</v>
      </c>
      <c r="F7356">
        <v>27</v>
      </c>
      <c r="G7356">
        <v>-1</v>
      </c>
      <c r="H7356" s="3">
        <f>H7355+$H$2*(Table1[[#This Row],[debug'[0']]]-H7355)</f>
        <v>5.3208223026672901</v>
      </c>
    </row>
    <row r="7357" spans="1:8" x14ac:dyDescent="0.25">
      <c r="A7357">
        <v>14702</v>
      </c>
      <c r="B7357">
        <v>5</v>
      </c>
      <c r="C7357">
        <v>24</v>
      </c>
      <c r="D7357">
        <v>-5</v>
      </c>
      <c r="E7357">
        <v>3</v>
      </c>
      <c r="F7357">
        <v>27</v>
      </c>
      <c r="G7357">
        <v>-1</v>
      </c>
      <c r="H7357" s="3">
        <f>H7356+$H$2*(Table1[[#This Row],[debug'[0']]]-H7356)</f>
        <v>5.2905855129922701</v>
      </c>
    </row>
    <row r="7358" spans="1:8" x14ac:dyDescent="0.25">
      <c r="A7358">
        <v>14704</v>
      </c>
      <c r="B7358">
        <v>4</v>
      </c>
      <c r="C7358">
        <v>23</v>
      </c>
      <c r="D7358">
        <v>-4</v>
      </c>
      <c r="E7358">
        <v>3</v>
      </c>
      <c r="F7358">
        <v>27</v>
      </c>
      <c r="G7358">
        <v>-1</v>
      </c>
      <c r="H7358" s="3">
        <f>H7357+$H$2*(Table1[[#This Row],[debug'[0']]]-H7357)</f>
        <v>5.1689506939988918</v>
      </c>
    </row>
    <row r="7359" spans="1:8" x14ac:dyDescent="0.25">
      <c r="A7359">
        <v>14706</v>
      </c>
      <c r="B7359">
        <v>2</v>
      </c>
      <c r="C7359">
        <v>23</v>
      </c>
      <c r="D7359">
        <v>-2</v>
      </c>
      <c r="E7359">
        <v>3</v>
      </c>
      <c r="F7359">
        <v>28</v>
      </c>
      <c r="G7359">
        <v>-1</v>
      </c>
      <c r="H7359" s="3">
        <f>H7358+$H$2*(Table1[[#This Row],[debug'[0']]]-H7358)</f>
        <v>4.8702841274032362</v>
      </c>
    </row>
    <row r="7360" spans="1:8" x14ac:dyDescent="0.25">
      <c r="A7360">
        <v>14708</v>
      </c>
      <c r="B7360">
        <v>2</v>
      </c>
      <c r="C7360">
        <v>23</v>
      </c>
      <c r="D7360">
        <v>-1</v>
      </c>
      <c r="E7360">
        <v>4</v>
      </c>
      <c r="F7360">
        <v>28</v>
      </c>
      <c r="G7360">
        <v>-1</v>
      </c>
      <c r="H7360" s="3">
        <f>H7359+$H$2*(Table1[[#This Row],[debug'[0']]]-H7359)</f>
        <v>4.5997662215522741</v>
      </c>
    </row>
    <row r="7361" spans="1:8" x14ac:dyDescent="0.25">
      <c r="A7361">
        <v>14710</v>
      </c>
      <c r="B7361">
        <v>1</v>
      </c>
      <c r="C7361">
        <v>23</v>
      </c>
      <c r="D7361">
        <v>1</v>
      </c>
      <c r="E7361">
        <v>4</v>
      </c>
      <c r="F7361">
        <v>28</v>
      </c>
      <c r="G7361">
        <v>0</v>
      </c>
      <c r="H7361" s="3">
        <f>H7360+$H$2*(Table1[[#This Row],[debug'[0']]]-H7360)</f>
        <v>4.2604962480641948</v>
      </c>
    </row>
    <row r="7362" spans="1:8" x14ac:dyDescent="0.25">
      <c r="A7362">
        <v>14712</v>
      </c>
      <c r="B7362">
        <v>-1</v>
      </c>
      <c r="C7362">
        <v>23</v>
      </c>
      <c r="D7362">
        <v>2</v>
      </c>
      <c r="E7362">
        <v>4</v>
      </c>
      <c r="F7362">
        <v>28</v>
      </c>
      <c r="G7362">
        <v>-1</v>
      </c>
      <c r="H7362" s="3">
        <f>H7361+$H$2*(Table1[[#This Row],[debug'[0']]]-H7361)</f>
        <v>3.7647061570495404</v>
      </c>
    </row>
    <row r="7363" spans="1:8" x14ac:dyDescent="0.25">
      <c r="A7363">
        <v>14714</v>
      </c>
      <c r="B7363">
        <v>-1</v>
      </c>
      <c r="C7363">
        <v>22</v>
      </c>
      <c r="D7363">
        <v>2</v>
      </c>
      <c r="E7363">
        <v>4</v>
      </c>
      <c r="F7363">
        <v>28</v>
      </c>
      <c r="G7363">
        <v>-1</v>
      </c>
      <c r="H7363" s="3">
        <f>H7362+$H$2*(Table1[[#This Row],[debug'[0']]]-H7362)</f>
        <v>3.3156431812645137</v>
      </c>
    </row>
    <row r="7364" spans="1:8" x14ac:dyDescent="0.25">
      <c r="A7364">
        <v>14716</v>
      </c>
      <c r="B7364">
        <v>-2</v>
      </c>
      <c r="C7364">
        <v>23</v>
      </c>
      <c r="D7364">
        <v>1</v>
      </c>
      <c r="E7364">
        <v>4</v>
      </c>
      <c r="F7364">
        <v>28</v>
      </c>
      <c r="G7364">
        <v>-1</v>
      </c>
      <c r="H7364" s="3">
        <f>H7363+$H$2*(Table1[[#This Row],[debug'[0']]]-H7363)</f>
        <v>2.8146556142435557</v>
      </c>
    </row>
    <row r="7365" spans="1:8" x14ac:dyDescent="0.25">
      <c r="A7365">
        <v>14718</v>
      </c>
      <c r="B7365">
        <v>-2</v>
      </c>
      <c r="C7365">
        <v>24</v>
      </c>
      <c r="D7365">
        <v>1</v>
      </c>
      <c r="E7365">
        <v>4</v>
      </c>
      <c r="F7365">
        <v>27</v>
      </c>
      <c r="G7365">
        <v>-1</v>
      </c>
      <c r="H7365" s="3">
        <f>H7364+$H$2*(Table1[[#This Row],[debug'[0']]]-H7364)</f>
        <v>2.3608850130253836</v>
      </c>
    </row>
    <row r="7366" spans="1:8" x14ac:dyDescent="0.25">
      <c r="A7366">
        <v>14720</v>
      </c>
      <c r="B7366">
        <v>1</v>
      </c>
      <c r="C7366">
        <v>28</v>
      </c>
      <c r="D7366">
        <v>2</v>
      </c>
      <c r="E7366">
        <v>4</v>
      </c>
      <c r="F7366">
        <v>28</v>
      </c>
      <c r="G7366">
        <v>-1</v>
      </c>
      <c r="H7366" s="3">
        <f>H7365+$H$2*(Table1[[#This Row],[debug'[0']]]-H7365)</f>
        <v>2.2326246222463535</v>
      </c>
    </row>
    <row r="7367" spans="1:8" x14ac:dyDescent="0.25">
      <c r="A7367">
        <v>14722</v>
      </c>
      <c r="B7367">
        <v>1</v>
      </c>
      <c r="C7367">
        <v>29</v>
      </c>
      <c r="D7367">
        <v>2</v>
      </c>
      <c r="E7367">
        <v>4</v>
      </c>
      <c r="F7367">
        <v>28</v>
      </c>
      <c r="G7367">
        <v>-1</v>
      </c>
      <c r="H7367" s="3">
        <f>H7366+$H$2*(Table1[[#This Row],[debug'[0']]]-H7366)</f>
        <v>2.1164524885098626</v>
      </c>
    </row>
    <row r="7368" spans="1:8" x14ac:dyDescent="0.25">
      <c r="A7368">
        <v>14724</v>
      </c>
      <c r="B7368">
        <v>2</v>
      </c>
      <c r="C7368">
        <v>31</v>
      </c>
      <c r="D7368">
        <v>2</v>
      </c>
      <c r="E7368">
        <v>4</v>
      </c>
      <c r="F7368">
        <v>27</v>
      </c>
      <c r="G7368">
        <v>-1</v>
      </c>
      <c r="H7368" s="3">
        <f>H7367+$H$2*(Table1[[#This Row],[debug'[0']]]-H7367)</f>
        <v>2.1054771000380175</v>
      </c>
    </row>
    <row r="7369" spans="1:8" x14ac:dyDescent="0.25">
      <c r="A7369">
        <v>14726</v>
      </c>
      <c r="B7369">
        <v>6</v>
      </c>
      <c r="C7369">
        <v>33</v>
      </c>
      <c r="D7369">
        <v>0</v>
      </c>
      <c r="E7369">
        <v>4</v>
      </c>
      <c r="F7369">
        <v>27</v>
      </c>
      <c r="G7369">
        <v>-1</v>
      </c>
      <c r="H7369" s="3">
        <f>H7368+$H$2*(Table1[[#This Row],[debug'[0']]]-H7368)</f>
        <v>2.4725272359907509</v>
      </c>
    </row>
    <row r="7370" spans="1:8" x14ac:dyDescent="0.25">
      <c r="A7370">
        <v>14728</v>
      </c>
      <c r="B7370">
        <v>8</v>
      </c>
      <c r="C7370">
        <v>35</v>
      </c>
      <c r="D7370">
        <v>0</v>
      </c>
      <c r="E7370">
        <v>4</v>
      </c>
      <c r="F7370">
        <v>27</v>
      </c>
      <c r="G7370">
        <v>-1</v>
      </c>
      <c r="H7370" s="3">
        <f>H7369+$H$2*(Table1[[#This Row],[debug'[0']]]-H7369)</f>
        <v>2.9934792708406244</v>
      </c>
    </row>
    <row r="7371" spans="1:8" x14ac:dyDescent="0.25">
      <c r="A7371">
        <v>14730</v>
      </c>
      <c r="B7371">
        <v>8</v>
      </c>
      <c r="C7371">
        <v>36</v>
      </c>
      <c r="D7371">
        <v>-1</v>
      </c>
      <c r="E7371">
        <v>4</v>
      </c>
      <c r="F7371">
        <v>27</v>
      </c>
      <c r="G7371">
        <v>-1</v>
      </c>
      <c r="H7371" s="3">
        <f>H7370+$H$2*(Table1[[#This Row],[debug'[0']]]-H7370)</f>
        <v>3.4653327331237875</v>
      </c>
    </row>
    <row r="7372" spans="1:8" x14ac:dyDescent="0.25">
      <c r="A7372">
        <v>14732</v>
      </c>
      <c r="B7372">
        <v>9</v>
      </c>
      <c r="C7372">
        <v>35</v>
      </c>
      <c r="D7372">
        <v>-1</v>
      </c>
      <c r="E7372">
        <v>4</v>
      </c>
      <c r="F7372">
        <v>27</v>
      </c>
      <c r="G7372">
        <v>-1</v>
      </c>
      <c r="H7372" s="3">
        <f>H7371+$H$2*(Table1[[#This Row],[debug'[0']]]-H7371)</f>
        <v>3.9869628338942538</v>
      </c>
    </row>
    <row r="7373" spans="1:8" x14ac:dyDescent="0.25">
      <c r="A7373">
        <v>14734</v>
      </c>
      <c r="B7373">
        <v>9</v>
      </c>
      <c r="C7373">
        <v>35</v>
      </c>
      <c r="D7373">
        <v>-3</v>
      </c>
      <c r="E7373">
        <v>4</v>
      </c>
      <c r="F7373">
        <v>27</v>
      </c>
      <c r="G7373">
        <v>-1</v>
      </c>
      <c r="H7373" s="3">
        <f>H7372+$H$2*(Table1[[#This Row],[debug'[0']]]-H7372)</f>
        <v>4.4594304558905664</v>
      </c>
    </row>
    <row r="7374" spans="1:8" x14ac:dyDescent="0.25">
      <c r="A7374">
        <v>14736</v>
      </c>
      <c r="B7374">
        <v>9</v>
      </c>
      <c r="C7374">
        <v>34</v>
      </c>
      <c r="D7374">
        <v>-3</v>
      </c>
      <c r="E7374">
        <v>4</v>
      </c>
      <c r="F7374">
        <v>28</v>
      </c>
      <c r="G7374">
        <v>-1</v>
      </c>
      <c r="H7374" s="3">
        <f>H7373+$H$2*(Table1[[#This Row],[debug'[0']]]-H7373)</f>
        <v>4.8873690535771992</v>
      </c>
    </row>
    <row r="7375" spans="1:8" x14ac:dyDescent="0.25">
      <c r="A7375">
        <v>14738</v>
      </c>
      <c r="B7375">
        <v>9</v>
      </c>
      <c r="C7375">
        <v>32</v>
      </c>
      <c r="D7375">
        <v>-3</v>
      </c>
      <c r="E7375">
        <v>4</v>
      </c>
      <c r="F7375">
        <v>28</v>
      </c>
      <c r="G7375">
        <v>-1</v>
      </c>
      <c r="H7375" s="3">
        <f>H7374+$H$2*(Table1[[#This Row],[debug'[0']]]-H7374)</f>
        <v>5.2749753886234361</v>
      </c>
    </row>
    <row r="7376" spans="1:8" x14ac:dyDescent="0.25">
      <c r="A7376">
        <v>14740</v>
      </c>
      <c r="B7376">
        <v>8</v>
      </c>
      <c r="C7376">
        <v>29</v>
      </c>
      <c r="D7376">
        <v>-3</v>
      </c>
      <c r="E7376">
        <v>4</v>
      </c>
      <c r="F7376">
        <v>28</v>
      </c>
      <c r="G7376">
        <v>-1</v>
      </c>
      <c r="H7376" s="3">
        <f>H7375+$H$2*(Table1[[#This Row],[debug'[0']]]-H7375)</f>
        <v>5.5318029076219961</v>
      </c>
    </row>
    <row r="7377" spans="1:8" x14ac:dyDescent="0.25">
      <c r="A7377">
        <v>14742</v>
      </c>
      <c r="B7377">
        <v>7</v>
      </c>
      <c r="C7377">
        <v>26</v>
      </c>
      <c r="D7377">
        <v>-3</v>
      </c>
      <c r="E7377">
        <v>4</v>
      </c>
      <c r="F7377">
        <v>28</v>
      </c>
      <c r="G7377">
        <v>-1</v>
      </c>
      <c r="H7377" s="3">
        <f>H7376+$H$2*(Table1[[#This Row],[debug'[0']]]-H7376)</f>
        <v>5.6701772236050951</v>
      </c>
    </row>
    <row r="7378" spans="1:8" x14ac:dyDescent="0.25">
      <c r="A7378">
        <v>14744</v>
      </c>
      <c r="B7378">
        <v>5</v>
      </c>
      <c r="C7378">
        <v>24</v>
      </c>
      <c r="D7378">
        <v>-3</v>
      </c>
      <c r="E7378">
        <v>4</v>
      </c>
      <c r="F7378">
        <v>28</v>
      </c>
      <c r="G7378">
        <v>-1</v>
      </c>
      <c r="H7378" s="3">
        <f>H7377+$H$2*(Table1[[#This Row],[debug'[0']]]-H7377)</f>
        <v>5.6070145083366656</v>
      </c>
    </row>
    <row r="7379" spans="1:8" x14ac:dyDescent="0.25">
      <c r="A7379">
        <v>14746</v>
      </c>
      <c r="B7379">
        <v>5</v>
      </c>
      <c r="C7379">
        <v>22</v>
      </c>
      <c r="D7379">
        <v>-2</v>
      </c>
      <c r="E7379">
        <v>4</v>
      </c>
      <c r="F7379">
        <v>28</v>
      </c>
      <c r="G7379">
        <v>-1</v>
      </c>
      <c r="H7379" s="3">
        <f>H7378+$H$2*(Table1[[#This Row],[debug'[0']]]-H7378)</f>
        <v>5.5498047387362792</v>
      </c>
    </row>
    <row r="7380" spans="1:8" x14ac:dyDescent="0.25">
      <c r="A7380">
        <v>14748</v>
      </c>
      <c r="B7380">
        <v>3</v>
      </c>
      <c r="C7380">
        <v>22</v>
      </c>
      <c r="D7380">
        <v>-1</v>
      </c>
      <c r="E7380">
        <v>4</v>
      </c>
      <c r="F7380">
        <v>28</v>
      </c>
      <c r="G7380">
        <v>-1</v>
      </c>
      <c r="H7380" s="3">
        <f>H7379+$H$2*(Table1[[#This Row],[debug'[0']]]-H7379)</f>
        <v>5.3094913036772091</v>
      </c>
    </row>
    <row r="7381" spans="1:8" x14ac:dyDescent="0.25">
      <c r="A7381">
        <v>14750</v>
      </c>
      <c r="B7381">
        <v>0</v>
      </c>
      <c r="C7381">
        <v>21</v>
      </c>
      <c r="D7381">
        <v>-1</v>
      </c>
      <c r="E7381">
        <v>4</v>
      </c>
      <c r="F7381">
        <v>28</v>
      </c>
      <c r="G7381">
        <v>-1</v>
      </c>
      <c r="H7381" s="3">
        <f>H7380+$H$2*(Table1[[#This Row],[debug'[0']]]-H7380)</f>
        <v>4.8090835374592729</v>
      </c>
    </row>
    <row r="7382" spans="1:8" x14ac:dyDescent="0.25">
      <c r="A7382">
        <v>14752</v>
      </c>
      <c r="B7382">
        <v>-1</v>
      </c>
      <c r="C7382">
        <v>21</v>
      </c>
      <c r="D7382">
        <v>0</v>
      </c>
      <c r="E7382">
        <v>4</v>
      </c>
      <c r="F7382">
        <v>28</v>
      </c>
      <c r="G7382">
        <v>-1</v>
      </c>
      <c r="H7382" s="3">
        <f>H7381+$H$2*(Table1[[#This Row],[debug'[0']]]-H7381)</f>
        <v>4.2615903124981287</v>
      </c>
    </row>
    <row r="7383" spans="1:8" x14ac:dyDescent="0.25">
      <c r="A7383">
        <v>14754</v>
      </c>
      <c r="B7383">
        <v>-1</v>
      </c>
      <c r="C7383">
        <v>21</v>
      </c>
      <c r="D7383">
        <v>0</v>
      </c>
      <c r="E7383">
        <v>4</v>
      </c>
      <c r="F7383">
        <v>28</v>
      </c>
      <c r="G7383">
        <v>-1</v>
      </c>
      <c r="H7383" s="3">
        <f>H7382+$H$2*(Table1[[#This Row],[debug'[0']]]-H7382)</f>
        <v>3.7656971083398285</v>
      </c>
    </row>
    <row r="7384" spans="1:8" x14ac:dyDescent="0.25">
      <c r="A7384">
        <v>14756</v>
      </c>
      <c r="B7384">
        <v>-1</v>
      </c>
      <c r="C7384">
        <v>21</v>
      </c>
      <c r="D7384">
        <v>2</v>
      </c>
      <c r="E7384">
        <v>4</v>
      </c>
      <c r="F7384">
        <v>28</v>
      </c>
      <c r="G7384">
        <v>-1</v>
      </c>
      <c r="H7384" s="3">
        <f>H7383+$H$2*(Table1[[#This Row],[debug'[0']]]-H7383)</f>
        <v>3.3165407375959925</v>
      </c>
    </row>
    <row r="7385" spans="1:8" x14ac:dyDescent="0.25">
      <c r="A7385">
        <v>14758</v>
      </c>
      <c r="B7385">
        <v>0</v>
      </c>
      <c r="C7385">
        <v>23</v>
      </c>
      <c r="D7385">
        <v>2</v>
      </c>
      <c r="E7385">
        <v>4</v>
      </c>
      <c r="F7385">
        <v>28</v>
      </c>
      <c r="G7385">
        <v>-1</v>
      </c>
      <c r="H7385" s="3">
        <f>H7384+$H$2*(Table1[[#This Row],[debug'[0']]]-H7384)</f>
        <v>3.003964137099107</v>
      </c>
    </row>
    <row r="7386" spans="1:8" x14ac:dyDescent="0.25">
      <c r="A7386">
        <v>14760</v>
      </c>
      <c r="B7386">
        <v>0</v>
      </c>
      <c r="C7386">
        <v>25</v>
      </c>
      <c r="D7386">
        <v>2</v>
      </c>
      <c r="E7386">
        <v>4</v>
      </c>
      <c r="F7386">
        <v>28</v>
      </c>
      <c r="G7386">
        <v>-1</v>
      </c>
      <c r="H7386" s="3">
        <f>H7385+$H$2*(Table1[[#This Row],[debug'[0']]]-H7385)</f>
        <v>2.7208471871563744</v>
      </c>
    </row>
    <row r="7387" spans="1:8" x14ac:dyDescent="0.25">
      <c r="A7387">
        <v>14762</v>
      </c>
      <c r="B7387">
        <v>2</v>
      </c>
      <c r="C7387">
        <v>29</v>
      </c>
      <c r="D7387">
        <v>0</v>
      </c>
      <c r="E7387">
        <v>4</v>
      </c>
      <c r="F7387">
        <v>28</v>
      </c>
      <c r="G7387">
        <v>-1</v>
      </c>
      <c r="H7387" s="3">
        <f>H7386+$H$2*(Table1[[#This Row],[debug'[0']]]-H7386)</f>
        <v>2.6529089403304345</v>
      </c>
    </row>
    <row r="7388" spans="1:8" x14ac:dyDescent="0.25">
      <c r="A7388">
        <v>14764</v>
      </c>
      <c r="B7388">
        <v>3</v>
      </c>
      <c r="C7388">
        <v>30</v>
      </c>
      <c r="D7388">
        <v>0</v>
      </c>
      <c r="E7388">
        <v>4</v>
      </c>
      <c r="F7388">
        <v>28</v>
      </c>
      <c r="G7388">
        <v>-1</v>
      </c>
      <c r="H7388" s="3">
        <f>H7387+$H$2*(Table1[[#This Row],[debug'[0']]]-H7387)</f>
        <v>2.6856215020259726</v>
      </c>
    </row>
    <row r="7389" spans="1:8" x14ac:dyDescent="0.25">
      <c r="A7389">
        <v>14766</v>
      </c>
      <c r="B7389">
        <v>5</v>
      </c>
      <c r="C7389">
        <v>32</v>
      </c>
      <c r="D7389">
        <v>0</v>
      </c>
      <c r="E7389">
        <v>4</v>
      </c>
      <c r="F7389">
        <v>28</v>
      </c>
      <c r="G7389">
        <v>-1</v>
      </c>
      <c r="H7389" s="3">
        <f>H7388+$H$2*(Table1[[#This Row],[debug'[0']]]-H7388)</f>
        <v>2.903746536631814</v>
      </c>
    </row>
    <row r="7390" spans="1:8" x14ac:dyDescent="0.25">
      <c r="A7390">
        <v>14768</v>
      </c>
      <c r="B7390">
        <v>6</v>
      </c>
      <c r="C7390">
        <v>33</v>
      </c>
      <c r="D7390">
        <v>-1</v>
      </c>
      <c r="E7390">
        <v>4</v>
      </c>
      <c r="F7390">
        <v>28</v>
      </c>
      <c r="G7390">
        <v>-1</v>
      </c>
      <c r="H7390" s="3">
        <f>H7389+$H$2*(Table1[[#This Row],[debug'[0']]]-H7389)</f>
        <v>3.1955615506568975</v>
      </c>
    </row>
    <row r="7391" spans="1:8" x14ac:dyDescent="0.25">
      <c r="A7391">
        <v>14770</v>
      </c>
      <c r="B7391">
        <v>6</v>
      </c>
      <c r="C7391">
        <v>34</v>
      </c>
      <c r="D7391">
        <v>-1</v>
      </c>
      <c r="E7391">
        <v>4</v>
      </c>
      <c r="F7391">
        <v>28</v>
      </c>
      <c r="G7391">
        <v>-1</v>
      </c>
      <c r="H7391" s="3">
        <f>H7390+$H$2*(Table1[[#This Row],[debug'[0']]]-H7390)</f>
        <v>3.4598736475539287</v>
      </c>
    </row>
    <row r="7392" spans="1:8" x14ac:dyDescent="0.25">
      <c r="A7392">
        <v>14772</v>
      </c>
      <c r="B7392">
        <v>8</v>
      </c>
      <c r="C7392">
        <v>35</v>
      </c>
      <c r="D7392">
        <v>-1</v>
      </c>
      <c r="E7392">
        <v>4</v>
      </c>
      <c r="F7392">
        <v>28</v>
      </c>
      <c r="G7392">
        <v>-1</v>
      </c>
      <c r="H7392" s="3">
        <f>H7391+$H$2*(Table1[[#This Row],[debug'[0']]]-H7391)</f>
        <v>3.8877704754103486</v>
      </c>
    </row>
    <row r="7393" spans="1:8" x14ac:dyDescent="0.25">
      <c r="A7393">
        <v>14774</v>
      </c>
      <c r="B7393">
        <v>8</v>
      </c>
      <c r="C7393">
        <v>35</v>
      </c>
      <c r="D7393">
        <v>-1</v>
      </c>
      <c r="E7393">
        <v>4</v>
      </c>
      <c r="F7393">
        <v>28</v>
      </c>
      <c r="G7393">
        <v>-1</v>
      </c>
      <c r="H7393" s="3">
        <f>H7392+$H$2*(Table1[[#This Row],[debug'[0']]]-H7392)</f>
        <v>4.2753389773401258</v>
      </c>
    </row>
    <row r="7394" spans="1:8" x14ac:dyDescent="0.25">
      <c r="A7394">
        <v>14776</v>
      </c>
      <c r="B7394">
        <v>9</v>
      </c>
      <c r="C7394">
        <v>35</v>
      </c>
      <c r="D7394">
        <v>-1</v>
      </c>
      <c r="E7394">
        <v>4</v>
      </c>
      <c r="F7394">
        <v>28</v>
      </c>
      <c r="G7394">
        <v>-1</v>
      </c>
      <c r="H7394" s="3">
        <f>H7393+$H$2*(Table1[[#This Row],[debug'[0']]]-H7393)</f>
        <v>4.7206277881248351</v>
      </c>
    </row>
    <row r="7395" spans="1:8" x14ac:dyDescent="0.25">
      <c r="A7395">
        <v>14778</v>
      </c>
      <c r="B7395">
        <v>9</v>
      </c>
      <c r="C7395">
        <v>33</v>
      </c>
      <c r="D7395">
        <v>-1</v>
      </c>
      <c r="E7395">
        <v>4</v>
      </c>
      <c r="F7395">
        <v>28</v>
      </c>
      <c r="G7395">
        <v>-1</v>
      </c>
      <c r="H7395" s="3">
        <f>H7394+$H$2*(Table1[[#This Row],[debug'[0']]]-H7394)</f>
        <v>5.1239491172089346</v>
      </c>
    </row>
    <row r="7396" spans="1:8" x14ac:dyDescent="0.25">
      <c r="A7396">
        <v>14780</v>
      </c>
      <c r="B7396">
        <v>9</v>
      </c>
      <c r="C7396">
        <v>32</v>
      </c>
      <c r="D7396">
        <v>-1</v>
      </c>
      <c r="E7396">
        <v>4</v>
      </c>
      <c r="F7396">
        <v>28</v>
      </c>
      <c r="G7396">
        <v>-1</v>
      </c>
      <c r="H7396" s="3">
        <f>H7395+$H$2*(Table1[[#This Row],[debug'[0']]]-H7395)</f>
        <v>5.4892583065584342</v>
      </c>
    </row>
    <row r="7397" spans="1:8" x14ac:dyDescent="0.25">
      <c r="A7397">
        <v>14782</v>
      </c>
      <c r="B7397">
        <v>7</v>
      </c>
      <c r="C7397">
        <v>29</v>
      </c>
      <c r="D7397">
        <v>-2</v>
      </c>
      <c r="E7397">
        <v>4</v>
      </c>
      <c r="F7397">
        <v>28</v>
      </c>
      <c r="G7397">
        <v>-1</v>
      </c>
      <c r="H7397" s="3">
        <f>H7396+$H$2*(Table1[[#This Row],[debug'[0']]]-H7396)</f>
        <v>5.6316423567260685</v>
      </c>
    </row>
    <row r="7398" spans="1:8" x14ac:dyDescent="0.25">
      <c r="A7398">
        <v>14784</v>
      </c>
      <c r="B7398">
        <v>6</v>
      </c>
      <c r="C7398">
        <v>28</v>
      </c>
      <c r="D7398">
        <v>-2</v>
      </c>
      <c r="E7398">
        <v>4</v>
      </c>
      <c r="F7398">
        <v>28</v>
      </c>
      <c r="G7398">
        <v>-1</v>
      </c>
      <c r="H7398" s="3">
        <f>H7397+$H$2*(Table1[[#This Row],[debug'[0']]]-H7397)</f>
        <v>5.6663592467061594</v>
      </c>
    </row>
    <row r="7399" spans="1:8" x14ac:dyDescent="0.25">
      <c r="A7399">
        <v>14786</v>
      </c>
      <c r="B7399">
        <v>5</v>
      </c>
      <c r="C7399">
        <v>25</v>
      </c>
      <c r="D7399">
        <v>-3</v>
      </c>
      <c r="E7399">
        <v>4</v>
      </c>
      <c r="F7399">
        <v>28</v>
      </c>
      <c r="G7399">
        <v>-1</v>
      </c>
      <c r="H7399" s="3">
        <f>H7398+$H$2*(Table1[[#This Row],[debug'[0']]]-H7398)</f>
        <v>5.6035563672830486</v>
      </c>
    </row>
    <row r="7400" spans="1:8" x14ac:dyDescent="0.25">
      <c r="A7400">
        <v>14788</v>
      </c>
      <c r="B7400">
        <v>4</v>
      </c>
      <c r="C7400">
        <v>23</v>
      </c>
      <c r="D7400">
        <v>-2</v>
      </c>
      <c r="E7400">
        <v>4</v>
      </c>
      <c r="F7400">
        <v>28</v>
      </c>
      <c r="G7400">
        <v>-1</v>
      </c>
      <c r="H7400" s="3">
        <f>H7399+$H$2*(Table1[[#This Row],[debug'[0']]]-H7399)</f>
        <v>5.4524247401908417</v>
      </c>
    </row>
    <row r="7401" spans="1:8" x14ac:dyDescent="0.25">
      <c r="A7401">
        <v>14790</v>
      </c>
      <c r="B7401">
        <v>2</v>
      </c>
      <c r="C7401">
        <v>24</v>
      </c>
      <c r="D7401">
        <v>0</v>
      </c>
      <c r="E7401">
        <v>4</v>
      </c>
      <c r="F7401">
        <v>28</v>
      </c>
      <c r="G7401">
        <v>-1</v>
      </c>
      <c r="H7401" s="3">
        <f>H7400+$H$2*(Table1[[#This Row],[debug'[0']]]-H7400)</f>
        <v>5.1270413741651861</v>
      </c>
    </row>
    <row r="7402" spans="1:8" x14ac:dyDescent="0.25">
      <c r="A7402">
        <v>14792</v>
      </c>
      <c r="B7402">
        <v>1</v>
      </c>
      <c r="C7402">
        <v>23</v>
      </c>
      <c r="D7402">
        <v>0</v>
      </c>
      <c r="E7402">
        <v>4</v>
      </c>
      <c r="F7402">
        <v>28</v>
      </c>
      <c r="G7402">
        <v>0</v>
      </c>
      <c r="H7402" s="3">
        <f>H7401+$H$2*(Table1[[#This Row],[debug'[0']]]-H7401)</f>
        <v>4.7380768883010322</v>
      </c>
    </row>
    <row r="7403" spans="1:8" x14ac:dyDescent="0.25">
      <c r="A7403">
        <v>14794</v>
      </c>
      <c r="B7403">
        <v>-1</v>
      </c>
      <c r="C7403">
        <v>22</v>
      </c>
      <c r="D7403">
        <v>0</v>
      </c>
      <c r="E7403">
        <v>4</v>
      </c>
      <c r="F7403">
        <v>28</v>
      </c>
      <c r="G7403">
        <v>-1</v>
      </c>
      <c r="H7403" s="3">
        <f>H7402+$H$2*(Table1[[#This Row],[debug'[0']]]-H7402)</f>
        <v>4.1972758823604348</v>
      </c>
    </row>
    <row r="7404" spans="1:8" x14ac:dyDescent="0.25">
      <c r="A7404">
        <v>14796</v>
      </c>
      <c r="B7404">
        <v>-1</v>
      </c>
      <c r="C7404">
        <v>21</v>
      </c>
      <c r="D7404">
        <v>0</v>
      </c>
      <c r="E7404">
        <v>4</v>
      </c>
      <c r="F7404">
        <v>28</v>
      </c>
      <c r="G7404">
        <v>-1</v>
      </c>
      <c r="H7404" s="3">
        <f>H7403+$H$2*(Table1[[#This Row],[debug'[0']]]-H7403)</f>
        <v>3.7074441704393464</v>
      </c>
    </row>
    <row r="7405" spans="1:8" x14ac:dyDescent="0.25">
      <c r="A7405">
        <v>14798</v>
      </c>
      <c r="B7405">
        <v>-1</v>
      </c>
      <c r="C7405">
        <v>21</v>
      </c>
      <c r="D7405">
        <v>0</v>
      </c>
      <c r="E7405">
        <v>4</v>
      </c>
      <c r="F7405">
        <v>28</v>
      </c>
      <c r="G7405">
        <v>-1</v>
      </c>
      <c r="H7405" s="3">
        <f>H7404+$H$2*(Table1[[#This Row],[debug'[0']]]-H7404)</f>
        <v>3.2637780097482558</v>
      </c>
    </row>
    <row r="7406" spans="1:8" x14ac:dyDescent="0.25">
      <c r="A7406">
        <v>14800</v>
      </c>
      <c r="B7406">
        <v>0</v>
      </c>
      <c r="C7406">
        <v>22</v>
      </c>
      <c r="D7406">
        <v>0</v>
      </c>
      <c r="E7406">
        <v>4</v>
      </c>
      <c r="F7406">
        <v>28</v>
      </c>
      <c r="G7406">
        <v>-1</v>
      </c>
      <c r="H7406" s="3">
        <f>H7405+$H$2*(Table1[[#This Row],[debug'[0']]]-H7405)</f>
        <v>2.9561741791970646</v>
      </c>
    </row>
    <row r="7407" spans="1:8" x14ac:dyDescent="0.25">
      <c r="A7407">
        <v>14802</v>
      </c>
      <c r="B7407">
        <v>0</v>
      </c>
      <c r="C7407">
        <v>23</v>
      </c>
      <c r="D7407">
        <v>0</v>
      </c>
      <c r="E7407">
        <v>4</v>
      </c>
      <c r="F7407">
        <v>28</v>
      </c>
      <c r="G7407">
        <v>-1</v>
      </c>
      <c r="H7407" s="3">
        <f>H7406+$H$2*(Table1[[#This Row],[debug'[0']]]-H7406)</f>
        <v>2.6775613266741445</v>
      </c>
    </row>
    <row r="7408" spans="1:8" x14ac:dyDescent="0.25">
      <c r="A7408">
        <v>14804</v>
      </c>
      <c r="B7408">
        <v>1</v>
      </c>
      <c r="C7408">
        <v>25</v>
      </c>
      <c r="D7408">
        <v>0</v>
      </c>
      <c r="E7408">
        <v>4</v>
      </c>
      <c r="F7408">
        <v>28</v>
      </c>
      <c r="G7408">
        <v>-1</v>
      </c>
      <c r="H7408" s="3">
        <f>H7407+$H$2*(Table1[[#This Row],[debug'[0']]]-H7407)</f>
        <v>2.5194548964793695</v>
      </c>
    </row>
    <row r="7409" spans="1:8" x14ac:dyDescent="0.25">
      <c r="A7409">
        <v>14806</v>
      </c>
      <c r="B7409">
        <v>1</v>
      </c>
      <c r="C7409">
        <v>26</v>
      </c>
      <c r="D7409">
        <v>0</v>
      </c>
      <c r="E7409">
        <v>4</v>
      </c>
      <c r="F7409">
        <v>28</v>
      </c>
      <c r="G7409">
        <v>-1</v>
      </c>
      <c r="H7409" s="3">
        <f>H7408+$H$2*(Table1[[#This Row],[debug'[0']]]-H7408)</f>
        <v>2.3762496462721505</v>
      </c>
    </row>
    <row r="7410" spans="1:8" x14ac:dyDescent="0.25">
      <c r="A7410">
        <v>14808</v>
      </c>
      <c r="B7410">
        <v>3</v>
      </c>
      <c r="C7410">
        <v>29</v>
      </c>
      <c r="D7410">
        <v>-2</v>
      </c>
      <c r="E7410">
        <v>4</v>
      </c>
      <c r="F7410">
        <v>28</v>
      </c>
      <c r="G7410">
        <v>-1</v>
      </c>
      <c r="H7410" s="3">
        <f>H7409+$H$2*(Table1[[#This Row],[debug'[0']]]-H7409)</f>
        <v>2.4350367321405137</v>
      </c>
    </row>
    <row r="7411" spans="1:8" x14ac:dyDescent="0.25">
      <c r="A7411">
        <v>14810</v>
      </c>
      <c r="B7411">
        <v>5</v>
      </c>
      <c r="C7411">
        <v>30</v>
      </c>
      <c r="D7411">
        <v>-3</v>
      </c>
      <c r="E7411">
        <v>4</v>
      </c>
      <c r="F7411">
        <v>28</v>
      </c>
      <c r="G7411">
        <v>-1</v>
      </c>
      <c r="H7411" s="3">
        <f>H7410+$H$2*(Table1[[#This Row],[debug'[0']]]-H7410)</f>
        <v>2.6767788249115645</v>
      </c>
    </row>
    <row r="7412" spans="1:8" x14ac:dyDescent="0.25">
      <c r="A7412">
        <v>14812</v>
      </c>
      <c r="B7412">
        <v>6</v>
      </c>
      <c r="C7412">
        <v>31</v>
      </c>
      <c r="D7412">
        <v>-3</v>
      </c>
      <c r="E7412">
        <v>4</v>
      </c>
      <c r="F7412">
        <v>28</v>
      </c>
      <c r="G7412">
        <v>-1</v>
      </c>
      <c r="H7412" s="3">
        <f>H7411+$H$2*(Table1[[#This Row],[debug'[0']]]-H7411)</f>
        <v>2.9899850418089207</v>
      </c>
    </row>
    <row r="7413" spans="1:8" x14ac:dyDescent="0.25">
      <c r="A7413">
        <v>14814</v>
      </c>
      <c r="B7413">
        <v>9</v>
      </c>
      <c r="C7413">
        <v>32</v>
      </c>
      <c r="D7413">
        <v>-2</v>
      </c>
      <c r="E7413">
        <v>4</v>
      </c>
      <c r="F7413">
        <v>27</v>
      </c>
      <c r="G7413">
        <v>-1</v>
      </c>
      <c r="H7413" s="3">
        <f>H7412+$H$2*(Table1[[#This Row],[debug'[0']]]-H7412)</f>
        <v>3.5564156070274566</v>
      </c>
    </row>
    <row r="7414" spans="1:8" x14ac:dyDescent="0.25">
      <c r="A7414">
        <v>14816</v>
      </c>
      <c r="B7414">
        <v>10</v>
      </c>
      <c r="C7414">
        <v>32</v>
      </c>
      <c r="D7414">
        <v>-2</v>
      </c>
      <c r="E7414">
        <v>4</v>
      </c>
      <c r="F7414">
        <v>27</v>
      </c>
      <c r="G7414">
        <v>-1</v>
      </c>
      <c r="H7414" s="3">
        <f>H7413+$H$2*(Table1[[#This Row],[debug'[0']]]-H7413)</f>
        <v>4.1637091287799084</v>
      </c>
    </row>
    <row r="7415" spans="1:8" x14ac:dyDescent="0.25">
      <c r="A7415">
        <v>14818</v>
      </c>
      <c r="B7415">
        <v>11</v>
      </c>
      <c r="C7415">
        <v>32</v>
      </c>
      <c r="D7415">
        <v>-1</v>
      </c>
      <c r="E7415">
        <v>4</v>
      </c>
      <c r="F7415">
        <v>27</v>
      </c>
      <c r="G7415">
        <v>-1</v>
      </c>
      <c r="H7415" s="3">
        <f>H7414+$H$2*(Table1[[#This Row],[debug'[0']]]-H7414)</f>
        <v>4.8080143641447481</v>
      </c>
    </row>
    <row r="7416" spans="1:8" x14ac:dyDescent="0.25">
      <c r="A7416">
        <v>14820</v>
      </c>
      <c r="B7416">
        <v>10</v>
      </c>
      <c r="C7416">
        <v>33</v>
      </c>
      <c r="D7416">
        <v>-2</v>
      </c>
      <c r="E7416">
        <v>4</v>
      </c>
      <c r="F7416">
        <v>27</v>
      </c>
      <c r="G7416">
        <v>-1</v>
      </c>
      <c r="H7416" s="3">
        <f>H7415+$H$2*(Table1[[#This Row],[debug'[0']]]-H7415)</f>
        <v>5.2973474820791457</v>
      </c>
    </row>
    <row r="7417" spans="1:8" x14ac:dyDescent="0.25">
      <c r="A7417">
        <v>14822</v>
      </c>
      <c r="B7417">
        <v>9</v>
      </c>
      <c r="C7417">
        <v>32</v>
      </c>
      <c r="D7417">
        <v>-2</v>
      </c>
      <c r="E7417">
        <v>4</v>
      </c>
      <c r="F7417">
        <v>27</v>
      </c>
      <c r="G7417">
        <v>-1</v>
      </c>
      <c r="H7417" s="3">
        <f>H7416+$H$2*(Table1[[#This Row],[debug'[0']]]-H7416)</f>
        <v>5.6463142605520229</v>
      </c>
    </row>
    <row r="7418" spans="1:8" x14ac:dyDescent="0.25">
      <c r="A7418">
        <v>14824</v>
      </c>
      <c r="B7418">
        <v>7</v>
      </c>
      <c r="C7418">
        <v>32</v>
      </c>
      <c r="D7418">
        <v>-2</v>
      </c>
      <c r="E7418">
        <v>4</v>
      </c>
      <c r="F7418">
        <v>27</v>
      </c>
      <c r="G7418">
        <v>-1</v>
      </c>
      <c r="H7418" s="3">
        <f>H7417+$H$2*(Table1[[#This Row],[debug'[0']]]-H7417)</f>
        <v>5.7738961357815937</v>
      </c>
    </row>
    <row r="7419" spans="1:8" x14ac:dyDescent="0.25">
      <c r="A7419">
        <v>14826</v>
      </c>
      <c r="B7419">
        <v>6</v>
      </c>
      <c r="C7419">
        <v>31</v>
      </c>
      <c r="D7419">
        <v>-2</v>
      </c>
      <c r="E7419">
        <v>4</v>
      </c>
      <c r="F7419">
        <v>27</v>
      </c>
      <c r="G7419">
        <v>-1</v>
      </c>
      <c r="H7419" s="3">
        <f>H7418+$H$2*(Table1[[#This Row],[debug'[0']]]-H7418)</f>
        <v>5.7952059229448976</v>
      </c>
    </row>
    <row r="7420" spans="1:8" x14ac:dyDescent="0.25">
      <c r="A7420">
        <v>14828</v>
      </c>
      <c r="B7420">
        <v>6</v>
      </c>
      <c r="C7420">
        <v>28</v>
      </c>
      <c r="D7420">
        <v>-2</v>
      </c>
      <c r="E7420">
        <v>4</v>
      </c>
      <c r="F7420">
        <v>27</v>
      </c>
      <c r="G7420">
        <v>-1</v>
      </c>
      <c r="H7420" s="3">
        <f>H7419+$H$2*(Table1[[#This Row],[debug'[0']]]-H7419)</f>
        <v>5.8145073099841476</v>
      </c>
    </row>
    <row r="7421" spans="1:8" x14ac:dyDescent="0.25">
      <c r="A7421">
        <v>14830</v>
      </c>
      <c r="B7421">
        <v>5</v>
      </c>
      <c r="C7421">
        <v>26</v>
      </c>
      <c r="D7421">
        <v>-1</v>
      </c>
      <c r="E7421">
        <v>4</v>
      </c>
      <c r="F7421">
        <v>27</v>
      </c>
      <c r="G7421">
        <v>-1</v>
      </c>
      <c r="H7421" s="3">
        <f>H7420+$H$2*(Table1[[#This Row],[debug'[0']]]-H7420)</f>
        <v>5.7377418045439059</v>
      </c>
    </row>
    <row r="7422" spans="1:8" x14ac:dyDescent="0.25">
      <c r="A7422">
        <v>14832</v>
      </c>
      <c r="B7422">
        <v>4</v>
      </c>
      <c r="C7422">
        <v>24</v>
      </c>
      <c r="D7422">
        <v>0</v>
      </c>
      <c r="E7422">
        <v>4</v>
      </c>
      <c r="F7422">
        <v>27</v>
      </c>
      <c r="G7422">
        <v>-1</v>
      </c>
      <c r="H7422" s="3">
        <f>H7421+$H$2*(Table1[[#This Row],[debug'[0']]]-H7421)</f>
        <v>5.5739634979341757</v>
      </c>
    </row>
    <row r="7423" spans="1:8" x14ac:dyDescent="0.25">
      <c r="A7423">
        <v>14834</v>
      </c>
      <c r="B7423">
        <v>2</v>
      </c>
      <c r="C7423">
        <v>23</v>
      </c>
      <c r="D7423">
        <v>0</v>
      </c>
      <c r="E7423">
        <v>4</v>
      </c>
      <c r="F7423">
        <v>27</v>
      </c>
      <c r="G7423">
        <v>-1</v>
      </c>
      <c r="H7423" s="3">
        <f>H7422+$H$2*(Table1[[#This Row],[debug'[0']]]-H7422)</f>
        <v>5.2371253738549335</v>
      </c>
    </row>
    <row r="7424" spans="1:8" x14ac:dyDescent="0.25">
      <c r="A7424">
        <v>14836</v>
      </c>
      <c r="B7424">
        <v>-1</v>
      </c>
      <c r="C7424">
        <v>20</v>
      </c>
      <c r="D7424">
        <v>0</v>
      </c>
      <c r="E7424">
        <v>4</v>
      </c>
      <c r="F7424">
        <v>27</v>
      </c>
      <c r="G7424">
        <v>-1</v>
      </c>
      <c r="H7424" s="3">
        <f>H7423+$H$2*(Table1[[#This Row],[debug'[0']]]-H7423)</f>
        <v>4.649290156234299</v>
      </c>
    </row>
    <row r="7425" spans="1:8" x14ac:dyDescent="0.25">
      <c r="A7425">
        <v>14838</v>
      </c>
      <c r="B7425">
        <v>-1</v>
      </c>
      <c r="C7425">
        <v>19</v>
      </c>
      <c r="D7425">
        <v>1</v>
      </c>
      <c r="E7425">
        <v>4</v>
      </c>
      <c r="F7425">
        <v>27</v>
      </c>
      <c r="G7425">
        <v>-1</v>
      </c>
      <c r="H7425" s="3">
        <f>H7424+$H$2*(Table1[[#This Row],[debug'[0']]]-H7424)</f>
        <v>4.1168571026496146</v>
      </c>
    </row>
    <row r="7426" spans="1:8" x14ac:dyDescent="0.25">
      <c r="A7426">
        <v>14840</v>
      </c>
      <c r="B7426">
        <v>-2</v>
      </c>
      <c r="C7426">
        <v>19</v>
      </c>
      <c r="D7426">
        <v>1</v>
      </c>
      <c r="E7426">
        <v>4</v>
      </c>
      <c r="F7426">
        <v>27</v>
      </c>
      <c r="G7426">
        <v>-1</v>
      </c>
      <c r="H7426" s="3">
        <f>H7425+$H$2*(Table1[[#This Row],[debug'[0']]]-H7425)</f>
        <v>3.5403569025473374</v>
      </c>
    </row>
    <row r="7427" spans="1:8" x14ac:dyDescent="0.25">
      <c r="A7427">
        <v>14842</v>
      </c>
      <c r="B7427">
        <v>-3</v>
      </c>
      <c r="C7427">
        <v>20</v>
      </c>
      <c r="D7427">
        <v>0</v>
      </c>
      <c r="E7427">
        <v>4</v>
      </c>
      <c r="F7427">
        <v>27</v>
      </c>
      <c r="G7427">
        <v>-1</v>
      </c>
      <c r="H7427" s="3">
        <f>H7426+$H$2*(Table1[[#This Row],[debug'[0']]]-H7426)</f>
        <v>2.9239427866403971</v>
      </c>
    </row>
    <row r="7428" spans="1:8" x14ac:dyDescent="0.25">
      <c r="A7428">
        <v>14844</v>
      </c>
      <c r="B7428">
        <v>0</v>
      </c>
      <c r="C7428">
        <v>20</v>
      </c>
      <c r="D7428">
        <v>-1</v>
      </c>
      <c r="E7428">
        <v>4</v>
      </c>
      <c r="F7428">
        <v>27</v>
      </c>
      <c r="G7428">
        <v>-1</v>
      </c>
      <c r="H7428" s="3">
        <f>H7427+$H$2*(Table1[[#This Row],[debug'[0']]]-H7427)</f>
        <v>2.6483676712996069</v>
      </c>
    </row>
    <row r="7429" spans="1:8" x14ac:dyDescent="0.25">
      <c r="A7429">
        <v>14846</v>
      </c>
      <c r="B7429">
        <v>0</v>
      </c>
      <c r="C7429">
        <v>22</v>
      </c>
      <c r="D7429">
        <v>-1</v>
      </c>
      <c r="E7429">
        <v>4</v>
      </c>
      <c r="F7429">
        <v>27</v>
      </c>
      <c r="G7429">
        <v>-1</v>
      </c>
      <c r="H7429" s="3">
        <f>H7428+$H$2*(Table1[[#This Row],[debug'[0']]]-H7428)</f>
        <v>2.3987648986948202</v>
      </c>
    </row>
    <row r="7430" spans="1:8" x14ac:dyDescent="0.25">
      <c r="A7430">
        <v>14848</v>
      </c>
      <c r="B7430">
        <v>1</v>
      </c>
      <c r="C7430">
        <v>23</v>
      </c>
      <c r="D7430">
        <v>-1</v>
      </c>
      <c r="E7430">
        <v>4</v>
      </c>
      <c r="F7430">
        <v>27</v>
      </c>
      <c r="G7430">
        <v>-1</v>
      </c>
      <c r="H7430" s="3">
        <f>H7429+$H$2*(Table1[[#This Row],[debug'[0']]]-H7429)</f>
        <v>2.2669344127996527</v>
      </c>
    </row>
    <row r="7431" spans="1:8" x14ac:dyDescent="0.25">
      <c r="A7431">
        <v>14850</v>
      </c>
      <c r="B7431">
        <v>3</v>
      </c>
      <c r="C7431">
        <v>25</v>
      </c>
      <c r="D7431">
        <v>-1</v>
      </c>
      <c r="E7431">
        <v>4</v>
      </c>
      <c r="F7431">
        <v>27</v>
      </c>
      <c r="G7431">
        <v>-1</v>
      </c>
      <c r="H7431" s="3">
        <f>H7430+$H$2*(Table1[[#This Row],[debug'[0']]]-H7430)</f>
        <v>2.3360242167000957</v>
      </c>
    </row>
    <row r="7432" spans="1:8" x14ac:dyDescent="0.25">
      <c r="A7432">
        <v>14852</v>
      </c>
      <c r="B7432">
        <v>3</v>
      </c>
      <c r="C7432">
        <v>27</v>
      </c>
      <c r="D7432">
        <v>-3</v>
      </c>
      <c r="E7432">
        <v>4</v>
      </c>
      <c r="F7432">
        <v>27</v>
      </c>
      <c r="G7432">
        <v>-1</v>
      </c>
      <c r="H7432" s="3">
        <f>H7431+$H$2*(Table1[[#This Row],[debug'[0']]]-H7431)</f>
        <v>2.3986024599893909</v>
      </c>
    </row>
    <row r="7433" spans="1:8" x14ac:dyDescent="0.25">
      <c r="A7433">
        <v>14854</v>
      </c>
      <c r="B7433">
        <v>5</v>
      </c>
      <c r="C7433">
        <v>29</v>
      </c>
      <c r="D7433">
        <v>-4</v>
      </c>
      <c r="E7433">
        <v>4</v>
      </c>
      <c r="F7433">
        <v>27</v>
      </c>
      <c r="G7433">
        <v>-1</v>
      </c>
      <c r="H7433" s="3">
        <f>H7432+$H$2*(Table1[[#This Row],[debug'[0']]]-H7432)</f>
        <v>2.6437784020123076</v>
      </c>
    </row>
    <row r="7434" spans="1:8" x14ac:dyDescent="0.25">
      <c r="A7434">
        <v>14856</v>
      </c>
      <c r="B7434">
        <v>7</v>
      </c>
      <c r="C7434">
        <v>30</v>
      </c>
      <c r="D7434">
        <v>-4</v>
      </c>
      <c r="E7434">
        <v>4</v>
      </c>
      <c r="F7434">
        <v>27</v>
      </c>
      <c r="G7434">
        <v>-1</v>
      </c>
      <c r="H7434" s="3">
        <f>H7433+$H$2*(Table1[[#This Row],[debug'[0']]]-H7433)</f>
        <v>3.0543426151017274</v>
      </c>
    </row>
    <row r="7435" spans="1:8" x14ac:dyDescent="0.25">
      <c r="A7435">
        <v>14858</v>
      </c>
      <c r="B7435">
        <v>8</v>
      </c>
      <c r="C7435">
        <v>32</v>
      </c>
      <c r="D7435">
        <v>-3</v>
      </c>
      <c r="E7435">
        <v>4</v>
      </c>
      <c r="F7435">
        <v>27</v>
      </c>
      <c r="G7435">
        <v>-1</v>
      </c>
      <c r="H7435" s="3">
        <f>H7434+$H$2*(Table1[[#This Row],[debug'[0']]]-H7434)</f>
        <v>3.520459842328783</v>
      </c>
    </row>
    <row r="7436" spans="1:8" x14ac:dyDescent="0.25">
      <c r="A7436">
        <v>14860</v>
      </c>
      <c r="B7436">
        <v>9</v>
      </c>
      <c r="C7436">
        <v>33</v>
      </c>
      <c r="D7436">
        <v>-2</v>
      </c>
      <c r="E7436">
        <v>4</v>
      </c>
      <c r="F7436">
        <v>27</v>
      </c>
      <c r="G7436">
        <v>-1</v>
      </c>
      <c r="H7436" s="3">
        <f>H7435+$H$2*(Table1[[#This Row],[debug'[0']]]-H7435)</f>
        <v>4.0368943354604871</v>
      </c>
    </row>
    <row r="7437" spans="1:8" x14ac:dyDescent="0.25">
      <c r="A7437">
        <v>14862</v>
      </c>
      <c r="B7437">
        <v>9</v>
      </c>
      <c r="C7437">
        <v>34</v>
      </c>
      <c r="D7437">
        <v>-2</v>
      </c>
      <c r="E7437">
        <v>4</v>
      </c>
      <c r="F7437">
        <v>27</v>
      </c>
      <c r="G7437">
        <v>-1</v>
      </c>
      <c r="H7437" s="3">
        <f>H7436+$H$2*(Table1[[#This Row],[debug'[0']]]-H7436)</f>
        <v>4.5046560243017035</v>
      </c>
    </row>
    <row r="7438" spans="1:8" x14ac:dyDescent="0.25">
      <c r="A7438">
        <v>14864</v>
      </c>
      <c r="B7438">
        <v>10</v>
      </c>
      <c r="C7438">
        <v>34</v>
      </c>
      <c r="D7438">
        <v>-2</v>
      </c>
      <c r="E7438">
        <v>4</v>
      </c>
      <c r="F7438">
        <v>27</v>
      </c>
      <c r="G7438">
        <v>-1</v>
      </c>
      <c r="H7438" s="3">
        <f>H7437+$H$2*(Table1[[#This Row],[debug'[0']]]-H7437)</f>
        <v>5.0225799921917842</v>
      </c>
    </row>
    <row r="7439" spans="1:8" x14ac:dyDescent="0.25">
      <c r="A7439">
        <v>14866</v>
      </c>
      <c r="B7439">
        <v>9</v>
      </c>
      <c r="C7439">
        <v>34</v>
      </c>
      <c r="D7439">
        <v>-2</v>
      </c>
      <c r="E7439">
        <v>4</v>
      </c>
      <c r="F7439">
        <v>27</v>
      </c>
      <c r="G7439">
        <v>-1</v>
      </c>
      <c r="H7439" s="3">
        <f>H7438+$H$2*(Table1[[#This Row],[debug'[0']]]-H7438)</f>
        <v>5.3974429964949246</v>
      </c>
    </row>
    <row r="7440" spans="1:8" x14ac:dyDescent="0.25">
      <c r="A7440">
        <v>14868</v>
      </c>
      <c r="B7440">
        <v>6</v>
      </c>
      <c r="C7440">
        <v>31</v>
      </c>
      <c r="D7440">
        <v>-1</v>
      </c>
      <c r="E7440">
        <v>4</v>
      </c>
      <c r="F7440">
        <v>27</v>
      </c>
      <c r="G7440">
        <v>-1</v>
      </c>
      <c r="H7440" s="3">
        <f>H7439+$H$2*(Table1[[#This Row],[debug'[0']]]-H7439)</f>
        <v>5.4542326561623433</v>
      </c>
    </row>
    <row r="7441" spans="1:8" x14ac:dyDescent="0.25">
      <c r="A7441">
        <v>14870</v>
      </c>
      <c r="B7441">
        <v>6</v>
      </c>
      <c r="C7441">
        <v>31</v>
      </c>
      <c r="D7441">
        <v>-1</v>
      </c>
      <c r="E7441">
        <v>4</v>
      </c>
      <c r="F7441">
        <v>27</v>
      </c>
      <c r="G7441">
        <v>-1</v>
      </c>
      <c r="H7441" s="3">
        <f>H7440+$H$2*(Table1[[#This Row],[debug'[0']]]-H7440)</f>
        <v>5.5056700165014316</v>
      </c>
    </row>
    <row r="7442" spans="1:8" x14ac:dyDescent="0.25">
      <c r="A7442">
        <v>14872</v>
      </c>
      <c r="B7442">
        <v>3</v>
      </c>
      <c r="C7442">
        <v>27</v>
      </c>
      <c r="D7442">
        <v>1</v>
      </c>
      <c r="E7442">
        <v>4</v>
      </c>
      <c r="F7442">
        <v>27</v>
      </c>
      <c r="G7442">
        <v>-1</v>
      </c>
      <c r="H7442" s="3">
        <f>H7441+$H$2*(Table1[[#This Row],[debug'[0']]]-H7441)</f>
        <v>5.2695161810165985</v>
      </c>
    </row>
    <row r="7443" spans="1:8" x14ac:dyDescent="0.25">
      <c r="A7443">
        <v>14874</v>
      </c>
      <c r="B7443">
        <v>2</v>
      </c>
      <c r="C7443">
        <v>22</v>
      </c>
      <c r="D7443">
        <v>1</v>
      </c>
      <c r="E7443">
        <v>4</v>
      </c>
      <c r="F7443">
        <v>26</v>
      </c>
      <c r="G7443">
        <v>-1</v>
      </c>
      <c r="H7443" s="3">
        <f>H7442+$H$2*(Table1[[#This Row],[debug'[0']]]-H7442)</f>
        <v>4.9613715405643575</v>
      </c>
    </row>
    <row r="7444" spans="1:8" x14ac:dyDescent="0.25">
      <c r="A7444">
        <v>14876</v>
      </c>
      <c r="B7444">
        <v>1</v>
      </c>
      <c r="C7444">
        <v>22</v>
      </c>
      <c r="D7444">
        <v>1</v>
      </c>
      <c r="E7444">
        <v>4</v>
      </c>
      <c r="F7444">
        <v>26</v>
      </c>
      <c r="G7444">
        <v>-1</v>
      </c>
      <c r="H7444" s="3">
        <f>H7443+$H$2*(Table1[[#This Row],[debug'[0']]]-H7443)</f>
        <v>4.5880210686650571</v>
      </c>
    </row>
    <row r="7445" spans="1:8" x14ac:dyDescent="0.25">
      <c r="A7445">
        <v>14878</v>
      </c>
      <c r="B7445">
        <v>0</v>
      </c>
      <c r="C7445">
        <v>19</v>
      </c>
      <c r="D7445">
        <v>1</v>
      </c>
      <c r="E7445">
        <v>4</v>
      </c>
      <c r="F7445">
        <v>26</v>
      </c>
      <c r="G7445">
        <v>-1</v>
      </c>
      <c r="H7445" s="3">
        <f>H7444+$H$2*(Table1[[#This Row],[debug'[0']]]-H7444)</f>
        <v>4.1556102701500572</v>
      </c>
    </row>
    <row r="7446" spans="1:8" x14ac:dyDescent="0.25">
      <c r="A7446">
        <v>14880</v>
      </c>
      <c r="B7446">
        <v>-1</v>
      </c>
      <c r="C7446">
        <v>19</v>
      </c>
      <c r="D7446">
        <v>1</v>
      </c>
      <c r="E7446">
        <v>4</v>
      </c>
      <c r="F7446">
        <v>26</v>
      </c>
      <c r="G7446">
        <v>-1</v>
      </c>
      <c r="H7446" s="3">
        <f>H7445+$H$2*(Table1[[#This Row],[debug'[0']]]-H7445)</f>
        <v>3.6697054496657922</v>
      </c>
    </row>
    <row r="7447" spans="1:8" x14ac:dyDescent="0.25">
      <c r="A7447">
        <v>14882</v>
      </c>
      <c r="B7447">
        <v>-2</v>
      </c>
      <c r="C7447">
        <v>18</v>
      </c>
      <c r="D7447">
        <v>1</v>
      </c>
      <c r="E7447">
        <v>4</v>
      </c>
      <c r="F7447">
        <v>26</v>
      </c>
      <c r="G7447">
        <v>-1</v>
      </c>
      <c r="H7447" s="3">
        <f>H7446+$H$2*(Table1[[#This Row],[debug'[0']]]-H7446)</f>
        <v>3.1353483000051501</v>
      </c>
    </row>
    <row r="7448" spans="1:8" x14ac:dyDescent="0.25">
      <c r="A7448">
        <v>14884</v>
      </c>
      <c r="B7448">
        <v>-2</v>
      </c>
      <c r="C7448">
        <v>18</v>
      </c>
      <c r="D7448">
        <v>2</v>
      </c>
      <c r="E7448">
        <v>4</v>
      </c>
      <c r="F7448">
        <v>26</v>
      </c>
      <c r="G7448">
        <v>-1</v>
      </c>
      <c r="H7448" s="3">
        <f>H7447+$H$2*(Table1[[#This Row],[debug'[0']]]-H7447)</f>
        <v>2.6513531252175198</v>
      </c>
    </row>
    <row r="7449" spans="1:8" x14ac:dyDescent="0.25">
      <c r="A7449">
        <v>14886</v>
      </c>
      <c r="B7449">
        <v>-2</v>
      </c>
      <c r="C7449">
        <v>19</v>
      </c>
      <c r="D7449">
        <v>1</v>
      </c>
      <c r="E7449">
        <v>4</v>
      </c>
      <c r="F7449">
        <v>26</v>
      </c>
      <c r="G7449">
        <v>-1</v>
      </c>
      <c r="H7449" s="3">
        <f>H7448+$H$2*(Table1[[#This Row],[debug'[0']]]-H7448)</f>
        <v>2.2129734209944614</v>
      </c>
    </row>
    <row r="7450" spans="1:8" x14ac:dyDescent="0.25">
      <c r="A7450">
        <v>14888</v>
      </c>
      <c r="B7450">
        <v>0</v>
      </c>
      <c r="C7450">
        <v>20</v>
      </c>
      <c r="D7450">
        <v>-1</v>
      </c>
      <c r="E7450">
        <v>4</v>
      </c>
      <c r="F7450">
        <v>26</v>
      </c>
      <c r="G7450">
        <v>-1</v>
      </c>
      <c r="H7450" s="3">
        <f>H7449+$H$2*(Table1[[#This Row],[debug'[0']]]-H7449)</f>
        <v>2.0044055897348914</v>
      </c>
    </row>
    <row r="7451" spans="1:8" x14ac:dyDescent="0.25">
      <c r="A7451">
        <v>14890</v>
      </c>
      <c r="B7451">
        <v>1</v>
      </c>
      <c r="C7451">
        <v>21</v>
      </c>
      <c r="D7451">
        <v>-3</v>
      </c>
      <c r="E7451">
        <v>4</v>
      </c>
      <c r="F7451">
        <v>26</v>
      </c>
      <c r="G7451">
        <v>-1</v>
      </c>
      <c r="H7451" s="3">
        <f>H7450+$H$2*(Table1[[#This Row],[debug'[0']]]-H7450)</f>
        <v>1.9097425930768217</v>
      </c>
    </row>
    <row r="7452" spans="1:8" x14ac:dyDescent="0.25">
      <c r="A7452">
        <v>14892</v>
      </c>
      <c r="B7452">
        <v>1</v>
      </c>
      <c r="C7452">
        <v>22</v>
      </c>
      <c r="D7452">
        <v>-3</v>
      </c>
      <c r="E7452">
        <v>4</v>
      </c>
      <c r="F7452">
        <v>26</v>
      </c>
      <c r="G7452">
        <v>-1</v>
      </c>
      <c r="H7452" s="3">
        <f>H7451+$H$2*(Table1[[#This Row],[debug'[0']]]-H7451)</f>
        <v>1.8240013736647855</v>
      </c>
    </row>
    <row r="7453" spans="1:8" x14ac:dyDescent="0.25">
      <c r="A7453">
        <v>14894</v>
      </c>
      <c r="B7453">
        <v>4</v>
      </c>
      <c r="C7453">
        <v>25</v>
      </c>
      <c r="D7453">
        <v>-3</v>
      </c>
      <c r="E7453">
        <v>4</v>
      </c>
      <c r="F7453">
        <v>26</v>
      </c>
      <c r="G7453">
        <v>-1</v>
      </c>
      <c r="H7453" s="3">
        <f>H7452+$H$2*(Table1[[#This Row],[debug'[0']]]-H7452)</f>
        <v>2.0290844126262715</v>
      </c>
    </row>
    <row r="7454" spans="1:8" x14ac:dyDescent="0.25">
      <c r="A7454">
        <v>14896</v>
      </c>
      <c r="B7454">
        <v>4</v>
      </c>
      <c r="C7454">
        <v>27</v>
      </c>
      <c r="D7454">
        <v>-3</v>
      </c>
      <c r="E7454">
        <v>4</v>
      </c>
      <c r="F7454">
        <v>26</v>
      </c>
      <c r="G7454">
        <v>-1</v>
      </c>
      <c r="H7454" s="3">
        <f>H7453+$H$2*(Table1[[#This Row],[debug'[0']]]-H7453)</f>
        <v>2.214838830530439</v>
      </c>
    </row>
    <row r="7455" spans="1:8" x14ac:dyDescent="0.25">
      <c r="A7455">
        <v>14898</v>
      </c>
      <c r="B7455">
        <v>5</v>
      </c>
      <c r="C7455">
        <v>29</v>
      </c>
      <c r="D7455">
        <v>-3</v>
      </c>
      <c r="E7455">
        <v>3</v>
      </c>
      <c r="F7455">
        <v>26</v>
      </c>
      <c r="G7455">
        <v>-1</v>
      </c>
      <c r="H7455" s="3">
        <f>H7454+$H$2*(Table1[[#This Row],[debug'[0']]]-H7454)</f>
        <v>2.4773340866025126</v>
      </c>
    </row>
    <row r="7456" spans="1:8" x14ac:dyDescent="0.25">
      <c r="A7456">
        <v>14900</v>
      </c>
      <c r="B7456">
        <v>6</v>
      </c>
      <c r="C7456">
        <v>30</v>
      </c>
      <c r="D7456">
        <v>-4</v>
      </c>
      <c r="E7456">
        <v>3</v>
      </c>
      <c r="F7456">
        <v>26</v>
      </c>
      <c r="G7456">
        <v>-1</v>
      </c>
      <c r="H7456" s="3">
        <f>H7455+$H$2*(Table1[[#This Row],[debug'[0']]]-H7455)</f>
        <v>2.8093375272399346</v>
      </c>
    </row>
    <row r="7457" spans="1:8" x14ac:dyDescent="0.25">
      <c r="A7457">
        <v>14902</v>
      </c>
      <c r="B7457">
        <v>7</v>
      </c>
      <c r="C7457">
        <v>31</v>
      </c>
      <c r="D7457">
        <v>-3</v>
      </c>
      <c r="E7457">
        <v>3</v>
      </c>
      <c r="F7457">
        <v>26</v>
      </c>
      <c r="G7457">
        <v>-1</v>
      </c>
      <c r="H7457" s="3">
        <f>H7456+$H$2*(Table1[[#This Row],[debug'[0']]]-H7456)</f>
        <v>3.2042981603828582</v>
      </c>
    </row>
    <row r="7458" spans="1:8" x14ac:dyDescent="0.25">
      <c r="A7458">
        <v>14904</v>
      </c>
      <c r="B7458">
        <v>10</v>
      </c>
      <c r="C7458">
        <v>33</v>
      </c>
      <c r="D7458">
        <v>-3</v>
      </c>
      <c r="E7458">
        <v>3</v>
      </c>
      <c r="F7458">
        <v>26</v>
      </c>
      <c r="G7458">
        <v>-1</v>
      </c>
      <c r="H7458" s="3">
        <f>H7457+$H$2*(Table1[[#This Row],[debug'[0']]]-H7457)</f>
        <v>3.8447779696426938</v>
      </c>
    </row>
    <row r="7459" spans="1:8" x14ac:dyDescent="0.25">
      <c r="A7459">
        <v>14906</v>
      </c>
      <c r="B7459">
        <v>11</v>
      </c>
      <c r="C7459">
        <v>33</v>
      </c>
      <c r="D7459">
        <v>-3</v>
      </c>
      <c r="E7459">
        <v>4</v>
      </c>
      <c r="F7459">
        <v>26</v>
      </c>
      <c r="G7459">
        <v>-1</v>
      </c>
      <c r="H7459" s="3">
        <f>H7458+$H$2*(Table1[[#This Row],[debug'[0']]]-H7458)</f>
        <v>4.519141758603924</v>
      </c>
    </row>
    <row r="7460" spans="1:8" x14ac:dyDescent="0.25">
      <c r="A7460">
        <v>14908</v>
      </c>
      <c r="B7460">
        <v>9</v>
      </c>
      <c r="C7460">
        <v>32</v>
      </c>
      <c r="D7460">
        <v>-3</v>
      </c>
      <c r="E7460">
        <v>3</v>
      </c>
      <c r="F7460">
        <v>26</v>
      </c>
      <c r="G7460">
        <v>-1</v>
      </c>
      <c r="H7460" s="3">
        <f>H7459+$H$2*(Table1[[#This Row],[debug'[0']]]-H7459)</f>
        <v>4.9414526985923395</v>
      </c>
    </row>
    <row r="7461" spans="1:8" x14ac:dyDescent="0.25">
      <c r="A7461">
        <v>14910</v>
      </c>
      <c r="B7461">
        <v>7</v>
      </c>
      <c r="C7461">
        <v>31</v>
      </c>
      <c r="D7461">
        <v>0</v>
      </c>
      <c r="E7461">
        <v>3</v>
      </c>
      <c r="F7461">
        <v>26</v>
      </c>
      <c r="G7461">
        <v>-1</v>
      </c>
      <c r="H7461" s="3">
        <f>H7460+$H$2*(Table1[[#This Row],[debug'[0']]]-H7460)</f>
        <v>5.1354662109674214</v>
      </c>
    </row>
    <row r="7462" spans="1:8" x14ac:dyDescent="0.25">
      <c r="A7462">
        <v>14912</v>
      </c>
      <c r="B7462">
        <v>6</v>
      </c>
      <c r="C7462">
        <v>30</v>
      </c>
      <c r="D7462">
        <v>1</v>
      </c>
      <c r="E7462">
        <v>3</v>
      </c>
      <c r="F7462">
        <v>26</v>
      </c>
      <c r="G7462">
        <v>-1</v>
      </c>
      <c r="H7462" s="3">
        <f>H7461+$H$2*(Table1[[#This Row],[debug'[0']]]-H7461)</f>
        <v>5.2169466009795684</v>
      </c>
    </row>
    <row r="7463" spans="1:8" x14ac:dyDescent="0.25">
      <c r="A7463">
        <v>14914</v>
      </c>
      <c r="B7463">
        <v>5</v>
      </c>
      <c r="C7463">
        <v>26</v>
      </c>
      <c r="D7463">
        <v>2</v>
      </c>
      <c r="E7463">
        <v>3</v>
      </c>
      <c r="F7463">
        <v>25</v>
      </c>
      <c r="G7463">
        <v>-1</v>
      </c>
      <c r="H7463" s="3">
        <f>H7462+$H$2*(Table1[[#This Row],[debug'[0']]]-H7462)</f>
        <v>5.1964998655438075</v>
      </c>
    </row>
    <row r="7464" spans="1:8" x14ac:dyDescent="0.25">
      <c r="A7464">
        <v>14916</v>
      </c>
      <c r="B7464">
        <v>3</v>
      </c>
      <c r="C7464">
        <v>24</v>
      </c>
      <c r="D7464">
        <v>2</v>
      </c>
      <c r="E7464">
        <v>3</v>
      </c>
      <c r="F7464">
        <v>25</v>
      </c>
      <c r="G7464">
        <v>-1</v>
      </c>
      <c r="H7464" s="3">
        <f>H7463+$H$2*(Table1[[#This Row],[debug'[0']]]-H7463)</f>
        <v>4.9894846303077056</v>
      </c>
    </row>
    <row r="7465" spans="1:8" x14ac:dyDescent="0.25">
      <c r="A7465">
        <v>14918</v>
      </c>
      <c r="B7465">
        <v>2</v>
      </c>
      <c r="C7465">
        <v>22</v>
      </c>
      <c r="D7465">
        <v>2</v>
      </c>
      <c r="E7465">
        <v>3</v>
      </c>
      <c r="F7465">
        <v>25</v>
      </c>
      <c r="G7465">
        <v>-1</v>
      </c>
      <c r="H7465" s="3">
        <f>H7464+$H$2*(Table1[[#This Row],[debug'[0']]]-H7464)</f>
        <v>4.7077323417298773</v>
      </c>
    </row>
    <row r="7466" spans="1:8" x14ac:dyDescent="0.25">
      <c r="A7466">
        <v>14920</v>
      </c>
      <c r="B7466">
        <v>3</v>
      </c>
      <c r="C7466">
        <v>21</v>
      </c>
      <c r="D7466">
        <v>2</v>
      </c>
      <c r="E7466">
        <v>4</v>
      </c>
      <c r="F7466">
        <v>25</v>
      </c>
      <c r="G7466">
        <v>-1</v>
      </c>
      <c r="H7466" s="3">
        <f>H7465+$H$2*(Table1[[#This Row],[debug'[0']]]-H7465)</f>
        <v>4.5467823603575894</v>
      </c>
    </row>
    <row r="7467" spans="1:8" x14ac:dyDescent="0.25">
      <c r="A7467">
        <v>14922</v>
      </c>
      <c r="B7467">
        <v>1</v>
      </c>
      <c r="C7467">
        <v>20</v>
      </c>
      <c r="D7467">
        <v>2</v>
      </c>
      <c r="E7467">
        <v>4</v>
      </c>
      <c r="F7467">
        <v>25</v>
      </c>
      <c r="G7467">
        <v>-1</v>
      </c>
      <c r="H7467" s="3">
        <f>H7466+$H$2*(Table1[[#This Row],[debug'[0']]]-H7466)</f>
        <v>4.2125059981421513</v>
      </c>
    </row>
    <row r="7468" spans="1:8" x14ac:dyDescent="0.25">
      <c r="A7468">
        <v>14924</v>
      </c>
      <c r="B7468">
        <v>1</v>
      </c>
      <c r="C7468">
        <v>19</v>
      </c>
      <c r="D7468">
        <v>3</v>
      </c>
      <c r="E7468">
        <v>4</v>
      </c>
      <c r="F7468">
        <v>25</v>
      </c>
      <c r="G7468">
        <v>-1</v>
      </c>
      <c r="H7468" s="3">
        <f>H7467+$H$2*(Table1[[#This Row],[debug'[0']]]-H7467)</f>
        <v>3.9097344408408556</v>
      </c>
    </row>
    <row r="7469" spans="1:8" x14ac:dyDescent="0.25">
      <c r="A7469">
        <v>14926</v>
      </c>
      <c r="B7469">
        <v>1</v>
      </c>
      <c r="C7469">
        <v>19</v>
      </c>
      <c r="D7469">
        <v>3</v>
      </c>
      <c r="E7469">
        <v>4</v>
      </c>
      <c r="F7469">
        <v>25</v>
      </c>
      <c r="G7469">
        <v>-1</v>
      </c>
      <c r="H7469" s="3">
        <f>H7468+$H$2*(Table1[[#This Row],[debug'[0']]]-H7468)</f>
        <v>3.6354984305435707</v>
      </c>
    </row>
    <row r="7470" spans="1:8" x14ac:dyDescent="0.25">
      <c r="A7470">
        <v>14928</v>
      </c>
      <c r="B7470">
        <v>1</v>
      </c>
      <c r="C7470">
        <v>19</v>
      </c>
      <c r="D7470">
        <v>2</v>
      </c>
      <c r="E7470">
        <v>4</v>
      </c>
      <c r="F7470">
        <v>25</v>
      </c>
      <c r="G7470">
        <v>-1</v>
      </c>
      <c r="H7470" s="3">
        <f>H7469+$H$2*(Table1[[#This Row],[debug'[0']]]-H7469)</f>
        <v>3.3871085553052773</v>
      </c>
    </row>
    <row r="7471" spans="1:8" x14ac:dyDescent="0.25">
      <c r="A7471">
        <v>14930</v>
      </c>
      <c r="B7471">
        <v>-1</v>
      </c>
      <c r="C7471">
        <v>20</v>
      </c>
      <c r="D7471">
        <v>1</v>
      </c>
      <c r="E7471">
        <v>4</v>
      </c>
      <c r="F7471">
        <v>25</v>
      </c>
      <c r="G7471">
        <v>-1</v>
      </c>
      <c r="H7471" s="3">
        <f>H7470+$H$2*(Table1[[#This Row],[debug'[0']]]-H7470)</f>
        <v>2.9736333150698377</v>
      </c>
    </row>
    <row r="7472" spans="1:8" x14ac:dyDescent="0.25">
      <c r="A7472">
        <v>14932</v>
      </c>
      <c r="B7472">
        <v>-1</v>
      </c>
      <c r="C7472">
        <v>21</v>
      </c>
      <c r="D7472">
        <v>-1</v>
      </c>
      <c r="E7472">
        <v>4</v>
      </c>
      <c r="F7472">
        <v>25</v>
      </c>
      <c r="G7472">
        <v>-1</v>
      </c>
      <c r="H7472" s="3">
        <f>H7471+$H$2*(Table1[[#This Row],[debug'[0']]]-H7471)</f>
        <v>2.599127198149346</v>
      </c>
    </row>
    <row r="7473" spans="1:8" x14ac:dyDescent="0.25">
      <c r="A7473">
        <v>14934</v>
      </c>
      <c r="B7473">
        <v>0</v>
      </c>
      <c r="C7473">
        <v>21</v>
      </c>
      <c r="D7473">
        <v>-3</v>
      </c>
      <c r="E7473">
        <v>4</v>
      </c>
      <c r="F7473">
        <v>25</v>
      </c>
      <c r="G7473">
        <v>-1</v>
      </c>
      <c r="H7473" s="3">
        <f>H7472+$H$2*(Table1[[#This Row],[debug'[0']]]-H7472)</f>
        <v>2.3541652308058039</v>
      </c>
    </row>
    <row r="7474" spans="1:8" x14ac:dyDescent="0.25">
      <c r="A7474">
        <v>14936</v>
      </c>
      <c r="B7474">
        <v>1</v>
      </c>
      <c r="C7474">
        <v>22</v>
      </c>
      <c r="D7474">
        <v>-4</v>
      </c>
      <c r="E7474">
        <v>4</v>
      </c>
      <c r="F7474">
        <v>25</v>
      </c>
      <c r="G7474">
        <v>-1</v>
      </c>
      <c r="H7474" s="3">
        <f>H7473+$H$2*(Table1[[#This Row],[debug'[0']]]-H7473)</f>
        <v>2.2265381645804165</v>
      </c>
    </row>
    <row r="7475" spans="1:8" x14ac:dyDescent="0.25">
      <c r="A7475">
        <v>14938</v>
      </c>
      <c r="B7475">
        <v>3</v>
      </c>
      <c r="C7475">
        <v>24</v>
      </c>
      <c r="D7475">
        <v>-4</v>
      </c>
      <c r="E7475">
        <v>4</v>
      </c>
      <c r="F7475">
        <v>25</v>
      </c>
      <c r="G7475">
        <v>-1</v>
      </c>
      <c r="H7475" s="3">
        <f>H7474+$H$2*(Table1[[#This Row],[debug'[0']]]-H7474)</f>
        <v>2.2994352251800039</v>
      </c>
    </row>
    <row r="7476" spans="1:8" x14ac:dyDescent="0.25">
      <c r="A7476">
        <v>14940</v>
      </c>
      <c r="B7476">
        <v>6</v>
      </c>
      <c r="C7476">
        <v>27</v>
      </c>
      <c r="D7476">
        <v>-4</v>
      </c>
      <c r="E7476">
        <v>4</v>
      </c>
      <c r="F7476">
        <v>25</v>
      </c>
      <c r="G7476">
        <v>-1</v>
      </c>
      <c r="H7476" s="3">
        <f>H7475+$H$2*(Table1[[#This Row],[debug'[0']]]-H7475)</f>
        <v>2.6482052385012338</v>
      </c>
    </row>
    <row r="7477" spans="1:8" x14ac:dyDescent="0.25">
      <c r="A7477">
        <v>14942</v>
      </c>
      <c r="B7477">
        <v>6</v>
      </c>
      <c r="C7477">
        <v>27</v>
      </c>
      <c r="D7477">
        <v>-5</v>
      </c>
      <c r="E7477">
        <v>4</v>
      </c>
      <c r="F7477">
        <v>25</v>
      </c>
      <c r="G7477">
        <v>-1</v>
      </c>
      <c r="H7477" s="3">
        <f>H7476+$H$2*(Table1[[#This Row],[debug'[0']]]-H7476)</f>
        <v>2.9641044524731921</v>
      </c>
    </row>
    <row r="7478" spans="1:8" x14ac:dyDescent="0.25">
      <c r="A7478">
        <v>14944</v>
      </c>
      <c r="B7478">
        <v>7</v>
      </c>
      <c r="C7478">
        <v>29</v>
      </c>
      <c r="D7478">
        <v>-5</v>
      </c>
      <c r="E7478">
        <v>4</v>
      </c>
      <c r="F7478">
        <v>25</v>
      </c>
      <c r="G7478">
        <v>-1</v>
      </c>
      <c r="H7478" s="3">
        <f>H7477+$H$2*(Table1[[#This Row],[debug'[0']]]-H7477)</f>
        <v>3.3444786465561713</v>
      </c>
    </row>
    <row r="7479" spans="1:8" x14ac:dyDescent="0.25">
      <c r="A7479">
        <v>14946</v>
      </c>
      <c r="B7479">
        <v>8</v>
      </c>
      <c r="C7479">
        <v>32</v>
      </c>
      <c r="D7479">
        <v>-5</v>
      </c>
      <c r="E7479">
        <v>4</v>
      </c>
      <c r="F7479">
        <v>25</v>
      </c>
      <c r="G7479">
        <v>-1</v>
      </c>
      <c r="H7479" s="3">
        <f>H7478+$H$2*(Table1[[#This Row],[debug'[0']]]-H7478)</f>
        <v>3.7832511970344576</v>
      </c>
    </row>
    <row r="7480" spans="1:8" x14ac:dyDescent="0.25">
      <c r="A7480">
        <v>14948</v>
      </c>
      <c r="B7480">
        <v>9</v>
      </c>
      <c r="C7480">
        <v>33</v>
      </c>
      <c r="D7480">
        <v>-5</v>
      </c>
      <c r="E7480">
        <v>4</v>
      </c>
      <c r="F7480">
        <v>25</v>
      </c>
      <c r="G7480">
        <v>-1</v>
      </c>
      <c r="H7480" s="3">
        <f>H7479+$H$2*(Table1[[#This Row],[debug'[0']]]-H7479)</f>
        <v>4.2749181884850547</v>
      </c>
    </row>
    <row r="7481" spans="1:8" x14ac:dyDescent="0.25">
      <c r="A7481">
        <v>14950</v>
      </c>
      <c r="B7481">
        <v>9</v>
      </c>
      <c r="C7481">
        <v>33</v>
      </c>
      <c r="D7481">
        <v>-3</v>
      </c>
      <c r="E7481">
        <v>4</v>
      </c>
      <c r="F7481">
        <v>25</v>
      </c>
      <c r="G7481">
        <v>-1</v>
      </c>
      <c r="H7481" s="3">
        <f>H7480+$H$2*(Table1[[#This Row],[debug'[0']]]-H7480)</f>
        <v>4.7202466576850375</v>
      </c>
    </row>
    <row r="7482" spans="1:8" x14ac:dyDescent="0.25">
      <c r="A7482">
        <v>14952</v>
      </c>
      <c r="B7482">
        <v>9</v>
      </c>
      <c r="C7482">
        <v>33</v>
      </c>
      <c r="D7482">
        <v>-2</v>
      </c>
      <c r="E7482">
        <v>4</v>
      </c>
      <c r="F7482">
        <v>25</v>
      </c>
      <c r="G7482">
        <v>-1</v>
      </c>
      <c r="H7482" s="3">
        <f>H7481+$H$2*(Table1[[#This Row],[debug'[0']]]-H7481)</f>
        <v>5.1236039074668289</v>
      </c>
    </row>
    <row r="7483" spans="1:8" x14ac:dyDescent="0.25">
      <c r="A7483">
        <v>14954</v>
      </c>
      <c r="B7483">
        <v>10</v>
      </c>
      <c r="C7483">
        <v>32</v>
      </c>
      <c r="D7483">
        <v>0</v>
      </c>
      <c r="E7483">
        <v>4</v>
      </c>
      <c r="F7483">
        <v>25</v>
      </c>
      <c r="G7483">
        <v>-1</v>
      </c>
      <c r="H7483" s="3">
        <f>H7482+$H$2*(Table1[[#This Row],[debug'[0']]]-H7482)</f>
        <v>5.5831934116757145</v>
      </c>
    </row>
    <row r="7484" spans="1:8" x14ac:dyDescent="0.25">
      <c r="A7484">
        <v>14956</v>
      </c>
      <c r="B7484">
        <v>9</v>
      </c>
      <c r="C7484">
        <v>30</v>
      </c>
      <c r="D7484">
        <v>2</v>
      </c>
      <c r="E7484">
        <v>4</v>
      </c>
      <c r="F7484">
        <v>25</v>
      </c>
      <c r="G7484">
        <v>-1</v>
      </c>
      <c r="H7484" s="3">
        <f>H7483+$H$2*(Table1[[#This Row],[debug'[0']]]-H7483)</f>
        <v>5.9052198459742176</v>
      </c>
    </row>
    <row r="7485" spans="1:8" x14ac:dyDescent="0.25">
      <c r="A7485">
        <v>14958</v>
      </c>
      <c r="B7485">
        <v>7</v>
      </c>
      <c r="C7485">
        <v>29</v>
      </c>
      <c r="D7485">
        <v>3</v>
      </c>
      <c r="E7485">
        <v>4</v>
      </c>
      <c r="F7485">
        <v>25</v>
      </c>
      <c r="G7485">
        <v>-1</v>
      </c>
      <c r="H7485" s="3">
        <f>H7484+$H$2*(Table1[[#This Row],[debug'[0']]]-H7484)</f>
        <v>6.0084004446497161</v>
      </c>
    </row>
    <row r="7486" spans="1:8" x14ac:dyDescent="0.25">
      <c r="A7486">
        <v>14960</v>
      </c>
      <c r="B7486">
        <v>7</v>
      </c>
      <c r="C7486">
        <v>26</v>
      </c>
      <c r="D7486">
        <v>3</v>
      </c>
      <c r="E7486">
        <v>4</v>
      </c>
      <c r="F7486">
        <v>25</v>
      </c>
      <c r="G7486">
        <v>-1</v>
      </c>
      <c r="H7486" s="3">
        <f>H7485+$H$2*(Table1[[#This Row],[debug'[0']]]-H7485)</f>
        <v>6.1018565010014569</v>
      </c>
    </row>
    <row r="7487" spans="1:8" x14ac:dyDescent="0.25">
      <c r="A7487">
        <v>14962</v>
      </c>
      <c r="B7487">
        <v>4</v>
      </c>
      <c r="C7487">
        <v>24</v>
      </c>
      <c r="D7487">
        <v>3</v>
      </c>
      <c r="E7487">
        <v>4</v>
      </c>
      <c r="F7487">
        <v>25</v>
      </c>
      <c r="G7487">
        <v>-1</v>
      </c>
      <c r="H7487" s="3">
        <f>H7486+$H$2*(Table1[[#This Row],[debug'[0']]]-H7486)</f>
        <v>5.9037611927280729</v>
      </c>
    </row>
    <row r="7488" spans="1:8" x14ac:dyDescent="0.25">
      <c r="A7488">
        <v>14964</v>
      </c>
      <c r="B7488">
        <v>3</v>
      </c>
      <c r="C7488">
        <v>21</v>
      </c>
      <c r="D7488">
        <v>4</v>
      </c>
      <c r="E7488">
        <v>4</v>
      </c>
      <c r="F7488">
        <v>25</v>
      </c>
      <c r="G7488">
        <v>-1</v>
      </c>
      <c r="H7488" s="3">
        <f>H7487+$H$2*(Table1[[#This Row],[debug'[0']]]-H7487)</f>
        <v>5.6300881478024634</v>
      </c>
    </row>
    <row r="7489" spans="1:8" x14ac:dyDescent="0.25">
      <c r="A7489">
        <v>14966</v>
      </c>
      <c r="B7489">
        <v>2</v>
      </c>
      <c r="C7489">
        <v>20</v>
      </c>
      <c r="D7489">
        <v>4</v>
      </c>
      <c r="E7489">
        <v>4</v>
      </c>
      <c r="F7489">
        <v>25</v>
      </c>
      <c r="G7489">
        <v>-1</v>
      </c>
      <c r="H7489" s="3">
        <f>H7488+$H$2*(Table1[[#This Row],[debug'[0']]]-H7488)</f>
        <v>5.2879604000918752</v>
      </c>
    </row>
    <row r="7490" spans="1:8" x14ac:dyDescent="0.25">
      <c r="A7490">
        <v>14968</v>
      </c>
      <c r="B7490">
        <v>2</v>
      </c>
      <c r="C7490">
        <v>18</v>
      </c>
      <c r="D7490">
        <v>5</v>
      </c>
      <c r="E7490">
        <v>4</v>
      </c>
      <c r="F7490">
        <v>25</v>
      </c>
      <c r="G7490">
        <v>-1</v>
      </c>
      <c r="H7490" s="3">
        <f>H7489+$H$2*(Table1[[#This Row],[debug'[0']]]-H7489)</f>
        <v>4.9780774329451916</v>
      </c>
    </row>
    <row r="7491" spans="1:8" x14ac:dyDescent="0.25">
      <c r="A7491">
        <v>14970</v>
      </c>
      <c r="B7491">
        <v>2</v>
      </c>
      <c r="C7491">
        <v>18</v>
      </c>
      <c r="D7491">
        <v>4</v>
      </c>
      <c r="E7491">
        <v>4</v>
      </c>
      <c r="F7491">
        <v>25</v>
      </c>
      <c r="G7491">
        <v>-1</v>
      </c>
      <c r="H7491" s="3">
        <f>H7490+$H$2*(Table1[[#This Row],[debug'[0']]]-H7490)</f>
        <v>4.6974002473903269</v>
      </c>
    </row>
    <row r="7492" spans="1:8" x14ac:dyDescent="0.25">
      <c r="A7492">
        <v>14972</v>
      </c>
      <c r="B7492">
        <v>1</v>
      </c>
      <c r="C7492">
        <v>19</v>
      </c>
      <c r="D7492">
        <v>2</v>
      </c>
      <c r="E7492">
        <v>4</v>
      </c>
      <c r="F7492">
        <v>25</v>
      </c>
      <c r="G7492">
        <v>-1</v>
      </c>
      <c r="H7492" s="3">
        <f>H7491+$H$2*(Table1[[#This Row],[debug'[0']]]-H7491)</f>
        <v>4.348928483752851</v>
      </c>
    </row>
    <row r="7493" spans="1:8" x14ac:dyDescent="0.25">
      <c r="A7493">
        <v>14974</v>
      </c>
      <c r="B7493">
        <v>1</v>
      </c>
      <c r="C7493">
        <v>18</v>
      </c>
      <c r="D7493">
        <v>1</v>
      </c>
      <c r="E7493">
        <v>4</v>
      </c>
      <c r="F7493">
        <v>25</v>
      </c>
      <c r="G7493">
        <v>-1</v>
      </c>
      <c r="H7493" s="3">
        <f>H7492+$H$2*(Table1[[#This Row],[debug'[0']]]-H7492)</f>
        <v>4.0332994100941839</v>
      </c>
    </row>
    <row r="7494" spans="1:8" x14ac:dyDescent="0.25">
      <c r="A7494">
        <v>14976</v>
      </c>
      <c r="B7494">
        <v>1</v>
      </c>
      <c r="C7494">
        <v>19</v>
      </c>
      <c r="D7494">
        <v>-1</v>
      </c>
      <c r="E7494">
        <v>4</v>
      </c>
      <c r="F7494">
        <v>25</v>
      </c>
      <c r="G7494">
        <v>-1</v>
      </c>
      <c r="H7494" s="3">
        <f>H7493+$H$2*(Table1[[#This Row],[debug'[0']]]-H7493)</f>
        <v>3.7474176758074798</v>
      </c>
    </row>
    <row r="7495" spans="1:8" x14ac:dyDescent="0.25">
      <c r="A7495">
        <v>14978</v>
      </c>
      <c r="B7495">
        <v>2</v>
      </c>
      <c r="C7495">
        <v>21</v>
      </c>
      <c r="D7495">
        <v>-3</v>
      </c>
      <c r="E7495">
        <v>5</v>
      </c>
      <c r="F7495">
        <v>25</v>
      </c>
      <c r="G7495">
        <v>-1</v>
      </c>
      <c r="H7495" s="3">
        <f>H7494+$H$2*(Table1[[#This Row],[debug'[0']]]-H7494)</f>
        <v>3.5827274398153879</v>
      </c>
    </row>
    <row r="7496" spans="1:8" x14ac:dyDescent="0.25">
      <c r="A7496">
        <v>14980</v>
      </c>
      <c r="B7496">
        <v>3</v>
      </c>
      <c r="C7496">
        <v>22</v>
      </c>
      <c r="D7496">
        <v>-4</v>
      </c>
      <c r="E7496">
        <v>5</v>
      </c>
      <c r="F7496">
        <v>25</v>
      </c>
      <c r="G7496">
        <v>0</v>
      </c>
      <c r="H7496" s="3">
        <f>H7495+$H$2*(Table1[[#This Row],[debug'[0']]]-H7495)</f>
        <v>3.5278066724963115</v>
      </c>
    </row>
    <row r="7497" spans="1:8" x14ac:dyDescent="0.25">
      <c r="A7497">
        <v>14982</v>
      </c>
      <c r="B7497">
        <v>3</v>
      </c>
      <c r="C7497">
        <v>24</v>
      </c>
      <c r="D7497">
        <v>-4</v>
      </c>
      <c r="E7497">
        <v>5</v>
      </c>
      <c r="F7497">
        <v>25</v>
      </c>
      <c r="G7497">
        <v>0</v>
      </c>
      <c r="H7497" s="3">
        <f>H7496+$H$2*(Table1[[#This Row],[debug'[0']]]-H7496)</f>
        <v>3.4780620655514087</v>
      </c>
    </row>
    <row r="7498" spans="1:8" x14ac:dyDescent="0.25">
      <c r="A7498">
        <v>14984</v>
      </c>
      <c r="B7498">
        <v>5</v>
      </c>
      <c r="C7498">
        <v>26</v>
      </c>
      <c r="D7498">
        <v>-6</v>
      </c>
      <c r="E7498">
        <v>5</v>
      </c>
      <c r="F7498">
        <v>25</v>
      </c>
      <c r="G7498">
        <v>0</v>
      </c>
      <c r="H7498" s="3">
        <f>H7497+$H$2*(Table1[[#This Row],[debug'[0']]]-H7497)</f>
        <v>3.6215013365739082</v>
      </c>
    </row>
    <row r="7499" spans="1:8" x14ac:dyDescent="0.25">
      <c r="A7499">
        <v>14986</v>
      </c>
      <c r="B7499">
        <v>7</v>
      </c>
      <c r="C7499">
        <v>28</v>
      </c>
      <c r="D7499">
        <v>-7</v>
      </c>
      <c r="E7499">
        <v>5</v>
      </c>
      <c r="F7499">
        <v>25</v>
      </c>
      <c r="G7499">
        <v>0</v>
      </c>
      <c r="H7499" s="3">
        <f>H7498+$H$2*(Table1[[#This Row],[debug'[0']]]-H7498)</f>
        <v>3.9399173340093787</v>
      </c>
    </row>
    <row r="7500" spans="1:8" x14ac:dyDescent="0.25">
      <c r="A7500">
        <v>14988</v>
      </c>
      <c r="B7500">
        <v>8</v>
      </c>
      <c r="C7500">
        <v>30</v>
      </c>
      <c r="D7500">
        <v>-7</v>
      </c>
      <c r="E7500">
        <v>5</v>
      </c>
      <c r="F7500">
        <v>25</v>
      </c>
      <c r="G7500">
        <v>0</v>
      </c>
      <c r="H7500" s="3">
        <f>H7499+$H$2*(Table1[[#This Row],[debug'[0']]]-H7499)</f>
        <v>4.3225711103026807</v>
      </c>
    </row>
    <row r="7501" spans="1:8" x14ac:dyDescent="0.25">
      <c r="A7501">
        <v>14990</v>
      </c>
      <c r="B7501">
        <v>10</v>
      </c>
      <c r="C7501">
        <v>31</v>
      </c>
      <c r="D7501">
        <v>-6</v>
      </c>
      <c r="E7501">
        <v>5</v>
      </c>
      <c r="F7501">
        <v>25</v>
      </c>
      <c r="G7501">
        <v>0</v>
      </c>
      <c r="H7501" s="3">
        <f>H7500+$H$2*(Table1[[#This Row],[debug'[0']]]-H7500)</f>
        <v>4.8576561770372271</v>
      </c>
    </row>
    <row r="7502" spans="1:8" x14ac:dyDescent="0.25">
      <c r="A7502">
        <v>14992</v>
      </c>
      <c r="B7502">
        <v>9</v>
      </c>
      <c r="C7502">
        <v>33</v>
      </c>
      <c r="D7502">
        <v>-6</v>
      </c>
      <c r="E7502">
        <v>5</v>
      </c>
      <c r="F7502">
        <v>25</v>
      </c>
      <c r="G7502">
        <v>0</v>
      </c>
      <c r="H7502" s="3">
        <f>H7501+$H$2*(Table1[[#This Row],[debug'[0']]]-H7501)</f>
        <v>5.2480628847231143</v>
      </c>
    </row>
    <row r="7503" spans="1:8" x14ac:dyDescent="0.25">
      <c r="A7503">
        <v>14994</v>
      </c>
      <c r="B7503">
        <v>9</v>
      </c>
      <c r="C7503">
        <v>34</v>
      </c>
      <c r="D7503">
        <v>-5</v>
      </c>
      <c r="E7503">
        <v>5</v>
      </c>
      <c r="F7503">
        <v>25</v>
      </c>
      <c r="G7503">
        <v>-1</v>
      </c>
      <c r="H7503" s="3">
        <f>H7502+$H$2*(Table1[[#This Row],[debug'[0']]]-H7502)</f>
        <v>5.6016746270656563</v>
      </c>
    </row>
    <row r="7504" spans="1:8" x14ac:dyDescent="0.25">
      <c r="A7504">
        <v>14996</v>
      </c>
      <c r="B7504">
        <v>8</v>
      </c>
      <c r="C7504">
        <v>34</v>
      </c>
      <c r="D7504">
        <v>-2</v>
      </c>
      <c r="E7504">
        <v>5</v>
      </c>
      <c r="F7504">
        <v>25</v>
      </c>
      <c r="G7504">
        <v>-1</v>
      </c>
      <c r="H7504" s="3">
        <f>H7503+$H$2*(Table1[[#This Row],[debug'[0']]]-H7503)</f>
        <v>5.8277114682415121</v>
      </c>
    </row>
    <row r="7505" spans="1:8" x14ac:dyDescent="0.25">
      <c r="A7505">
        <v>14998</v>
      </c>
      <c r="B7505">
        <v>8</v>
      </c>
      <c r="C7505">
        <v>33</v>
      </c>
      <c r="D7505">
        <v>0</v>
      </c>
      <c r="E7505">
        <v>5</v>
      </c>
      <c r="F7505">
        <v>25</v>
      </c>
      <c r="G7505">
        <v>0</v>
      </c>
      <c r="H7505" s="3">
        <f>H7504+$H$2*(Table1[[#This Row],[debug'[0']]]-H7504)</f>
        <v>6.0324448390270069</v>
      </c>
    </row>
    <row r="7506" spans="1:8" x14ac:dyDescent="0.25">
      <c r="A7506">
        <v>15000</v>
      </c>
      <c r="B7506">
        <v>8</v>
      </c>
      <c r="C7506">
        <v>31</v>
      </c>
      <c r="D7506">
        <v>2</v>
      </c>
      <c r="E7506">
        <v>5</v>
      </c>
      <c r="F7506">
        <v>25</v>
      </c>
      <c r="G7506">
        <v>-1</v>
      </c>
      <c r="H7506" s="3">
        <f>H7505+$H$2*(Table1[[#This Row],[debug'[0']]]-H7505)</f>
        <v>6.2178825442043699</v>
      </c>
    </row>
    <row r="7507" spans="1:8" x14ac:dyDescent="0.25">
      <c r="A7507">
        <v>15002</v>
      </c>
      <c r="B7507">
        <v>8</v>
      </c>
      <c r="C7507">
        <v>28</v>
      </c>
      <c r="D7507">
        <v>2</v>
      </c>
      <c r="E7507">
        <v>5</v>
      </c>
      <c r="F7507">
        <v>25</v>
      </c>
      <c r="G7507">
        <v>-1</v>
      </c>
      <c r="H7507" s="3">
        <f>H7506+$H$2*(Table1[[#This Row],[debug'[0']]]-H7506)</f>
        <v>6.3858431574132206</v>
      </c>
    </row>
    <row r="7508" spans="1:8" x14ac:dyDescent="0.25">
      <c r="A7508">
        <v>15004</v>
      </c>
      <c r="B7508">
        <v>7</v>
      </c>
      <c r="C7508">
        <v>25</v>
      </c>
      <c r="D7508">
        <v>3</v>
      </c>
      <c r="E7508">
        <v>5</v>
      </c>
      <c r="F7508">
        <v>25</v>
      </c>
      <c r="G7508">
        <v>-1</v>
      </c>
      <c r="H7508" s="3">
        <f>H7507+$H$2*(Table1[[#This Row],[debug'[0']]]-H7507)</f>
        <v>6.4437260761578967</v>
      </c>
    </row>
    <row r="7509" spans="1:8" x14ac:dyDescent="0.25">
      <c r="A7509">
        <v>15006</v>
      </c>
      <c r="B7509">
        <v>7</v>
      </c>
      <c r="C7509">
        <v>23</v>
      </c>
      <c r="D7509">
        <v>4</v>
      </c>
      <c r="E7509">
        <v>5</v>
      </c>
      <c r="F7509">
        <v>25</v>
      </c>
      <c r="G7509">
        <v>-1</v>
      </c>
      <c r="H7509" s="3">
        <f>H7508+$H$2*(Table1[[#This Row],[debug'[0']]]-H7508)</f>
        <v>6.4961536583336743</v>
      </c>
    </row>
    <row r="7510" spans="1:8" x14ac:dyDescent="0.25">
      <c r="A7510">
        <v>15008</v>
      </c>
      <c r="B7510">
        <v>6</v>
      </c>
      <c r="C7510">
        <v>21</v>
      </c>
      <c r="D7510">
        <v>5</v>
      </c>
      <c r="E7510">
        <v>5</v>
      </c>
      <c r="F7510">
        <v>25</v>
      </c>
      <c r="G7510">
        <v>-1</v>
      </c>
      <c r="H7510" s="3">
        <f>H7509+$H$2*(Table1[[#This Row],[debug'[0']]]-H7509)</f>
        <v>6.4493922776914916</v>
      </c>
    </row>
    <row r="7511" spans="1:8" x14ac:dyDescent="0.25">
      <c r="A7511">
        <v>15010</v>
      </c>
      <c r="B7511">
        <v>5</v>
      </c>
      <c r="C7511">
        <v>21</v>
      </c>
      <c r="D7511">
        <v>6</v>
      </c>
      <c r="E7511">
        <v>5</v>
      </c>
      <c r="F7511">
        <v>25</v>
      </c>
      <c r="G7511">
        <v>-1</v>
      </c>
      <c r="H7511" s="3">
        <f>H7510+$H$2*(Table1[[#This Row],[debug'[0']]]-H7510)</f>
        <v>6.3127902737385302</v>
      </c>
    </row>
    <row r="7512" spans="1:8" x14ac:dyDescent="0.25">
      <c r="A7512">
        <v>15012</v>
      </c>
      <c r="B7512">
        <v>4</v>
      </c>
      <c r="C7512">
        <v>19</v>
      </c>
      <c r="D7512">
        <v>5</v>
      </c>
      <c r="E7512">
        <v>5</v>
      </c>
      <c r="F7512">
        <v>25</v>
      </c>
      <c r="G7512">
        <v>-1</v>
      </c>
      <c r="H7512" s="3">
        <f>H7511+$H$2*(Table1[[#This Row],[debug'[0']]]-H7511)</f>
        <v>6.094814925740403</v>
      </c>
    </row>
    <row r="7513" spans="1:8" x14ac:dyDescent="0.25">
      <c r="A7513">
        <v>15014</v>
      </c>
      <c r="B7513">
        <v>2</v>
      </c>
      <c r="C7513">
        <v>18</v>
      </c>
      <c r="D7513">
        <v>4</v>
      </c>
      <c r="E7513">
        <v>5</v>
      </c>
      <c r="F7513">
        <v>25</v>
      </c>
      <c r="G7513">
        <v>-1</v>
      </c>
      <c r="H7513" s="3">
        <f>H7512+$H$2*(Table1[[#This Row],[debug'[0']]]-H7512)</f>
        <v>5.7088877110849268</v>
      </c>
    </row>
    <row r="7514" spans="1:8" x14ac:dyDescent="0.25">
      <c r="A7514">
        <v>15016</v>
      </c>
      <c r="B7514">
        <v>2</v>
      </c>
      <c r="C7514">
        <v>18</v>
      </c>
      <c r="D7514">
        <v>2</v>
      </c>
      <c r="E7514">
        <v>5</v>
      </c>
      <c r="F7514">
        <v>25</v>
      </c>
      <c r="G7514">
        <v>-1</v>
      </c>
      <c r="H7514" s="3">
        <f>H7513+$H$2*(Table1[[#This Row],[debug'[0']]]-H7513)</f>
        <v>5.3593332795009108</v>
      </c>
    </row>
    <row r="7515" spans="1:8" x14ac:dyDescent="0.25">
      <c r="A7515">
        <v>15018</v>
      </c>
      <c r="B7515">
        <v>1</v>
      </c>
      <c r="C7515">
        <v>18</v>
      </c>
      <c r="D7515">
        <v>1</v>
      </c>
      <c r="E7515">
        <v>5</v>
      </c>
      <c r="F7515">
        <v>25</v>
      </c>
      <c r="G7515">
        <v>-1</v>
      </c>
      <c r="H7515" s="3">
        <f>H7514+$H$2*(Table1[[#This Row],[debug'[0']]]-H7514)</f>
        <v>4.9484757973380242</v>
      </c>
    </row>
    <row r="7516" spans="1:8" x14ac:dyDescent="0.25">
      <c r="A7516">
        <v>15020</v>
      </c>
      <c r="B7516">
        <v>2</v>
      </c>
      <c r="C7516">
        <v>21</v>
      </c>
      <c r="D7516">
        <v>-1</v>
      </c>
      <c r="E7516">
        <v>5</v>
      </c>
      <c r="F7516">
        <v>25</v>
      </c>
      <c r="G7516">
        <v>-1</v>
      </c>
      <c r="H7516" s="3">
        <f>H7515+$H$2*(Table1[[#This Row],[debug'[0']]]-H7515)</f>
        <v>4.670588500211891</v>
      </c>
    </row>
    <row r="7517" spans="1:8" x14ac:dyDescent="0.25">
      <c r="A7517">
        <v>15022</v>
      </c>
      <c r="B7517">
        <v>3</v>
      </c>
      <c r="C7517">
        <v>22</v>
      </c>
      <c r="D7517">
        <v>-2</v>
      </c>
      <c r="E7517">
        <v>5</v>
      </c>
      <c r="F7517">
        <v>25</v>
      </c>
      <c r="G7517">
        <v>-1</v>
      </c>
      <c r="H7517" s="3">
        <f>H7516+$H$2*(Table1[[#This Row],[debug'[0']]]-H7516)</f>
        <v>4.5131392434287729</v>
      </c>
    </row>
    <row r="7518" spans="1:8" x14ac:dyDescent="0.25">
      <c r="A7518">
        <v>15024</v>
      </c>
      <c r="B7518">
        <v>3</v>
      </c>
      <c r="C7518">
        <v>23</v>
      </c>
      <c r="D7518">
        <v>-4</v>
      </c>
      <c r="E7518">
        <v>5</v>
      </c>
      <c r="F7518">
        <v>25</v>
      </c>
      <c r="G7518">
        <v>-1</v>
      </c>
      <c r="H7518" s="3">
        <f>H7517+$H$2*(Table1[[#This Row],[debug'[0']]]-H7517)</f>
        <v>4.3705292294983451</v>
      </c>
    </row>
    <row r="7519" spans="1:8" x14ac:dyDescent="0.25">
      <c r="A7519">
        <v>15026</v>
      </c>
      <c r="B7519">
        <v>3</v>
      </c>
      <c r="C7519">
        <v>25</v>
      </c>
      <c r="D7519">
        <v>-6</v>
      </c>
      <c r="E7519">
        <v>5</v>
      </c>
      <c r="F7519">
        <v>25</v>
      </c>
      <c r="G7519">
        <v>-1</v>
      </c>
      <c r="H7519" s="3">
        <f>H7518+$H$2*(Table1[[#This Row],[debug'[0']]]-H7518)</f>
        <v>4.2413598927306824</v>
      </c>
    </row>
    <row r="7520" spans="1:8" x14ac:dyDescent="0.25">
      <c r="A7520">
        <v>15028</v>
      </c>
      <c r="B7520">
        <v>4</v>
      </c>
      <c r="C7520">
        <v>26</v>
      </c>
      <c r="D7520">
        <v>-7</v>
      </c>
      <c r="E7520">
        <v>5</v>
      </c>
      <c r="F7520">
        <v>25</v>
      </c>
      <c r="G7520">
        <v>-1</v>
      </c>
      <c r="H7520" s="3">
        <f>H7519+$H$2*(Table1[[#This Row],[debug'[0']]]-H7519)</f>
        <v>4.2186122587544643</v>
      </c>
    </row>
    <row r="7521" spans="1:8" x14ac:dyDescent="0.25">
      <c r="A7521">
        <v>15030</v>
      </c>
      <c r="B7521">
        <v>6</v>
      </c>
      <c r="C7521">
        <v>28</v>
      </c>
      <c r="D7521">
        <v>-7</v>
      </c>
      <c r="E7521">
        <v>5</v>
      </c>
      <c r="F7521">
        <v>25</v>
      </c>
      <c r="G7521">
        <v>-1</v>
      </c>
      <c r="H7521" s="3">
        <f>H7520+$H$2*(Table1[[#This Row],[debug'[0']]]-H7520)</f>
        <v>4.3865040979872214</v>
      </c>
    </row>
    <row r="7522" spans="1:8" x14ac:dyDescent="0.25">
      <c r="A7522">
        <v>15032</v>
      </c>
      <c r="B7522">
        <v>6</v>
      </c>
      <c r="C7522">
        <v>29</v>
      </c>
      <c r="D7522">
        <v>-8</v>
      </c>
      <c r="E7522">
        <v>5</v>
      </c>
      <c r="F7522">
        <v>25</v>
      </c>
      <c r="G7522">
        <v>-1</v>
      </c>
      <c r="H7522" s="3">
        <f>H7521+$H$2*(Table1[[#This Row],[debug'[0']]]-H7521)</f>
        <v>4.5385725041580391</v>
      </c>
    </row>
    <row r="7523" spans="1:8" x14ac:dyDescent="0.25">
      <c r="A7523">
        <v>15034</v>
      </c>
      <c r="B7523">
        <v>8</v>
      </c>
      <c r="C7523">
        <v>30</v>
      </c>
      <c r="D7523">
        <v>-7</v>
      </c>
      <c r="E7523">
        <v>5</v>
      </c>
      <c r="F7523">
        <v>25</v>
      </c>
      <c r="G7523">
        <v>-1</v>
      </c>
      <c r="H7523" s="3">
        <f>H7522+$H$2*(Table1[[#This Row],[debug'[0']]]-H7522)</f>
        <v>4.8648043599141637</v>
      </c>
    </row>
    <row r="7524" spans="1:8" x14ac:dyDescent="0.25">
      <c r="A7524">
        <v>15036</v>
      </c>
      <c r="B7524">
        <v>8</v>
      </c>
      <c r="C7524">
        <v>32</v>
      </c>
      <c r="D7524">
        <v>-6</v>
      </c>
      <c r="E7524">
        <v>5</v>
      </c>
      <c r="F7524">
        <v>25</v>
      </c>
      <c r="G7524">
        <v>-1</v>
      </c>
      <c r="H7524" s="3">
        <f>H7523+$H$2*(Table1[[#This Row],[debug'[0']]]-H7523)</f>
        <v>5.1602895876279762</v>
      </c>
    </row>
    <row r="7525" spans="1:8" x14ac:dyDescent="0.25">
      <c r="A7525">
        <v>15038</v>
      </c>
      <c r="B7525">
        <v>9</v>
      </c>
      <c r="C7525">
        <v>33</v>
      </c>
      <c r="D7525">
        <v>-5</v>
      </c>
      <c r="E7525">
        <v>5</v>
      </c>
      <c r="F7525">
        <v>26</v>
      </c>
      <c r="G7525">
        <v>-1</v>
      </c>
      <c r="H7525" s="3">
        <f>H7524+$H$2*(Table1[[#This Row],[debug'[0']]]-H7524)</f>
        <v>5.5221737683305818</v>
      </c>
    </row>
    <row r="7526" spans="1:8" x14ac:dyDescent="0.25">
      <c r="A7526">
        <v>15040</v>
      </c>
      <c r="B7526">
        <v>9</v>
      </c>
      <c r="C7526">
        <v>33</v>
      </c>
      <c r="D7526">
        <v>-3</v>
      </c>
      <c r="E7526">
        <v>5</v>
      </c>
      <c r="F7526">
        <v>26</v>
      </c>
      <c r="G7526">
        <v>-1</v>
      </c>
      <c r="H7526" s="3">
        <f>H7525+$H$2*(Table1[[#This Row],[debug'[0']]]-H7525)</f>
        <v>5.8499511685268173</v>
      </c>
    </row>
    <row r="7527" spans="1:8" x14ac:dyDescent="0.25">
      <c r="A7527">
        <v>15042</v>
      </c>
      <c r="B7527">
        <v>8</v>
      </c>
      <c r="C7527">
        <v>32</v>
      </c>
      <c r="D7527">
        <v>-1</v>
      </c>
      <c r="E7527">
        <v>5</v>
      </c>
      <c r="F7527">
        <v>25</v>
      </c>
      <c r="G7527">
        <v>-1</v>
      </c>
      <c r="H7527" s="3">
        <f>H7526+$H$2*(Table1[[#This Row],[debug'[0']]]-H7526)</f>
        <v>6.0525884969412811</v>
      </c>
    </row>
    <row r="7528" spans="1:8" x14ac:dyDescent="0.25">
      <c r="A7528">
        <v>15044</v>
      </c>
      <c r="B7528">
        <v>8</v>
      </c>
      <c r="C7528">
        <v>31</v>
      </c>
      <c r="D7528">
        <v>0</v>
      </c>
      <c r="E7528">
        <v>5</v>
      </c>
      <c r="F7528">
        <v>25</v>
      </c>
      <c r="G7528">
        <v>-1</v>
      </c>
      <c r="H7528" s="3">
        <f>H7527+$H$2*(Table1[[#This Row],[debug'[0']]]-H7527)</f>
        <v>6.2361277070870473</v>
      </c>
    </row>
    <row r="7529" spans="1:8" x14ac:dyDescent="0.25">
      <c r="A7529">
        <v>15046</v>
      </c>
      <c r="B7529">
        <v>8</v>
      </c>
      <c r="C7529">
        <v>28</v>
      </c>
      <c r="D7529">
        <v>2</v>
      </c>
      <c r="E7529">
        <v>5</v>
      </c>
      <c r="F7529">
        <v>25</v>
      </c>
      <c r="G7529">
        <v>-1</v>
      </c>
      <c r="H7529" s="3">
        <f>H7528+$H$2*(Table1[[#This Row],[debug'[0']]]-H7528)</f>
        <v>6.4023687542056251</v>
      </c>
    </row>
    <row r="7530" spans="1:8" x14ac:dyDescent="0.25">
      <c r="A7530">
        <v>15048</v>
      </c>
      <c r="B7530">
        <v>8</v>
      </c>
      <c r="C7530">
        <v>25</v>
      </c>
      <c r="D7530">
        <v>4</v>
      </c>
      <c r="E7530">
        <v>6</v>
      </c>
      <c r="F7530">
        <v>25</v>
      </c>
      <c r="G7530">
        <v>-1</v>
      </c>
      <c r="H7530" s="3">
        <f>H7529+$H$2*(Table1[[#This Row],[debug'[0']]]-H7529)</f>
        <v>6.5529419517536187</v>
      </c>
    </row>
    <row r="7531" spans="1:8" x14ac:dyDescent="0.25">
      <c r="A7531">
        <v>15050</v>
      </c>
      <c r="B7531">
        <v>7</v>
      </c>
      <c r="C7531">
        <v>24</v>
      </c>
      <c r="D7531">
        <v>5</v>
      </c>
      <c r="E7531">
        <v>6</v>
      </c>
      <c r="F7531">
        <v>25</v>
      </c>
      <c r="G7531">
        <v>-1</v>
      </c>
      <c r="H7531" s="3">
        <f>H7530+$H$2*(Table1[[#This Row],[debug'[0']]]-H7530)</f>
        <v>6.5950761801565898</v>
      </c>
    </row>
    <row r="7532" spans="1:8" x14ac:dyDescent="0.25">
      <c r="A7532">
        <v>15052</v>
      </c>
      <c r="B7532">
        <v>6</v>
      </c>
      <c r="C7532">
        <v>20</v>
      </c>
      <c r="D7532">
        <v>5</v>
      </c>
      <c r="E7532">
        <v>6</v>
      </c>
      <c r="F7532">
        <v>25</v>
      </c>
      <c r="G7532">
        <v>-1</v>
      </c>
      <c r="H7532" s="3">
        <f>H7531+$H$2*(Table1[[#This Row],[debug'[0']]]-H7531)</f>
        <v>6.5389915714794036</v>
      </c>
    </row>
    <row r="7533" spans="1:8" x14ac:dyDescent="0.25">
      <c r="A7533">
        <v>15054</v>
      </c>
      <c r="B7533">
        <v>5</v>
      </c>
      <c r="C7533">
        <v>19</v>
      </c>
      <c r="D7533">
        <v>4</v>
      </c>
      <c r="E7533">
        <v>6</v>
      </c>
      <c r="F7533">
        <v>25</v>
      </c>
      <c r="G7533">
        <v>-1</v>
      </c>
      <c r="H7533" s="3">
        <f>H7532+$H$2*(Table1[[#This Row],[debug'[0']]]-H7532)</f>
        <v>6.393945033032514</v>
      </c>
    </row>
    <row r="7534" spans="1:8" x14ac:dyDescent="0.25">
      <c r="A7534">
        <v>15056</v>
      </c>
      <c r="B7534">
        <v>4</v>
      </c>
      <c r="C7534">
        <v>19</v>
      </c>
      <c r="D7534">
        <v>4</v>
      </c>
      <c r="E7534">
        <v>6</v>
      </c>
      <c r="F7534">
        <v>25</v>
      </c>
      <c r="G7534">
        <v>-1</v>
      </c>
      <c r="H7534" s="3">
        <f>H7533+$H$2*(Table1[[#This Row],[debug'[0']]]-H7533)</f>
        <v>6.1683210291663322</v>
      </c>
    </row>
    <row r="7535" spans="1:8" x14ac:dyDescent="0.25">
      <c r="A7535">
        <v>15058</v>
      </c>
      <c r="B7535">
        <v>2</v>
      </c>
      <c r="C7535">
        <v>19</v>
      </c>
      <c r="D7535">
        <v>4</v>
      </c>
      <c r="E7535">
        <v>5</v>
      </c>
      <c r="F7535">
        <v>25</v>
      </c>
      <c r="G7535">
        <v>-1</v>
      </c>
      <c r="H7535" s="3">
        <f>H7534+$H$2*(Table1[[#This Row],[debug'[0']]]-H7534)</f>
        <v>5.775466027475348</v>
      </c>
    </row>
    <row r="7536" spans="1:8" x14ac:dyDescent="0.25">
      <c r="A7536">
        <v>15060</v>
      </c>
      <c r="B7536">
        <v>1</v>
      </c>
      <c r="C7536">
        <v>19</v>
      </c>
      <c r="D7536">
        <v>3</v>
      </c>
      <c r="E7536">
        <v>5</v>
      </c>
      <c r="F7536">
        <v>25</v>
      </c>
      <c r="G7536">
        <v>-1</v>
      </c>
      <c r="H7536" s="3">
        <f>H7535+$H$2*(Table1[[#This Row],[debug'[0']]]-H7535)</f>
        <v>5.3253889577938223</v>
      </c>
    </row>
    <row r="7537" spans="1:8" x14ac:dyDescent="0.25">
      <c r="A7537">
        <v>15062</v>
      </c>
      <c r="B7537">
        <v>3</v>
      </c>
      <c r="C7537">
        <v>19</v>
      </c>
      <c r="D7537">
        <v>0</v>
      </c>
      <c r="E7537">
        <v>5</v>
      </c>
      <c r="F7537">
        <v>25</v>
      </c>
      <c r="G7537">
        <v>-1</v>
      </c>
      <c r="H7537" s="3">
        <f>H7536+$H$2*(Table1[[#This Row],[debug'[0']]]-H7536)</f>
        <v>5.1062262117975052</v>
      </c>
    </row>
    <row r="7538" spans="1:8" x14ac:dyDescent="0.25">
      <c r="A7538">
        <v>15064</v>
      </c>
      <c r="B7538">
        <v>2</v>
      </c>
      <c r="C7538">
        <v>20</v>
      </c>
      <c r="D7538">
        <v>-1</v>
      </c>
      <c r="E7538">
        <v>6</v>
      </c>
      <c r="F7538">
        <v>25</v>
      </c>
      <c r="G7538">
        <v>-1</v>
      </c>
      <c r="H7538" s="3">
        <f>H7537+$H$2*(Table1[[#This Row],[debug'[0']]]-H7537)</f>
        <v>4.8134712883763724</v>
      </c>
    </row>
    <row r="7539" spans="1:8" x14ac:dyDescent="0.25">
      <c r="A7539">
        <v>15066</v>
      </c>
      <c r="B7539">
        <v>2</v>
      </c>
      <c r="C7539">
        <v>21</v>
      </c>
      <c r="D7539">
        <v>-2</v>
      </c>
      <c r="E7539">
        <v>5</v>
      </c>
      <c r="F7539">
        <v>25</v>
      </c>
      <c r="G7539">
        <v>-1</v>
      </c>
      <c r="H7539" s="3">
        <f>H7538+$H$2*(Table1[[#This Row],[debug'[0']]]-H7538)</f>
        <v>4.5483078664569021</v>
      </c>
    </row>
    <row r="7540" spans="1:8" x14ac:dyDescent="0.25">
      <c r="A7540">
        <v>15068</v>
      </c>
      <c r="B7540">
        <v>3</v>
      </c>
      <c r="C7540">
        <v>22</v>
      </c>
      <c r="D7540">
        <v>-3</v>
      </c>
      <c r="E7540">
        <v>6</v>
      </c>
      <c r="F7540">
        <v>25</v>
      </c>
      <c r="G7540">
        <v>-1</v>
      </c>
      <c r="H7540" s="3">
        <f>H7539+$H$2*(Table1[[#This Row],[debug'[0']]]-H7539)</f>
        <v>4.4023832878942137</v>
      </c>
    </row>
    <row r="7541" spans="1:8" x14ac:dyDescent="0.25">
      <c r="A7541">
        <v>15070</v>
      </c>
      <c r="B7541">
        <v>2</v>
      </c>
      <c r="C7541">
        <v>24</v>
      </c>
      <c r="D7541">
        <v>-6</v>
      </c>
      <c r="E7541">
        <v>5</v>
      </c>
      <c r="F7541">
        <v>25</v>
      </c>
      <c r="G7541">
        <v>-1</v>
      </c>
      <c r="H7541" s="3">
        <f>H7540+$H$2*(Table1[[#This Row],[debug'[0']]]-H7540)</f>
        <v>4.1759639972435529</v>
      </c>
    </row>
    <row r="7542" spans="1:8" x14ac:dyDescent="0.25">
      <c r="A7542">
        <v>15072</v>
      </c>
      <c r="B7542">
        <v>3</v>
      </c>
      <c r="C7542">
        <v>25</v>
      </c>
      <c r="D7542">
        <v>-7</v>
      </c>
      <c r="E7542">
        <v>5</v>
      </c>
      <c r="F7542">
        <v>25</v>
      </c>
      <c r="G7542">
        <v>-1</v>
      </c>
      <c r="H7542" s="3">
        <f>H7541+$H$2*(Table1[[#This Row],[debug'[0']]]-H7541)</f>
        <v>4.0651320016047601</v>
      </c>
    </row>
    <row r="7543" spans="1:8" x14ac:dyDescent="0.25">
      <c r="A7543">
        <v>15074</v>
      </c>
      <c r="B7543">
        <v>4</v>
      </c>
      <c r="C7543">
        <v>28</v>
      </c>
      <c r="D7543">
        <v>-8</v>
      </c>
      <c r="E7543">
        <v>5</v>
      </c>
      <c r="F7543">
        <v>25</v>
      </c>
      <c r="G7543">
        <v>-1</v>
      </c>
      <c r="H7543" s="3">
        <f>H7542+$H$2*(Table1[[#This Row],[debug'[0']]]-H7542)</f>
        <v>4.0589934550721063</v>
      </c>
    </row>
    <row r="7544" spans="1:8" x14ac:dyDescent="0.25">
      <c r="A7544">
        <v>15076</v>
      </c>
      <c r="B7544">
        <v>6</v>
      </c>
      <c r="C7544">
        <v>30</v>
      </c>
      <c r="D7544">
        <v>-8</v>
      </c>
      <c r="E7544">
        <v>5</v>
      </c>
      <c r="F7544">
        <v>25</v>
      </c>
      <c r="G7544">
        <v>-1</v>
      </c>
      <c r="H7544" s="3">
        <f>H7543+$H$2*(Table1[[#This Row],[debug'[0']]]-H7543)</f>
        <v>4.2419290121355617</v>
      </c>
    </row>
    <row r="7545" spans="1:8" x14ac:dyDescent="0.25">
      <c r="A7545">
        <v>15078</v>
      </c>
      <c r="B7545">
        <v>6</v>
      </c>
      <c r="C7545">
        <v>31</v>
      </c>
      <c r="D7545">
        <v>-8</v>
      </c>
      <c r="E7545">
        <v>5</v>
      </c>
      <c r="F7545">
        <v>25</v>
      </c>
      <c r="G7545">
        <v>-1</v>
      </c>
      <c r="H7545" s="3">
        <f>H7544+$H$2*(Table1[[#This Row],[debug'[0']]]-H7544)</f>
        <v>4.4076232991344897</v>
      </c>
    </row>
    <row r="7546" spans="1:8" x14ac:dyDescent="0.25">
      <c r="A7546">
        <v>15080</v>
      </c>
      <c r="B7546">
        <v>8</v>
      </c>
      <c r="C7546">
        <v>32</v>
      </c>
      <c r="D7546">
        <v>-6</v>
      </c>
      <c r="E7546">
        <v>5</v>
      </c>
      <c r="F7546">
        <v>25</v>
      </c>
      <c r="G7546">
        <v>-1</v>
      </c>
      <c r="H7546" s="3">
        <f>H7545+$H$2*(Table1[[#This Row],[debug'[0']]]-H7545)</f>
        <v>4.7461968267054768</v>
      </c>
    </row>
    <row r="7547" spans="1:8" x14ac:dyDescent="0.25">
      <c r="A7547">
        <v>15082</v>
      </c>
      <c r="B7547">
        <v>8</v>
      </c>
      <c r="C7547">
        <v>32</v>
      </c>
      <c r="D7547">
        <v>-5</v>
      </c>
      <c r="E7547">
        <v>5</v>
      </c>
      <c r="F7547">
        <v>25</v>
      </c>
      <c r="G7547">
        <v>-1</v>
      </c>
      <c r="H7547" s="3">
        <f>H7546+$H$2*(Table1[[#This Row],[debug'[0']]]-H7546)</f>
        <v>5.0528605510689539</v>
      </c>
    </row>
    <row r="7548" spans="1:8" x14ac:dyDescent="0.25">
      <c r="A7548">
        <v>15084</v>
      </c>
      <c r="B7548">
        <v>8</v>
      </c>
      <c r="C7548">
        <v>32</v>
      </c>
      <c r="D7548">
        <v>-3</v>
      </c>
      <c r="E7548">
        <v>5</v>
      </c>
      <c r="F7548">
        <v>25</v>
      </c>
      <c r="G7548">
        <v>-1</v>
      </c>
      <c r="H7548" s="3">
        <f>H7547+$H$2*(Table1[[#This Row],[debug'[0']]]-H7547)</f>
        <v>5.3306219003249469</v>
      </c>
    </row>
    <row r="7549" spans="1:8" x14ac:dyDescent="0.25">
      <c r="A7549">
        <v>15086</v>
      </c>
      <c r="B7549">
        <v>8</v>
      </c>
      <c r="C7549">
        <v>32</v>
      </c>
      <c r="D7549">
        <v>-1</v>
      </c>
      <c r="E7549">
        <v>5</v>
      </c>
      <c r="F7549">
        <v>25</v>
      </c>
      <c r="G7549">
        <v>-1</v>
      </c>
      <c r="H7549" s="3">
        <f>H7548+$H$2*(Table1[[#This Row],[debug'[0']]]-H7548)</f>
        <v>5.5822048591527258</v>
      </c>
    </row>
    <row r="7550" spans="1:8" x14ac:dyDescent="0.25">
      <c r="A7550">
        <v>15088</v>
      </c>
      <c r="B7550">
        <v>7</v>
      </c>
      <c r="C7550">
        <v>30</v>
      </c>
      <c r="D7550">
        <v>0</v>
      </c>
      <c r="E7550">
        <v>5</v>
      </c>
      <c r="F7550">
        <v>25</v>
      </c>
      <c r="G7550">
        <v>-1</v>
      </c>
      <c r="H7550" s="3">
        <f>H7549+$H$2*(Table1[[#This Row],[debug'[0']]]-H7549)</f>
        <v>5.7158289031161589</v>
      </c>
    </row>
    <row r="7551" spans="1:8" x14ac:dyDescent="0.25">
      <c r="A7551">
        <v>15090</v>
      </c>
      <c r="B7551">
        <v>7</v>
      </c>
      <c r="C7551">
        <v>29</v>
      </c>
      <c r="D7551">
        <v>1</v>
      </c>
      <c r="E7551">
        <v>5</v>
      </c>
      <c r="F7551">
        <v>25</v>
      </c>
      <c r="G7551">
        <v>-1</v>
      </c>
      <c r="H7551" s="3">
        <f>H7550+$H$2*(Table1[[#This Row],[debug'[0']]]-H7550)</f>
        <v>5.8368591776338379</v>
      </c>
    </row>
    <row r="7552" spans="1:8" x14ac:dyDescent="0.25">
      <c r="A7552">
        <v>15092</v>
      </c>
      <c r="B7552">
        <v>8</v>
      </c>
      <c r="C7552">
        <v>26</v>
      </c>
      <c r="D7552">
        <v>2</v>
      </c>
      <c r="E7552">
        <v>5</v>
      </c>
      <c r="F7552">
        <v>25</v>
      </c>
      <c r="G7552">
        <v>-1</v>
      </c>
      <c r="H7552" s="3">
        <f>H7551+$H$2*(Table1[[#This Row],[debug'[0']]]-H7551)</f>
        <v>6.0407303971206092</v>
      </c>
    </row>
    <row r="7553" spans="1:8" x14ac:dyDescent="0.25">
      <c r="A7553">
        <v>15094</v>
      </c>
      <c r="B7553">
        <v>7</v>
      </c>
      <c r="C7553">
        <v>22</v>
      </c>
      <c r="D7553">
        <v>6</v>
      </c>
      <c r="E7553">
        <v>5</v>
      </c>
      <c r="F7553">
        <v>25</v>
      </c>
      <c r="G7553">
        <v>-1</v>
      </c>
      <c r="H7553" s="3">
        <f>H7552+$H$2*(Table1[[#This Row],[debug'[0']]]-H7552)</f>
        <v>6.1311394272371462</v>
      </c>
    </row>
    <row r="7554" spans="1:8" x14ac:dyDescent="0.25">
      <c r="A7554">
        <v>15096</v>
      </c>
      <c r="B7554">
        <v>7</v>
      </c>
      <c r="C7554">
        <v>20</v>
      </c>
      <c r="D7554">
        <v>6</v>
      </c>
      <c r="E7554">
        <v>5</v>
      </c>
      <c r="F7554">
        <v>25</v>
      </c>
      <c r="G7554">
        <v>-1</v>
      </c>
      <c r="H7554" s="3">
        <f>H7553+$H$2*(Table1[[#This Row],[debug'[0']]]-H7553)</f>
        <v>6.2130276070087138</v>
      </c>
    </row>
    <row r="7555" spans="1:8" x14ac:dyDescent="0.25">
      <c r="A7555">
        <v>15098</v>
      </c>
      <c r="B7555">
        <v>7</v>
      </c>
      <c r="C7555">
        <v>19</v>
      </c>
      <c r="D7555">
        <v>6</v>
      </c>
      <c r="E7555">
        <v>5</v>
      </c>
      <c r="F7555">
        <v>25</v>
      </c>
      <c r="G7555">
        <v>-1</v>
      </c>
      <c r="H7555" s="3">
        <f>H7554+$H$2*(Table1[[#This Row],[debug'[0']]]-H7554)</f>
        <v>6.2871980076606961</v>
      </c>
    </row>
    <row r="7556" spans="1:8" x14ac:dyDescent="0.25">
      <c r="A7556">
        <v>15100</v>
      </c>
      <c r="B7556">
        <v>6</v>
      </c>
      <c r="C7556">
        <v>18</v>
      </c>
      <c r="D7556">
        <v>5</v>
      </c>
      <c r="E7556">
        <v>5</v>
      </c>
      <c r="F7556">
        <v>25</v>
      </c>
      <c r="G7556">
        <v>-1</v>
      </c>
      <c r="H7556" s="3">
        <f>H7555+$H$2*(Table1[[#This Row],[debug'[0']]]-H7555)</f>
        <v>6.2601302331309219</v>
      </c>
    </row>
    <row r="7557" spans="1:8" x14ac:dyDescent="0.25">
      <c r="A7557">
        <v>15102</v>
      </c>
      <c r="B7557">
        <v>4</v>
      </c>
      <c r="C7557">
        <v>18</v>
      </c>
      <c r="D7557">
        <v>4</v>
      </c>
      <c r="E7557">
        <v>5</v>
      </c>
      <c r="F7557">
        <v>25</v>
      </c>
      <c r="G7557">
        <v>-1</v>
      </c>
      <c r="H7557" s="3">
        <f>H7556+$H$2*(Table1[[#This Row],[debug'[0']]]-H7556)</f>
        <v>6.0471179770341132</v>
      </c>
    </row>
    <row r="7558" spans="1:8" x14ac:dyDescent="0.25">
      <c r="A7558">
        <v>15104</v>
      </c>
      <c r="B7558">
        <v>4</v>
      </c>
      <c r="C7558">
        <v>18</v>
      </c>
      <c r="D7558">
        <v>3</v>
      </c>
      <c r="E7558">
        <v>5</v>
      </c>
      <c r="F7558">
        <v>25</v>
      </c>
      <c r="G7558">
        <v>-1</v>
      </c>
      <c r="H7558" s="3">
        <f>H7557+$H$2*(Table1[[#This Row],[debug'[0']]]-H7557)</f>
        <v>5.8541816531036543</v>
      </c>
    </row>
    <row r="7559" spans="1:8" x14ac:dyDescent="0.25">
      <c r="A7559">
        <v>15106</v>
      </c>
      <c r="B7559">
        <v>5</v>
      </c>
      <c r="C7559">
        <v>18</v>
      </c>
      <c r="D7559">
        <v>3</v>
      </c>
      <c r="E7559">
        <v>5</v>
      </c>
      <c r="F7559">
        <v>25</v>
      </c>
      <c r="G7559">
        <v>-1</v>
      </c>
      <c r="H7559" s="3">
        <f>H7558+$H$2*(Table1[[#This Row],[debug'[0']]]-H7558)</f>
        <v>5.7736769289170056</v>
      </c>
    </row>
    <row r="7560" spans="1:8" x14ac:dyDescent="0.25">
      <c r="A7560">
        <v>15108</v>
      </c>
      <c r="B7560">
        <v>2</v>
      </c>
      <c r="C7560">
        <v>19</v>
      </c>
      <c r="D7560">
        <v>2</v>
      </c>
      <c r="E7560">
        <v>5</v>
      </c>
      <c r="F7560">
        <v>25</v>
      </c>
      <c r="G7560">
        <v>-1</v>
      </c>
      <c r="H7560" s="3">
        <f>H7559+$H$2*(Table1[[#This Row],[debug'[0']]]-H7559)</f>
        <v>5.4180162574097972</v>
      </c>
    </row>
    <row r="7561" spans="1:8" x14ac:dyDescent="0.25">
      <c r="A7561">
        <v>15110</v>
      </c>
      <c r="B7561">
        <v>3</v>
      </c>
      <c r="C7561">
        <v>20</v>
      </c>
      <c r="D7561">
        <v>0</v>
      </c>
      <c r="E7561">
        <v>5</v>
      </c>
      <c r="F7561">
        <v>25</v>
      </c>
      <c r="G7561">
        <v>-1</v>
      </c>
      <c r="H7561" s="3">
        <f>H7560+$H$2*(Table1[[#This Row],[debug'[0']]]-H7560)</f>
        <v>5.1901235940936177</v>
      </c>
    </row>
    <row r="7562" spans="1:8" x14ac:dyDescent="0.25">
      <c r="A7562">
        <v>15112</v>
      </c>
      <c r="B7562">
        <v>2</v>
      </c>
      <c r="C7562">
        <v>22</v>
      </c>
      <c r="D7562">
        <v>-3</v>
      </c>
      <c r="E7562">
        <v>5</v>
      </c>
      <c r="F7562">
        <v>25</v>
      </c>
      <c r="G7562">
        <v>-1</v>
      </c>
      <c r="H7562" s="3">
        <f>H7561+$H$2*(Table1[[#This Row],[debug'[0']]]-H7561)</f>
        <v>4.8894615286761782</v>
      </c>
    </row>
    <row r="7563" spans="1:8" x14ac:dyDescent="0.25">
      <c r="A7563">
        <v>15114</v>
      </c>
      <c r="B7563">
        <v>4</v>
      </c>
      <c r="C7563">
        <v>23</v>
      </c>
      <c r="D7563">
        <v>-5</v>
      </c>
      <c r="E7563">
        <v>5</v>
      </c>
      <c r="F7563">
        <v>25</v>
      </c>
      <c r="G7563">
        <v>-1</v>
      </c>
      <c r="H7563" s="3">
        <f>H7562+$H$2*(Table1[[#This Row],[debug'[0']]]-H7562)</f>
        <v>4.8056317545519835</v>
      </c>
    </row>
    <row r="7564" spans="1:8" x14ac:dyDescent="0.25">
      <c r="A7564">
        <v>15116</v>
      </c>
      <c r="B7564">
        <v>3</v>
      </c>
      <c r="C7564">
        <v>26</v>
      </c>
      <c r="D7564">
        <v>-6</v>
      </c>
      <c r="E7564">
        <v>5</v>
      </c>
      <c r="F7564">
        <v>25</v>
      </c>
      <c r="G7564">
        <v>-1</v>
      </c>
      <c r="H7564" s="3">
        <f>H7563+$H$2*(Table1[[#This Row],[debug'[0']]]-H7563)</f>
        <v>4.6354549708963146</v>
      </c>
    </row>
    <row r="7565" spans="1:8" x14ac:dyDescent="0.25">
      <c r="A7565">
        <v>15118</v>
      </c>
      <c r="B7565">
        <v>4</v>
      </c>
      <c r="C7565">
        <v>27</v>
      </c>
      <c r="D7565">
        <v>-7</v>
      </c>
      <c r="E7565">
        <v>5</v>
      </c>
      <c r="F7565">
        <v>25</v>
      </c>
      <c r="G7565">
        <v>-1</v>
      </c>
      <c r="H7565" s="3">
        <f>H7564+$H$2*(Table1[[#This Row],[debug'[0']]]-H7564)</f>
        <v>4.575564750848665</v>
      </c>
    </row>
    <row r="7566" spans="1:8" x14ac:dyDescent="0.25">
      <c r="A7566">
        <v>15120</v>
      </c>
      <c r="B7566">
        <v>3</v>
      </c>
      <c r="C7566">
        <v>29</v>
      </c>
      <c r="D7566">
        <v>-7</v>
      </c>
      <c r="E7566">
        <v>5</v>
      </c>
      <c r="F7566">
        <v>25</v>
      </c>
      <c r="G7566">
        <v>-1</v>
      </c>
      <c r="H7566" s="3">
        <f>H7565+$H$2*(Table1[[#This Row],[debug'[0']]]-H7565)</f>
        <v>4.4270712714530287</v>
      </c>
    </row>
    <row r="7567" spans="1:8" x14ac:dyDescent="0.25">
      <c r="A7567">
        <v>15122</v>
      </c>
      <c r="B7567">
        <v>4</v>
      </c>
      <c r="C7567">
        <v>31</v>
      </c>
      <c r="D7567">
        <v>-7</v>
      </c>
      <c r="E7567">
        <v>5</v>
      </c>
      <c r="F7567">
        <v>25</v>
      </c>
      <c r="G7567">
        <v>-1</v>
      </c>
      <c r="H7567" s="3">
        <f>H7566+$H$2*(Table1[[#This Row],[debug'[0']]]-H7566)</f>
        <v>4.3868207523843461</v>
      </c>
    </row>
    <row r="7568" spans="1:8" x14ac:dyDescent="0.25">
      <c r="A7568">
        <v>15124</v>
      </c>
      <c r="B7568">
        <v>6</v>
      </c>
      <c r="C7568">
        <v>33</v>
      </c>
      <c r="D7568">
        <v>-6</v>
      </c>
      <c r="E7568">
        <v>5</v>
      </c>
      <c r="F7568">
        <v>25</v>
      </c>
      <c r="G7568">
        <v>-1</v>
      </c>
      <c r="H7568" s="3">
        <f>H7567+$H$2*(Table1[[#This Row],[debug'[0']]]-H7567)</f>
        <v>4.5388593145813312</v>
      </c>
    </row>
    <row r="7569" spans="1:8" x14ac:dyDescent="0.25">
      <c r="A7569">
        <v>15126</v>
      </c>
      <c r="B7569">
        <v>7</v>
      </c>
      <c r="C7569">
        <v>32</v>
      </c>
      <c r="D7569">
        <v>-5</v>
      </c>
      <c r="E7569">
        <v>5</v>
      </c>
      <c r="F7569">
        <v>25</v>
      </c>
      <c r="G7569">
        <v>-1</v>
      </c>
      <c r="H7569" s="3">
        <f>H7568+$H$2*(Table1[[#This Row],[debug'[0']]]-H7568)</f>
        <v>4.7708163594841979</v>
      </c>
    </row>
    <row r="7570" spans="1:8" x14ac:dyDescent="0.25">
      <c r="A7570">
        <v>15128</v>
      </c>
      <c r="B7570">
        <v>7</v>
      </c>
      <c r="C7570">
        <v>33</v>
      </c>
      <c r="D7570">
        <v>-3</v>
      </c>
      <c r="E7570">
        <v>5</v>
      </c>
      <c r="F7570">
        <v>25</v>
      </c>
      <c r="G7570">
        <v>-1</v>
      </c>
      <c r="H7570" s="3">
        <f>H7569+$H$2*(Table1[[#This Row],[debug'[0']]]-H7569)</f>
        <v>4.9809119679406075</v>
      </c>
    </row>
    <row r="7571" spans="1:8" x14ac:dyDescent="0.25">
      <c r="A7571">
        <v>15130</v>
      </c>
      <c r="B7571">
        <v>9</v>
      </c>
      <c r="C7571">
        <v>30</v>
      </c>
      <c r="D7571">
        <v>0</v>
      </c>
      <c r="E7571">
        <v>5</v>
      </c>
      <c r="F7571">
        <v>25</v>
      </c>
      <c r="G7571">
        <v>-1</v>
      </c>
      <c r="H7571" s="3">
        <f>H7570+$H$2*(Table1[[#This Row],[debug'[0']]]-H7570)</f>
        <v>5.3597020910100612</v>
      </c>
    </row>
    <row r="7572" spans="1:8" x14ac:dyDescent="0.25">
      <c r="A7572">
        <v>15132</v>
      </c>
      <c r="B7572">
        <v>8</v>
      </c>
      <c r="C7572">
        <v>28</v>
      </c>
      <c r="D7572">
        <v>1</v>
      </c>
      <c r="E7572">
        <v>5</v>
      </c>
      <c r="F7572">
        <v>25</v>
      </c>
      <c r="G7572">
        <v>-1</v>
      </c>
      <c r="H7572" s="3">
        <f>H7571+$H$2*(Table1[[#This Row],[debug'[0']]]-H7571)</f>
        <v>5.6085443064352001</v>
      </c>
    </row>
    <row r="7573" spans="1:8" x14ac:dyDescent="0.25">
      <c r="A7573">
        <v>15134</v>
      </c>
      <c r="B7573">
        <v>8</v>
      </c>
      <c r="C7573">
        <v>27</v>
      </c>
      <c r="D7573">
        <v>2</v>
      </c>
      <c r="E7573">
        <v>5</v>
      </c>
      <c r="F7573">
        <v>25</v>
      </c>
      <c r="G7573">
        <v>-1</v>
      </c>
      <c r="H7573" s="3">
        <f>H7572+$H$2*(Table1[[#This Row],[debug'[0']]]-H7572)</f>
        <v>5.8339336955838599</v>
      </c>
    </row>
    <row r="7574" spans="1:8" x14ac:dyDescent="0.25">
      <c r="A7574">
        <v>15136</v>
      </c>
      <c r="B7574">
        <v>7</v>
      </c>
      <c r="C7574">
        <v>25</v>
      </c>
      <c r="D7574">
        <v>4</v>
      </c>
      <c r="E7574">
        <v>5</v>
      </c>
      <c r="F7574">
        <v>25</v>
      </c>
      <c r="G7574">
        <v>-1</v>
      </c>
      <c r="H7574" s="3">
        <f>H7573+$H$2*(Table1[[#This Row],[debug'[0']]]-H7573)</f>
        <v>5.9438328556504301</v>
      </c>
    </row>
    <row r="7575" spans="1:8" x14ac:dyDescent="0.25">
      <c r="A7575">
        <v>15138</v>
      </c>
      <c r="B7575">
        <v>6</v>
      </c>
      <c r="C7575">
        <v>21</v>
      </c>
      <c r="D7575">
        <v>4</v>
      </c>
      <c r="E7575">
        <v>5</v>
      </c>
      <c r="F7575">
        <v>25</v>
      </c>
      <c r="G7575">
        <v>-1</v>
      </c>
      <c r="H7575" s="3">
        <f>H7574+$H$2*(Table1[[#This Row],[debug'[0']]]-H7574)</f>
        <v>5.9491264842922815</v>
      </c>
    </row>
    <row r="7576" spans="1:8" x14ac:dyDescent="0.25">
      <c r="A7576">
        <v>15140</v>
      </c>
      <c r="B7576">
        <v>7</v>
      </c>
      <c r="C7576">
        <v>20</v>
      </c>
      <c r="D7576">
        <v>5</v>
      </c>
      <c r="E7576">
        <v>5</v>
      </c>
      <c r="F7576">
        <v>25</v>
      </c>
      <c r="G7576">
        <v>-1</v>
      </c>
      <c r="H7576" s="3">
        <f>H7575+$H$2*(Table1[[#This Row],[debug'[0']]]-H7575)</f>
        <v>6.048168979796265</v>
      </c>
    </row>
    <row r="7577" spans="1:8" x14ac:dyDescent="0.25">
      <c r="A7577">
        <v>15142</v>
      </c>
      <c r="B7577">
        <v>7</v>
      </c>
      <c r="C7577">
        <v>18</v>
      </c>
      <c r="D7577">
        <v>5</v>
      </c>
      <c r="E7577">
        <v>5</v>
      </c>
      <c r="F7577">
        <v>25</v>
      </c>
      <c r="G7577">
        <v>-1</v>
      </c>
      <c r="H7577" s="3">
        <f>H7576+$H$2*(Table1[[#This Row],[debug'[0']]]-H7576)</f>
        <v>6.1378769400121929</v>
      </c>
    </row>
    <row r="7578" spans="1:8" x14ac:dyDescent="0.25">
      <c r="A7578">
        <v>15144</v>
      </c>
      <c r="B7578">
        <v>7</v>
      </c>
      <c r="C7578">
        <v>17</v>
      </c>
      <c r="D7578">
        <v>5</v>
      </c>
      <c r="E7578">
        <v>5</v>
      </c>
      <c r="F7578">
        <v>24</v>
      </c>
      <c r="G7578">
        <v>-1</v>
      </c>
      <c r="H7578" s="3">
        <f>H7577+$H$2*(Table1[[#This Row],[debug'[0']]]-H7577)</f>
        <v>6.219130124164634</v>
      </c>
    </row>
    <row r="7579" spans="1:8" x14ac:dyDescent="0.25">
      <c r="A7579">
        <v>15146</v>
      </c>
      <c r="B7579">
        <v>7</v>
      </c>
      <c r="C7579">
        <v>17</v>
      </c>
      <c r="D7579">
        <v>4</v>
      </c>
      <c r="E7579">
        <v>5</v>
      </c>
      <c r="F7579">
        <v>24</v>
      </c>
      <c r="G7579">
        <v>-1</v>
      </c>
      <c r="H7579" s="3">
        <f>H7578+$H$2*(Table1[[#This Row],[debug'[0']]]-H7578)</f>
        <v>6.2927253761246531</v>
      </c>
    </row>
    <row r="7580" spans="1:8" x14ac:dyDescent="0.25">
      <c r="A7580">
        <v>15148</v>
      </c>
      <c r="B7580">
        <v>7</v>
      </c>
      <c r="C7580">
        <v>17</v>
      </c>
      <c r="D7580">
        <v>3</v>
      </c>
      <c r="E7580">
        <v>5</v>
      </c>
      <c r="F7580">
        <v>24</v>
      </c>
      <c r="G7580">
        <v>0</v>
      </c>
      <c r="H7580" s="3">
        <f>H7579+$H$2*(Table1[[#This Row],[debug'[0']]]-H7579)</f>
        <v>6.3593844389977709</v>
      </c>
    </row>
    <row r="7581" spans="1:8" x14ac:dyDescent="0.25">
      <c r="A7581">
        <v>15150</v>
      </c>
      <c r="B7581">
        <v>4</v>
      </c>
      <c r="C7581">
        <v>19</v>
      </c>
      <c r="D7581">
        <v>3</v>
      </c>
      <c r="E7581">
        <v>5</v>
      </c>
      <c r="F7581">
        <v>24</v>
      </c>
      <c r="G7581">
        <v>0</v>
      </c>
      <c r="H7581" s="3">
        <f>H7580+$H$2*(Table1[[#This Row],[debug'[0']]]-H7580)</f>
        <v>6.1370176943812869</v>
      </c>
    </row>
    <row r="7582" spans="1:8" x14ac:dyDescent="0.25">
      <c r="A7582">
        <v>15152</v>
      </c>
      <c r="B7582">
        <v>5</v>
      </c>
      <c r="C7582">
        <v>19</v>
      </c>
      <c r="D7582">
        <v>1</v>
      </c>
      <c r="E7582">
        <v>5</v>
      </c>
      <c r="F7582">
        <v>24</v>
      </c>
      <c r="G7582">
        <v>0</v>
      </c>
      <c r="H7582" s="3">
        <f>H7581+$H$2*(Table1[[#This Row],[debug'[0']]]-H7581)</f>
        <v>6.0298563013111908</v>
      </c>
    </row>
    <row r="7583" spans="1:8" x14ac:dyDescent="0.25">
      <c r="A7583">
        <v>15154</v>
      </c>
      <c r="B7583">
        <v>3</v>
      </c>
      <c r="C7583">
        <v>20</v>
      </c>
      <c r="D7583">
        <v>1</v>
      </c>
      <c r="E7583">
        <v>5</v>
      </c>
      <c r="F7583">
        <v>24</v>
      </c>
      <c r="G7583">
        <v>0</v>
      </c>
      <c r="H7583" s="3">
        <f>H7582+$H$2*(Table1[[#This Row],[debug'[0']]]-H7582)</f>
        <v>5.7442990723822316</v>
      </c>
    </row>
    <row r="7584" spans="1:8" x14ac:dyDescent="0.25">
      <c r="A7584">
        <v>15156</v>
      </c>
      <c r="B7584">
        <v>3</v>
      </c>
      <c r="C7584">
        <v>20</v>
      </c>
      <c r="D7584">
        <v>0</v>
      </c>
      <c r="E7584">
        <v>5</v>
      </c>
      <c r="F7584">
        <v>24</v>
      </c>
      <c r="G7584">
        <v>0</v>
      </c>
      <c r="H7584" s="3">
        <f>H7583+$H$2*(Table1[[#This Row],[debug'[0']]]-H7583)</f>
        <v>5.4856549782307527</v>
      </c>
    </row>
    <row r="7585" spans="1:8" x14ac:dyDescent="0.25">
      <c r="A7585">
        <v>15158</v>
      </c>
      <c r="B7585">
        <v>4</v>
      </c>
      <c r="C7585">
        <v>22</v>
      </c>
      <c r="D7585">
        <v>-2</v>
      </c>
      <c r="E7585">
        <v>5</v>
      </c>
      <c r="F7585">
        <v>24</v>
      </c>
      <c r="G7585">
        <v>0</v>
      </c>
      <c r="H7585" s="3">
        <f>H7584+$H$2*(Table1[[#This Row],[debug'[0']]]-H7584)</f>
        <v>5.3456352952693873</v>
      </c>
    </row>
    <row r="7586" spans="1:8" x14ac:dyDescent="0.25">
      <c r="A7586">
        <v>15160</v>
      </c>
      <c r="B7586">
        <v>3</v>
      </c>
      <c r="C7586">
        <v>24</v>
      </c>
      <c r="D7586">
        <v>-4</v>
      </c>
      <c r="E7586">
        <v>5</v>
      </c>
      <c r="F7586">
        <v>24</v>
      </c>
      <c r="G7586">
        <v>0</v>
      </c>
      <c r="H7586" s="3">
        <f>H7585+$H$2*(Table1[[#This Row],[debug'[0']]]-H7585)</f>
        <v>5.1245643769208105</v>
      </c>
    </row>
    <row r="7587" spans="1:8" x14ac:dyDescent="0.25">
      <c r="A7587">
        <v>15162</v>
      </c>
      <c r="B7587">
        <v>3</v>
      </c>
      <c r="C7587">
        <v>26</v>
      </c>
      <c r="D7587">
        <v>-6</v>
      </c>
      <c r="E7587">
        <v>5</v>
      </c>
      <c r="F7587">
        <v>24</v>
      </c>
      <c r="G7587">
        <v>0</v>
      </c>
      <c r="H7587" s="3">
        <f>H7586+$H$2*(Table1[[#This Row],[debug'[0']]]-H7586)</f>
        <v>4.9243289017624203</v>
      </c>
    </row>
    <row r="7588" spans="1:8" x14ac:dyDescent="0.25">
      <c r="A7588">
        <v>15164</v>
      </c>
      <c r="B7588">
        <v>4</v>
      </c>
      <c r="C7588">
        <v>27</v>
      </c>
      <c r="D7588">
        <v>-6</v>
      </c>
      <c r="E7588">
        <v>5</v>
      </c>
      <c r="F7588">
        <v>24</v>
      </c>
      <c r="G7588">
        <v>0</v>
      </c>
      <c r="H7588" s="3">
        <f>H7587+$H$2*(Table1[[#This Row],[debug'[0']]]-H7587)</f>
        <v>4.8372129551440937</v>
      </c>
    </row>
    <row r="7589" spans="1:8" x14ac:dyDescent="0.25">
      <c r="A7589">
        <v>15166</v>
      </c>
      <c r="B7589">
        <v>3</v>
      </c>
      <c r="C7589">
        <v>29</v>
      </c>
      <c r="D7589">
        <v>-6</v>
      </c>
      <c r="E7589">
        <v>5</v>
      </c>
      <c r="F7589">
        <v>24</v>
      </c>
      <c r="G7589">
        <v>0</v>
      </c>
      <c r="H7589" s="3">
        <f>H7588+$H$2*(Table1[[#This Row],[debug'[0']]]-H7588)</f>
        <v>4.6640597134552735</v>
      </c>
    </row>
    <row r="7590" spans="1:8" x14ac:dyDescent="0.25">
      <c r="A7590">
        <v>15168</v>
      </c>
      <c r="B7590">
        <v>5</v>
      </c>
      <c r="C7590">
        <v>31</v>
      </c>
      <c r="D7590">
        <v>-4</v>
      </c>
      <c r="E7590">
        <v>5</v>
      </c>
      <c r="F7590">
        <v>24</v>
      </c>
      <c r="G7590">
        <v>0</v>
      </c>
      <c r="H7590" s="3">
        <f>H7589+$H$2*(Table1[[#This Row],[debug'[0']]]-H7589)</f>
        <v>4.6957213395428861</v>
      </c>
    </row>
    <row r="7591" spans="1:8" x14ac:dyDescent="0.25">
      <c r="A7591">
        <v>15170</v>
      </c>
      <c r="B7591">
        <v>5</v>
      </c>
      <c r="C7591">
        <v>32</v>
      </c>
      <c r="D7591">
        <v>-4</v>
      </c>
      <c r="E7591">
        <v>5</v>
      </c>
      <c r="F7591">
        <v>24</v>
      </c>
      <c r="G7591">
        <v>0</v>
      </c>
      <c r="H7591" s="3">
        <f>H7590+$H$2*(Table1[[#This Row],[debug'[0']]]-H7590)</f>
        <v>4.7243989276729721</v>
      </c>
    </row>
    <row r="7592" spans="1:8" x14ac:dyDescent="0.25">
      <c r="A7592">
        <v>15172</v>
      </c>
      <c r="B7592">
        <v>6</v>
      </c>
      <c r="C7592">
        <v>32</v>
      </c>
      <c r="D7592">
        <v>-5</v>
      </c>
      <c r="E7592">
        <v>5</v>
      </c>
      <c r="F7592">
        <v>24</v>
      </c>
      <c r="G7592">
        <v>0</v>
      </c>
      <c r="H7592" s="3">
        <f>H7591+$H$2*(Table1[[#This Row],[debug'[0']]]-H7591)</f>
        <v>4.8446214964049874</v>
      </c>
    </row>
    <row r="7593" spans="1:8" x14ac:dyDescent="0.25">
      <c r="A7593">
        <v>15174</v>
      </c>
      <c r="B7593">
        <v>7</v>
      </c>
      <c r="C7593">
        <v>30</v>
      </c>
      <c r="D7593">
        <v>-3</v>
      </c>
      <c r="E7593">
        <v>6</v>
      </c>
      <c r="F7593">
        <v>24</v>
      </c>
      <c r="G7593">
        <v>0</v>
      </c>
      <c r="H7593" s="3">
        <f>H7592+$H$2*(Table1[[#This Row],[debug'[0']]]-H7592)</f>
        <v>5.0477611345829709</v>
      </c>
    </row>
    <row r="7594" spans="1:8" x14ac:dyDescent="0.25">
      <c r="A7594">
        <v>15176</v>
      </c>
      <c r="B7594">
        <v>8</v>
      </c>
      <c r="C7594">
        <v>28</v>
      </c>
      <c r="D7594">
        <v>-1</v>
      </c>
      <c r="E7594">
        <v>6</v>
      </c>
      <c r="F7594">
        <v>24</v>
      </c>
      <c r="G7594">
        <v>0</v>
      </c>
      <c r="H7594" s="3">
        <f>H7593+$H$2*(Table1[[#This Row],[debug'[0']]]-H7593)</f>
        <v>5.3260030925200628</v>
      </c>
    </row>
    <row r="7595" spans="1:8" x14ac:dyDescent="0.25">
      <c r="A7595">
        <v>15178</v>
      </c>
      <c r="B7595">
        <v>8</v>
      </c>
      <c r="C7595">
        <v>27</v>
      </c>
      <c r="D7595">
        <v>1</v>
      </c>
      <c r="E7595">
        <v>6</v>
      </c>
      <c r="F7595">
        <v>24</v>
      </c>
      <c r="G7595">
        <v>0</v>
      </c>
      <c r="H7595" s="3">
        <f>H7594+$H$2*(Table1[[#This Row],[debug'[0']]]-H7594)</f>
        <v>5.5780213637278866</v>
      </c>
    </row>
    <row r="7596" spans="1:8" x14ac:dyDescent="0.25">
      <c r="A7596">
        <v>15180</v>
      </c>
      <c r="B7596">
        <v>8</v>
      </c>
      <c r="C7596">
        <v>25</v>
      </c>
      <c r="D7596">
        <v>1</v>
      </c>
      <c r="E7596">
        <v>5</v>
      </c>
      <c r="F7596">
        <v>24</v>
      </c>
      <c r="G7596">
        <v>0</v>
      </c>
      <c r="H7596" s="3">
        <f>H7595+$H$2*(Table1[[#This Row],[debug'[0']]]-H7595)</f>
        <v>5.8062874724538034</v>
      </c>
    </row>
    <row r="7597" spans="1:8" x14ac:dyDescent="0.25">
      <c r="A7597">
        <v>15182</v>
      </c>
      <c r="B7597">
        <v>9</v>
      </c>
      <c r="C7597">
        <v>24</v>
      </c>
      <c r="D7597">
        <v>2</v>
      </c>
      <c r="E7597">
        <v>6</v>
      </c>
      <c r="F7597">
        <v>24</v>
      </c>
      <c r="G7597">
        <v>0</v>
      </c>
      <c r="H7597" s="3">
        <f>H7596+$H$2*(Table1[[#This Row],[debug'[0']]]-H7596)</f>
        <v>6.1072877868803079</v>
      </c>
    </row>
    <row r="7598" spans="1:8" x14ac:dyDescent="0.25">
      <c r="A7598">
        <v>15184</v>
      </c>
      <c r="B7598">
        <v>7</v>
      </c>
      <c r="C7598">
        <v>23</v>
      </c>
      <c r="D7598">
        <v>2</v>
      </c>
      <c r="E7598">
        <v>5</v>
      </c>
      <c r="F7598">
        <v>24</v>
      </c>
      <c r="G7598">
        <v>0</v>
      </c>
      <c r="H7598" s="3">
        <f>H7597+$H$2*(Table1[[#This Row],[debug'[0']]]-H7597)</f>
        <v>6.1914239307955095</v>
      </c>
    </row>
    <row r="7599" spans="1:8" x14ac:dyDescent="0.25">
      <c r="A7599">
        <v>15186</v>
      </c>
      <c r="B7599">
        <v>8</v>
      </c>
      <c r="C7599">
        <v>20</v>
      </c>
      <c r="D7599">
        <v>3</v>
      </c>
      <c r="E7599">
        <v>6</v>
      </c>
      <c r="F7599">
        <v>24</v>
      </c>
      <c r="G7599">
        <v>0</v>
      </c>
      <c r="H7599" s="3">
        <f>H7598+$H$2*(Table1[[#This Row],[debug'[0']]]-H7598)</f>
        <v>6.3618782095696433</v>
      </c>
    </row>
    <row r="7600" spans="1:8" x14ac:dyDescent="0.25">
      <c r="A7600">
        <v>15188</v>
      </c>
      <c r="B7600">
        <v>6</v>
      </c>
      <c r="C7600">
        <v>19</v>
      </c>
      <c r="D7600">
        <v>3</v>
      </c>
      <c r="E7600">
        <v>5</v>
      </c>
      <c r="F7600">
        <v>24</v>
      </c>
      <c r="G7600">
        <v>0</v>
      </c>
      <c r="H7600" s="3">
        <f>H7599+$H$2*(Table1[[#This Row],[debug'[0']]]-H7599)</f>
        <v>6.3277719918292972</v>
      </c>
    </row>
    <row r="7601" spans="1:8" x14ac:dyDescent="0.25">
      <c r="A7601">
        <v>15190</v>
      </c>
      <c r="B7601">
        <v>6</v>
      </c>
      <c r="C7601">
        <v>19</v>
      </c>
      <c r="D7601">
        <v>2</v>
      </c>
      <c r="E7601">
        <v>6</v>
      </c>
      <c r="F7601">
        <v>24</v>
      </c>
      <c r="G7601">
        <v>0</v>
      </c>
      <c r="H7601" s="3">
        <f>H7600+$H$2*(Table1[[#This Row],[debug'[0']]]-H7600)</f>
        <v>6.2968802093817944</v>
      </c>
    </row>
    <row r="7602" spans="1:8" x14ac:dyDescent="0.25">
      <c r="A7602">
        <v>15192</v>
      </c>
      <c r="B7602">
        <v>7</v>
      </c>
      <c r="C7602">
        <v>18</v>
      </c>
      <c r="D7602">
        <v>2</v>
      </c>
      <c r="E7602">
        <v>6</v>
      </c>
      <c r="F7602">
        <v>24</v>
      </c>
      <c r="G7602">
        <v>0</v>
      </c>
      <c r="H7602" s="3">
        <f>H7601+$H$2*(Table1[[#This Row],[debug'[0']]]-H7601)</f>
        <v>6.3631476884457872</v>
      </c>
    </row>
    <row r="7603" spans="1:8" x14ac:dyDescent="0.25">
      <c r="A7603">
        <v>15194</v>
      </c>
      <c r="B7603">
        <v>8</v>
      </c>
      <c r="C7603">
        <v>18</v>
      </c>
      <c r="D7603">
        <v>3</v>
      </c>
      <c r="E7603">
        <v>6</v>
      </c>
      <c r="F7603">
        <v>24</v>
      </c>
      <c r="G7603">
        <v>0</v>
      </c>
      <c r="H7603" s="3">
        <f>H7602+$H$2*(Table1[[#This Row],[debug'[0']]]-H7602)</f>
        <v>6.5174173843554923</v>
      </c>
    </row>
    <row r="7604" spans="1:8" x14ac:dyDescent="0.25">
      <c r="A7604">
        <v>15196</v>
      </c>
      <c r="B7604">
        <v>7</v>
      </c>
      <c r="C7604">
        <v>19</v>
      </c>
      <c r="D7604">
        <v>2</v>
      </c>
      <c r="E7604">
        <v>6</v>
      </c>
      <c r="F7604">
        <v>24</v>
      </c>
      <c r="G7604">
        <v>0</v>
      </c>
      <c r="H7604" s="3">
        <f>H7603+$H$2*(Table1[[#This Row],[debug'[0']]]-H7603)</f>
        <v>6.5628997243572602</v>
      </c>
    </row>
    <row r="7605" spans="1:8" x14ac:dyDescent="0.25">
      <c r="A7605">
        <v>15198</v>
      </c>
      <c r="B7605">
        <v>7</v>
      </c>
      <c r="C7605">
        <v>19</v>
      </c>
      <c r="D7605">
        <v>1</v>
      </c>
      <c r="E7605">
        <v>6</v>
      </c>
      <c r="F7605">
        <v>24</v>
      </c>
      <c r="G7605">
        <v>-1</v>
      </c>
      <c r="H7605" s="3">
        <f>H7604+$H$2*(Table1[[#This Row],[debug'[0']]]-H7604)</f>
        <v>6.6040954548024997</v>
      </c>
    </row>
    <row r="7606" spans="1:8" x14ac:dyDescent="0.25">
      <c r="A7606">
        <v>15200</v>
      </c>
      <c r="B7606">
        <v>5</v>
      </c>
      <c r="C7606">
        <v>20</v>
      </c>
      <c r="D7606">
        <v>-1</v>
      </c>
      <c r="E7606">
        <v>6</v>
      </c>
      <c r="F7606">
        <v>24</v>
      </c>
      <c r="G7606">
        <v>-1</v>
      </c>
      <c r="H7606" s="3">
        <f>H7605+$H$2*(Table1[[#This Row],[debug'[0']]]-H7605)</f>
        <v>6.4529130199085705</v>
      </c>
    </row>
    <row r="7607" spans="1:8" x14ac:dyDescent="0.25">
      <c r="A7607">
        <v>15202</v>
      </c>
      <c r="B7607">
        <v>4</v>
      </c>
      <c r="C7607">
        <v>21</v>
      </c>
      <c r="D7607">
        <v>-1</v>
      </c>
      <c r="E7607">
        <v>6</v>
      </c>
      <c r="F7607">
        <v>24</v>
      </c>
      <c r="G7607">
        <v>-1</v>
      </c>
      <c r="H7607" s="3">
        <f>H7606+$H$2*(Table1[[#This Row],[debug'[0']]]-H7606)</f>
        <v>6.2217314142113853</v>
      </c>
    </row>
    <row r="7608" spans="1:8" x14ac:dyDescent="0.25">
      <c r="A7608">
        <v>15204</v>
      </c>
      <c r="B7608">
        <v>3</v>
      </c>
      <c r="C7608">
        <v>24</v>
      </c>
      <c r="D7608">
        <v>-2</v>
      </c>
      <c r="E7608">
        <v>6</v>
      </c>
      <c r="F7608">
        <v>24</v>
      </c>
      <c r="G7608">
        <v>-1</v>
      </c>
      <c r="H7608" s="3">
        <f>H7607+$H$2*(Table1[[#This Row],[debug'[0']]]-H7607)</f>
        <v>5.9180903819296073</v>
      </c>
    </row>
    <row r="7609" spans="1:8" x14ac:dyDescent="0.25">
      <c r="A7609">
        <v>15206</v>
      </c>
      <c r="B7609">
        <v>2</v>
      </c>
      <c r="C7609">
        <v>25</v>
      </c>
      <c r="D7609">
        <v>-3</v>
      </c>
      <c r="E7609">
        <v>6</v>
      </c>
      <c r="F7609">
        <v>24</v>
      </c>
      <c r="G7609">
        <v>-1</v>
      </c>
      <c r="H7609" s="3">
        <f>H7608+$H$2*(Table1[[#This Row],[debug'[0']]]-H7608)</f>
        <v>5.5488190631304812</v>
      </c>
    </row>
    <row r="7610" spans="1:8" x14ac:dyDescent="0.25">
      <c r="A7610">
        <v>15208</v>
      </c>
      <c r="B7610">
        <v>2</v>
      </c>
      <c r="C7610">
        <v>27</v>
      </c>
      <c r="D7610">
        <v>-4</v>
      </c>
      <c r="E7610">
        <v>6</v>
      </c>
      <c r="F7610">
        <v>24</v>
      </c>
      <c r="G7610">
        <v>-1</v>
      </c>
      <c r="H7610" s="3">
        <f>H7609+$H$2*(Table1[[#This Row],[debug'[0']]]-H7609)</f>
        <v>5.214350746200977</v>
      </c>
    </row>
    <row r="7611" spans="1:8" x14ac:dyDescent="0.25">
      <c r="A7611">
        <v>15210</v>
      </c>
      <c r="B7611">
        <v>3</v>
      </c>
      <c r="C7611">
        <v>30</v>
      </c>
      <c r="D7611">
        <v>-4</v>
      </c>
      <c r="E7611">
        <v>6</v>
      </c>
      <c r="F7611">
        <v>24</v>
      </c>
      <c r="G7611">
        <v>-1</v>
      </c>
      <c r="H7611" s="3">
        <f>H7610+$H$2*(Table1[[#This Row],[debug'[0']]]-H7610)</f>
        <v>5.0056531050988955</v>
      </c>
    </row>
    <row r="7612" spans="1:8" x14ac:dyDescent="0.25">
      <c r="A7612">
        <v>15212</v>
      </c>
      <c r="B7612">
        <v>5</v>
      </c>
      <c r="C7612">
        <v>31</v>
      </c>
      <c r="D7612">
        <v>-3</v>
      </c>
      <c r="E7612">
        <v>6</v>
      </c>
      <c r="F7612">
        <v>24</v>
      </c>
      <c r="G7612">
        <v>-1</v>
      </c>
      <c r="H7612" s="3">
        <f>H7611+$H$2*(Table1[[#This Row],[debug'[0']]]-H7611)</f>
        <v>5.0051203124954355</v>
      </c>
    </row>
    <row r="7613" spans="1:8" x14ac:dyDescent="0.25">
      <c r="A7613">
        <v>15214</v>
      </c>
      <c r="B7613">
        <v>6</v>
      </c>
      <c r="C7613">
        <v>32</v>
      </c>
      <c r="D7613">
        <v>-3</v>
      </c>
      <c r="E7613">
        <v>6</v>
      </c>
      <c r="F7613">
        <v>24</v>
      </c>
      <c r="G7613">
        <v>-1</v>
      </c>
      <c r="H7613" s="3">
        <f>H7612+$H$2*(Table1[[#This Row],[debug'[0']]]-H7612)</f>
        <v>5.0988855140195373</v>
      </c>
    </row>
    <row r="7614" spans="1:8" x14ac:dyDescent="0.25">
      <c r="A7614">
        <v>15216</v>
      </c>
      <c r="B7614">
        <v>7</v>
      </c>
      <c r="C7614">
        <v>31</v>
      </c>
      <c r="D7614">
        <v>-3</v>
      </c>
      <c r="E7614">
        <v>6</v>
      </c>
      <c r="F7614">
        <v>24</v>
      </c>
      <c r="G7614">
        <v>-1</v>
      </c>
      <c r="H7614" s="3">
        <f>H7613+$H$2*(Table1[[#This Row],[debug'[0']]]-H7613)</f>
        <v>5.278061333103218</v>
      </c>
    </row>
    <row r="7615" spans="1:8" x14ac:dyDescent="0.25">
      <c r="A7615">
        <v>15218</v>
      </c>
      <c r="B7615">
        <v>6</v>
      </c>
      <c r="C7615">
        <v>31</v>
      </c>
      <c r="D7615">
        <v>-3</v>
      </c>
      <c r="E7615">
        <v>6</v>
      </c>
      <c r="F7615">
        <v>24</v>
      </c>
      <c r="G7615">
        <v>-1</v>
      </c>
      <c r="H7615" s="3">
        <f>H7614+$H$2*(Table1[[#This Row],[debug'[0']]]-H7614)</f>
        <v>5.3461024494711777</v>
      </c>
    </row>
    <row r="7616" spans="1:8" x14ac:dyDescent="0.25">
      <c r="A7616">
        <v>15220</v>
      </c>
      <c r="B7616">
        <v>8</v>
      </c>
      <c r="C7616">
        <v>30</v>
      </c>
      <c r="D7616">
        <v>-3</v>
      </c>
      <c r="E7616">
        <v>6</v>
      </c>
      <c r="F7616">
        <v>24</v>
      </c>
      <c r="G7616">
        <v>-1</v>
      </c>
      <c r="H7616" s="3">
        <f>H7615+$H$2*(Table1[[#This Row],[debug'[0']]]-H7615)</f>
        <v>5.5962264009148166</v>
      </c>
    </row>
    <row r="7617" spans="1:8" x14ac:dyDescent="0.25">
      <c r="A7617">
        <v>15222</v>
      </c>
      <c r="B7617">
        <v>7</v>
      </c>
      <c r="C7617">
        <v>30</v>
      </c>
      <c r="D7617">
        <v>-1</v>
      </c>
      <c r="E7617">
        <v>6</v>
      </c>
      <c r="F7617">
        <v>24</v>
      </c>
      <c r="G7617">
        <v>-1</v>
      </c>
      <c r="H7617" s="3">
        <f>H7616+$H$2*(Table1[[#This Row],[debug'[0']]]-H7616)</f>
        <v>5.7285289457004964</v>
      </c>
    </row>
    <row r="7618" spans="1:8" x14ac:dyDescent="0.25">
      <c r="A7618">
        <v>15224</v>
      </c>
      <c r="B7618">
        <v>9</v>
      </c>
      <c r="C7618">
        <v>28</v>
      </c>
      <c r="D7618">
        <v>0</v>
      </c>
      <c r="E7618">
        <v>6</v>
      </c>
      <c r="F7618">
        <v>24</v>
      </c>
      <c r="G7618">
        <v>0</v>
      </c>
      <c r="H7618" s="3">
        <f>H7617+$H$2*(Table1[[#This Row],[debug'[0']]]-H7617)</f>
        <v>6.0368578286190653</v>
      </c>
    </row>
    <row r="7619" spans="1:8" x14ac:dyDescent="0.25">
      <c r="A7619">
        <v>15226</v>
      </c>
      <c r="B7619">
        <v>8</v>
      </c>
      <c r="C7619">
        <v>26</v>
      </c>
      <c r="D7619">
        <v>0</v>
      </c>
      <c r="E7619">
        <v>6</v>
      </c>
      <c r="F7619">
        <v>24</v>
      </c>
      <c r="G7619">
        <v>-1</v>
      </c>
      <c r="H7619" s="3">
        <f>H7618+$H$2*(Table1[[#This Row],[debug'[0']]]-H7618)</f>
        <v>6.2218796193259447</v>
      </c>
    </row>
    <row r="7620" spans="1:8" x14ac:dyDescent="0.25">
      <c r="A7620">
        <v>15228</v>
      </c>
      <c r="B7620">
        <v>9</v>
      </c>
      <c r="C7620">
        <v>24</v>
      </c>
      <c r="D7620">
        <v>0</v>
      </c>
      <c r="E7620">
        <v>6</v>
      </c>
      <c r="F7620">
        <v>24</v>
      </c>
      <c r="G7620">
        <v>-1</v>
      </c>
      <c r="H7620" s="3">
        <f>H7619+$H$2*(Table1[[#This Row],[debug'[0']]]-H7619)</f>
        <v>6.4837112966873551</v>
      </c>
    </row>
    <row r="7621" spans="1:8" x14ac:dyDescent="0.25">
      <c r="A7621">
        <v>15230</v>
      </c>
      <c r="B7621">
        <v>9</v>
      </c>
      <c r="C7621">
        <v>22</v>
      </c>
      <c r="D7621">
        <v>0</v>
      </c>
      <c r="E7621">
        <v>6</v>
      </c>
      <c r="F7621">
        <v>24</v>
      </c>
      <c r="G7621">
        <v>-1</v>
      </c>
      <c r="H7621" s="3">
        <f>H7620+$H$2*(Table1[[#This Row],[debug'[0']]]-H7620)</f>
        <v>6.7208659198264948</v>
      </c>
    </row>
    <row r="7622" spans="1:8" x14ac:dyDescent="0.25">
      <c r="A7622">
        <v>15232</v>
      </c>
      <c r="B7622">
        <v>9</v>
      </c>
      <c r="C7622">
        <v>20</v>
      </c>
      <c r="D7622">
        <v>2</v>
      </c>
      <c r="E7622">
        <v>6</v>
      </c>
      <c r="F7622">
        <v>24</v>
      </c>
      <c r="G7622">
        <v>-1</v>
      </c>
      <c r="H7622" s="3">
        <f>H7621+$H$2*(Table1[[#This Row],[debug'[0']]]-H7621)</f>
        <v>6.935669246311071</v>
      </c>
    </row>
    <row r="7623" spans="1:8" x14ac:dyDescent="0.25">
      <c r="A7623">
        <v>15234</v>
      </c>
      <c r="B7623">
        <v>8</v>
      </c>
      <c r="C7623">
        <v>19</v>
      </c>
      <c r="D7623">
        <v>2</v>
      </c>
      <c r="E7623">
        <v>6</v>
      </c>
      <c r="F7623">
        <v>24</v>
      </c>
      <c r="G7623">
        <v>-1</v>
      </c>
      <c r="H7623" s="3">
        <f>H7622+$H$2*(Table1[[#This Row],[debug'[0']]]-H7622)</f>
        <v>7.0359800566144362</v>
      </c>
    </row>
    <row r="7624" spans="1:8" x14ac:dyDescent="0.25">
      <c r="A7624">
        <v>15236</v>
      </c>
      <c r="B7624">
        <v>7</v>
      </c>
      <c r="C7624">
        <v>18</v>
      </c>
      <c r="D7624">
        <v>2</v>
      </c>
      <c r="E7624">
        <v>6</v>
      </c>
      <c r="F7624">
        <v>24</v>
      </c>
      <c r="G7624">
        <v>-1</v>
      </c>
      <c r="H7624" s="3">
        <f>H7623+$H$2*(Table1[[#This Row],[debug'[0']]]-H7623)</f>
        <v>7.0325890161683668</v>
      </c>
    </row>
    <row r="7625" spans="1:8" x14ac:dyDescent="0.25">
      <c r="A7625">
        <v>15238</v>
      </c>
      <c r="B7625">
        <v>8</v>
      </c>
      <c r="C7625">
        <v>18</v>
      </c>
      <c r="D7625">
        <v>2</v>
      </c>
      <c r="E7625">
        <v>6</v>
      </c>
      <c r="F7625">
        <v>24</v>
      </c>
      <c r="G7625">
        <v>-1</v>
      </c>
      <c r="H7625" s="3">
        <f>H7624+$H$2*(Table1[[#This Row],[debug'[0']]]-H7624)</f>
        <v>7.1237653533625931</v>
      </c>
    </row>
    <row r="7626" spans="1:8" x14ac:dyDescent="0.25">
      <c r="A7626">
        <v>15240</v>
      </c>
      <c r="B7626">
        <v>6</v>
      </c>
      <c r="C7626">
        <v>18</v>
      </c>
      <c r="D7626">
        <v>2</v>
      </c>
      <c r="E7626">
        <v>6</v>
      </c>
      <c r="F7626">
        <v>24</v>
      </c>
      <c r="G7626">
        <v>-1</v>
      </c>
      <c r="H7626" s="3">
        <f>H7625+$H$2*(Table1[[#This Row],[debug'[0']]]-H7625)</f>
        <v>7.0178529640081129</v>
      </c>
    </row>
    <row r="7627" spans="1:8" x14ac:dyDescent="0.25">
      <c r="A7627">
        <v>15242</v>
      </c>
      <c r="B7627">
        <v>7</v>
      </c>
      <c r="C7627">
        <v>19</v>
      </c>
      <c r="D7627">
        <v>1</v>
      </c>
      <c r="E7627">
        <v>6</v>
      </c>
      <c r="F7627">
        <v>25</v>
      </c>
      <c r="G7627">
        <v>-1</v>
      </c>
      <c r="H7627" s="3">
        <f>H7626+$H$2*(Table1[[#This Row],[debug'[0']]]-H7626)</f>
        <v>7.0161703617909321</v>
      </c>
    </row>
    <row r="7628" spans="1:8" x14ac:dyDescent="0.25">
      <c r="A7628">
        <v>15244</v>
      </c>
      <c r="B7628">
        <v>5</v>
      </c>
      <c r="C7628">
        <v>21</v>
      </c>
      <c r="D7628">
        <v>0</v>
      </c>
      <c r="E7628">
        <v>6</v>
      </c>
      <c r="F7628">
        <v>25</v>
      </c>
      <c r="G7628">
        <v>-1</v>
      </c>
      <c r="H7628" s="3">
        <f>H7627+$H$2*(Table1[[#This Row],[debug'[0']]]-H7627)</f>
        <v>6.8261507818812959</v>
      </c>
    </row>
    <row r="7629" spans="1:8" x14ac:dyDescent="0.25">
      <c r="A7629">
        <v>15246</v>
      </c>
      <c r="B7629">
        <v>5</v>
      </c>
      <c r="C7629">
        <v>22</v>
      </c>
      <c r="D7629">
        <v>-1</v>
      </c>
      <c r="E7629">
        <v>6</v>
      </c>
      <c r="F7629">
        <v>25</v>
      </c>
      <c r="G7629">
        <v>-1</v>
      </c>
      <c r="H7629" s="3">
        <f>H7628+$H$2*(Table1[[#This Row],[debug'[0']]]-H7628)</f>
        <v>6.6540401254601296</v>
      </c>
    </row>
    <row r="7630" spans="1:8" x14ac:dyDescent="0.25">
      <c r="A7630">
        <v>15248</v>
      </c>
      <c r="B7630">
        <v>2</v>
      </c>
      <c r="C7630">
        <v>25</v>
      </c>
      <c r="D7630">
        <v>-1</v>
      </c>
      <c r="E7630">
        <v>6</v>
      </c>
      <c r="F7630">
        <v>25</v>
      </c>
      <c r="G7630">
        <v>-1</v>
      </c>
      <c r="H7630" s="3">
        <f>H7629+$H$2*(Table1[[#This Row],[debug'[0']]]-H7629)</f>
        <v>6.2154071774304001</v>
      </c>
    </row>
    <row r="7631" spans="1:8" x14ac:dyDescent="0.25">
      <c r="A7631">
        <v>15250</v>
      </c>
      <c r="B7631">
        <v>2</v>
      </c>
      <c r="C7631">
        <v>26</v>
      </c>
      <c r="D7631">
        <v>-1</v>
      </c>
      <c r="E7631">
        <v>6</v>
      </c>
      <c r="F7631">
        <v>25</v>
      </c>
      <c r="G7631">
        <v>-1</v>
      </c>
      <c r="H7631" s="3">
        <f>H7630+$H$2*(Table1[[#This Row],[debug'[0']]]-H7630)</f>
        <v>5.8181144108152489</v>
      </c>
    </row>
    <row r="7632" spans="1:8" x14ac:dyDescent="0.25">
      <c r="A7632">
        <v>15252</v>
      </c>
      <c r="B7632">
        <v>2</v>
      </c>
      <c r="C7632">
        <v>28</v>
      </c>
      <c r="D7632">
        <v>-1</v>
      </c>
      <c r="E7632">
        <v>6</v>
      </c>
      <c r="F7632">
        <v>25</v>
      </c>
      <c r="G7632">
        <v>-1</v>
      </c>
      <c r="H7632" s="3">
        <f>H7631+$H$2*(Table1[[#This Row],[debug'[0']]]-H7631)</f>
        <v>5.4582656053077736</v>
      </c>
    </row>
    <row r="7633" spans="1:8" x14ac:dyDescent="0.25">
      <c r="A7633">
        <v>15254</v>
      </c>
      <c r="B7633">
        <v>4</v>
      </c>
      <c r="C7633">
        <v>29</v>
      </c>
      <c r="D7633">
        <v>-2</v>
      </c>
      <c r="E7633">
        <v>6</v>
      </c>
      <c r="F7633">
        <v>25</v>
      </c>
      <c r="G7633">
        <v>-1</v>
      </c>
      <c r="H7633" s="3">
        <f>H7632+$H$2*(Table1[[#This Row],[debug'[0']]]-H7632)</f>
        <v>5.3208273099292462</v>
      </c>
    </row>
    <row r="7634" spans="1:8" x14ac:dyDescent="0.25">
      <c r="A7634">
        <v>15256</v>
      </c>
      <c r="B7634">
        <v>5</v>
      </c>
      <c r="C7634">
        <v>29</v>
      </c>
      <c r="D7634">
        <v>-2</v>
      </c>
      <c r="E7634">
        <v>6</v>
      </c>
      <c r="F7634">
        <v>25</v>
      </c>
      <c r="G7634">
        <v>-1</v>
      </c>
      <c r="H7634" s="3">
        <f>H7633+$H$2*(Table1[[#This Row],[debug'[0']]]-H7633)</f>
        <v>5.2905900483309054</v>
      </c>
    </row>
    <row r="7635" spans="1:8" x14ac:dyDescent="0.25">
      <c r="A7635">
        <v>15258</v>
      </c>
      <c r="B7635">
        <v>6</v>
      </c>
      <c r="C7635">
        <v>30</v>
      </c>
      <c r="D7635">
        <v>-2</v>
      </c>
      <c r="E7635">
        <v>6</v>
      </c>
      <c r="F7635">
        <v>25</v>
      </c>
      <c r="G7635">
        <v>-1</v>
      </c>
      <c r="H7635" s="3">
        <f>H7634+$H$2*(Table1[[#This Row],[debug'[0']]]-H7634)</f>
        <v>5.3574503611073192</v>
      </c>
    </row>
    <row r="7636" spans="1:8" x14ac:dyDescent="0.25">
      <c r="A7636">
        <v>15260</v>
      </c>
      <c r="B7636">
        <v>6</v>
      </c>
      <c r="C7636">
        <v>31</v>
      </c>
      <c r="D7636">
        <v>-2</v>
      </c>
      <c r="E7636">
        <v>6</v>
      </c>
      <c r="F7636">
        <v>25</v>
      </c>
      <c r="G7636">
        <v>-1</v>
      </c>
      <c r="H7636" s="3">
        <f>H7635+$H$2*(Table1[[#This Row],[debug'[0']]]-H7635)</f>
        <v>5.4180092378606801</v>
      </c>
    </row>
    <row r="7637" spans="1:8" x14ac:dyDescent="0.25">
      <c r="A7637">
        <v>15262</v>
      </c>
      <c r="B7637">
        <v>5</v>
      </c>
      <c r="C7637">
        <v>31</v>
      </c>
      <c r="D7637">
        <v>-2</v>
      </c>
      <c r="E7637">
        <v>6</v>
      </c>
      <c r="F7637">
        <v>25</v>
      </c>
      <c r="G7637">
        <v>-1</v>
      </c>
      <c r="H7637" s="3">
        <f>H7636+$H$2*(Table1[[#This Row],[debug'[0']]]-H7636)</f>
        <v>5.3786127953368066</v>
      </c>
    </row>
    <row r="7638" spans="1:8" x14ac:dyDescent="0.25">
      <c r="A7638">
        <v>15264</v>
      </c>
      <c r="B7638">
        <v>5</v>
      </c>
      <c r="C7638">
        <v>31</v>
      </c>
      <c r="D7638">
        <v>-3</v>
      </c>
      <c r="E7638">
        <v>6</v>
      </c>
      <c r="F7638">
        <v>25</v>
      </c>
      <c r="G7638">
        <v>-1</v>
      </c>
      <c r="H7638" s="3">
        <f>H7637+$H$2*(Table1[[#This Row],[debug'[0']]]-H7637)</f>
        <v>5.3429293800452502</v>
      </c>
    </row>
    <row r="7639" spans="1:8" x14ac:dyDescent="0.25">
      <c r="A7639">
        <v>15266</v>
      </c>
      <c r="B7639">
        <v>6</v>
      </c>
      <c r="C7639">
        <v>30</v>
      </c>
      <c r="D7639">
        <v>-2</v>
      </c>
      <c r="E7639">
        <v>6</v>
      </c>
      <c r="F7639">
        <v>25</v>
      </c>
      <c r="G7639">
        <v>-1</v>
      </c>
      <c r="H7639" s="3">
        <f>H7638+$H$2*(Table1[[#This Row],[debug'[0']]]-H7638)</f>
        <v>5.4048568270214359</v>
      </c>
    </row>
    <row r="7640" spans="1:8" x14ac:dyDescent="0.25">
      <c r="A7640">
        <v>15268</v>
      </c>
      <c r="B7640">
        <v>7</v>
      </c>
      <c r="C7640">
        <v>29</v>
      </c>
      <c r="D7640">
        <v>-2</v>
      </c>
      <c r="E7640">
        <v>6</v>
      </c>
      <c r="F7640">
        <v>25</v>
      </c>
      <c r="G7640">
        <v>-1</v>
      </c>
      <c r="H7640" s="3">
        <f>H7639+$H$2*(Table1[[#This Row],[debug'[0']]]-H7639)</f>
        <v>5.5551955292310371</v>
      </c>
    </row>
    <row r="7641" spans="1:8" x14ac:dyDescent="0.25">
      <c r="A7641">
        <v>15270</v>
      </c>
      <c r="B7641">
        <v>8</v>
      </c>
      <c r="C7641">
        <v>28</v>
      </c>
      <c r="D7641">
        <v>-1</v>
      </c>
      <c r="E7641">
        <v>6</v>
      </c>
      <c r="F7641">
        <v>25</v>
      </c>
      <c r="G7641">
        <v>-1</v>
      </c>
      <c r="H7641" s="3">
        <f>H7640+$H$2*(Table1[[#This Row],[debug'[0']]]-H7640)</f>
        <v>5.7856129221759751</v>
      </c>
    </row>
    <row r="7642" spans="1:8" x14ac:dyDescent="0.25">
      <c r="A7642">
        <v>15272</v>
      </c>
      <c r="B7642">
        <v>9</v>
      </c>
      <c r="C7642">
        <v>27</v>
      </c>
      <c r="D7642">
        <v>-1</v>
      </c>
      <c r="E7642">
        <v>6</v>
      </c>
      <c r="F7642">
        <v>25</v>
      </c>
      <c r="G7642">
        <v>-1</v>
      </c>
      <c r="H7642" s="3">
        <f>H7641+$H$2*(Table1[[#This Row],[debug'[0']]]-H7641)</f>
        <v>6.0885617670605523</v>
      </c>
    </row>
    <row r="7643" spans="1:8" x14ac:dyDescent="0.25">
      <c r="A7643">
        <v>15274</v>
      </c>
      <c r="B7643">
        <v>9</v>
      </c>
      <c r="C7643">
        <v>25</v>
      </c>
      <c r="D7643">
        <v>-2</v>
      </c>
      <c r="E7643">
        <v>6</v>
      </c>
      <c r="F7643">
        <v>25</v>
      </c>
      <c r="G7643">
        <v>-1</v>
      </c>
      <c r="H7643" s="3">
        <f>H7642+$H$2*(Table1[[#This Row],[debug'[0']]]-H7642)</f>
        <v>6.3629583559800427</v>
      </c>
    </row>
    <row r="7644" spans="1:8" x14ac:dyDescent="0.25">
      <c r="A7644">
        <v>15276</v>
      </c>
      <c r="B7644">
        <v>9</v>
      </c>
      <c r="C7644">
        <v>22</v>
      </c>
      <c r="D7644">
        <v>-1</v>
      </c>
      <c r="E7644">
        <v>6</v>
      </c>
      <c r="F7644">
        <v>25</v>
      </c>
      <c r="G7644">
        <v>-1</v>
      </c>
      <c r="H7644" s="3">
        <f>H7643+$H$2*(Table1[[#This Row],[debug'[0']]]-H7643)</f>
        <v>6.6114936756619462</v>
      </c>
    </row>
    <row r="7645" spans="1:8" x14ac:dyDescent="0.25">
      <c r="A7645">
        <v>15278</v>
      </c>
      <c r="B7645">
        <v>8</v>
      </c>
      <c r="C7645">
        <v>20</v>
      </c>
      <c r="D7645">
        <v>0</v>
      </c>
      <c r="E7645">
        <v>6</v>
      </c>
      <c r="F7645">
        <v>25</v>
      </c>
      <c r="G7645">
        <v>-1</v>
      </c>
      <c r="H7645" s="3">
        <f>H7644+$H$2*(Table1[[#This Row],[debug'[0']]]-H7644)</f>
        <v>6.7423573137020485</v>
      </c>
    </row>
    <row r="7646" spans="1:8" x14ac:dyDescent="0.25">
      <c r="A7646">
        <v>15280</v>
      </c>
      <c r="B7646">
        <v>8</v>
      </c>
      <c r="C7646">
        <v>19</v>
      </c>
      <c r="D7646">
        <v>0</v>
      </c>
      <c r="E7646">
        <v>6</v>
      </c>
      <c r="F7646">
        <v>25</v>
      </c>
      <c r="G7646">
        <v>-1</v>
      </c>
      <c r="H7646" s="3">
        <f>H7645+$H$2*(Table1[[#This Row],[debug'[0']]]-H7645)</f>
        <v>6.8608873444254854</v>
      </c>
    </row>
    <row r="7647" spans="1:8" x14ac:dyDescent="0.25">
      <c r="A7647">
        <v>15282</v>
      </c>
      <c r="B7647">
        <v>7</v>
      </c>
      <c r="C7647">
        <v>18</v>
      </c>
      <c r="D7647">
        <v>0</v>
      </c>
      <c r="E7647">
        <v>6</v>
      </c>
      <c r="F7647">
        <v>25</v>
      </c>
      <c r="G7647">
        <v>-1</v>
      </c>
      <c r="H7647" s="3">
        <f>H7646+$H$2*(Table1[[#This Row],[debug'[0']]]-H7646)</f>
        <v>6.8739984033287129</v>
      </c>
    </row>
    <row r="7648" spans="1:8" x14ac:dyDescent="0.25">
      <c r="A7648">
        <v>15284</v>
      </c>
      <c r="B7648">
        <v>7</v>
      </c>
      <c r="C7648">
        <v>19</v>
      </c>
      <c r="D7648">
        <v>-1</v>
      </c>
      <c r="E7648">
        <v>6</v>
      </c>
      <c r="F7648">
        <v>25</v>
      </c>
      <c r="G7648">
        <v>-1</v>
      </c>
      <c r="H7648" s="3">
        <f>H7647+$H$2*(Table1[[#This Row],[debug'[0']]]-H7647)</f>
        <v>6.8858737740420057</v>
      </c>
    </row>
    <row r="7649" spans="1:8" x14ac:dyDescent="0.25">
      <c r="A7649">
        <v>15286</v>
      </c>
      <c r="B7649">
        <v>7</v>
      </c>
      <c r="C7649">
        <v>19</v>
      </c>
      <c r="D7649">
        <v>0</v>
      </c>
      <c r="E7649">
        <v>6</v>
      </c>
      <c r="F7649">
        <v>25</v>
      </c>
      <c r="G7649">
        <v>-1</v>
      </c>
      <c r="H7649" s="3">
        <f>H7648+$H$2*(Table1[[#This Row],[debug'[0']]]-H7648)</f>
        <v>6.896629917433553</v>
      </c>
    </row>
    <row r="7650" spans="1:8" x14ac:dyDescent="0.25">
      <c r="A7650">
        <v>15288</v>
      </c>
      <c r="B7650">
        <v>6</v>
      </c>
      <c r="C7650">
        <v>21</v>
      </c>
      <c r="D7650">
        <v>1</v>
      </c>
      <c r="E7650">
        <v>6</v>
      </c>
      <c r="F7650">
        <v>25</v>
      </c>
      <c r="G7650">
        <v>-1</v>
      </c>
      <c r="H7650" s="3">
        <f>H7649+$H$2*(Table1[[#This Row],[debug'[0']]]-H7649)</f>
        <v>6.8121245385856106</v>
      </c>
    </row>
    <row r="7651" spans="1:8" x14ac:dyDescent="0.25">
      <c r="A7651">
        <v>15290</v>
      </c>
      <c r="B7651">
        <v>5</v>
      </c>
      <c r="C7651">
        <v>21</v>
      </c>
      <c r="D7651">
        <v>0</v>
      </c>
      <c r="E7651">
        <v>6</v>
      </c>
      <c r="F7651">
        <v>25</v>
      </c>
      <c r="G7651">
        <v>-1</v>
      </c>
      <c r="H7651" s="3">
        <f>H7650+$H$2*(Table1[[#This Row],[debug'[0']]]-H7650)</f>
        <v>6.6413358244512999</v>
      </c>
    </row>
    <row r="7652" spans="1:8" x14ac:dyDescent="0.25">
      <c r="A7652">
        <v>15292</v>
      </c>
      <c r="B7652">
        <v>5</v>
      </c>
      <c r="C7652">
        <v>22</v>
      </c>
      <c r="D7652">
        <v>0</v>
      </c>
      <c r="E7652">
        <v>6</v>
      </c>
      <c r="F7652">
        <v>25</v>
      </c>
      <c r="G7652">
        <v>-1</v>
      </c>
      <c r="H7652" s="3">
        <f>H7651+$H$2*(Table1[[#This Row],[debug'[0']]]-H7651)</f>
        <v>6.4866435674062011</v>
      </c>
    </row>
    <row r="7653" spans="1:8" x14ac:dyDescent="0.25">
      <c r="A7653">
        <v>15294</v>
      </c>
      <c r="B7653">
        <v>5</v>
      </c>
      <c r="C7653">
        <v>22</v>
      </c>
      <c r="D7653">
        <v>0</v>
      </c>
      <c r="E7653">
        <v>6</v>
      </c>
      <c r="F7653">
        <v>25</v>
      </c>
      <c r="G7653">
        <v>-1</v>
      </c>
      <c r="H7653" s="3">
        <f>H7652+$H$2*(Table1[[#This Row],[debug'[0']]]-H7652)</f>
        <v>6.3465307121101056</v>
      </c>
    </row>
    <row r="7654" spans="1:8" x14ac:dyDescent="0.25">
      <c r="A7654">
        <v>15296</v>
      </c>
      <c r="B7654">
        <v>3</v>
      </c>
      <c r="C7654">
        <v>24</v>
      </c>
      <c r="D7654">
        <v>1</v>
      </c>
      <c r="E7654">
        <v>6</v>
      </c>
      <c r="F7654">
        <v>25</v>
      </c>
      <c r="G7654">
        <v>-1</v>
      </c>
      <c r="H7654" s="3">
        <f>H7653+$H$2*(Table1[[#This Row],[debug'[0']]]-H7653)</f>
        <v>6.0311276231047737</v>
      </c>
    </row>
    <row r="7655" spans="1:8" x14ac:dyDescent="0.25">
      <c r="A7655">
        <v>15298</v>
      </c>
      <c r="B7655">
        <v>3</v>
      </c>
      <c r="C7655">
        <v>25</v>
      </c>
      <c r="D7655">
        <v>1</v>
      </c>
      <c r="E7655">
        <v>6</v>
      </c>
      <c r="F7655">
        <v>25</v>
      </c>
      <c r="G7655">
        <v>-1</v>
      </c>
      <c r="H7655" s="3">
        <f>H7654+$H$2*(Table1[[#This Row],[debug'[0']]]-H7654)</f>
        <v>5.7454505749196025</v>
      </c>
    </row>
    <row r="7656" spans="1:8" x14ac:dyDescent="0.25">
      <c r="A7656">
        <v>15300</v>
      </c>
      <c r="B7656">
        <v>2</v>
      </c>
      <c r="C7656">
        <v>28</v>
      </c>
      <c r="D7656">
        <v>0</v>
      </c>
      <c r="E7656">
        <v>6</v>
      </c>
      <c r="F7656">
        <v>25</v>
      </c>
      <c r="G7656">
        <v>-1</v>
      </c>
      <c r="H7656" s="3">
        <f>H7655+$H$2*(Table1[[#This Row],[debug'[0']]]-H7655)</f>
        <v>5.39245017460307</v>
      </c>
    </row>
    <row r="7657" spans="1:8" x14ac:dyDescent="0.25">
      <c r="A7657">
        <v>15302</v>
      </c>
      <c r="B7657">
        <v>3</v>
      </c>
      <c r="C7657">
        <v>29</v>
      </c>
      <c r="D7657">
        <v>0</v>
      </c>
      <c r="E7657">
        <v>6</v>
      </c>
      <c r="F7657">
        <v>25</v>
      </c>
      <c r="G7657">
        <v>-1</v>
      </c>
      <c r="H7657" s="3">
        <f>H7656+$H$2*(Table1[[#This Row],[debug'[0']]]-H7656)</f>
        <v>5.1669670578246913</v>
      </c>
    </row>
    <row r="7658" spans="1:8" x14ac:dyDescent="0.25">
      <c r="A7658">
        <v>15304</v>
      </c>
      <c r="B7658">
        <v>5</v>
      </c>
      <c r="C7658">
        <v>30</v>
      </c>
      <c r="D7658">
        <v>-1</v>
      </c>
      <c r="E7658">
        <v>6</v>
      </c>
      <c r="F7658">
        <v>25</v>
      </c>
      <c r="G7658">
        <v>-1</v>
      </c>
      <c r="H7658" s="3">
        <f>H7657+$H$2*(Table1[[#This Row],[debug'[0']]]-H7657)</f>
        <v>5.151230783357085</v>
      </c>
    </row>
    <row r="7659" spans="1:8" x14ac:dyDescent="0.25">
      <c r="A7659">
        <v>15306</v>
      </c>
      <c r="B7659">
        <v>6</v>
      </c>
      <c r="C7659">
        <v>30</v>
      </c>
      <c r="D7659">
        <v>-1</v>
      </c>
      <c r="E7659">
        <v>6</v>
      </c>
      <c r="F7659">
        <v>25</v>
      </c>
      <c r="G7659">
        <v>-1</v>
      </c>
      <c r="H7659" s="3">
        <f>H7658+$H$2*(Table1[[#This Row],[debug'[0']]]-H7658)</f>
        <v>5.2312253974250416</v>
      </c>
    </row>
    <row r="7660" spans="1:8" x14ac:dyDescent="0.25">
      <c r="A7660">
        <v>15308</v>
      </c>
      <c r="B7660">
        <v>6</v>
      </c>
      <c r="C7660">
        <v>30</v>
      </c>
      <c r="D7660">
        <v>-1</v>
      </c>
      <c r="E7660">
        <v>6</v>
      </c>
      <c r="F7660">
        <v>25</v>
      </c>
      <c r="G7660">
        <v>-1</v>
      </c>
      <c r="H7660" s="3">
        <f>H7659+$H$2*(Table1[[#This Row],[debug'[0']]]-H7659)</f>
        <v>5.3036806967365182</v>
      </c>
    </row>
    <row r="7661" spans="1:8" x14ac:dyDescent="0.25">
      <c r="A7661">
        <v>15310</v>
      </c>
      <c r="B7661">
        <v>6</v>
      </c>
      <c r="C7661">
        <v>30</v>
      </c>
      <c r="D7661">
        <v>-2</v>
      </c>
      <c r="E7661">
        <v>6</v>
      </c>
      <c r="F7661">
        <v>25</v>
      </c>
      <c r="G7661">
        <v>-1</v>
      </c>
      <c r="H7661" s="3">
        <f>H7660+$H$2*(Table1[[#This Row],[debug'[0']]]-H7660)</f>
        <v>5.3693072449670778</v>
      </c>
    </row>
    <row r="7662" spans="1:8" x14ac:dyDescent="0.25">
      <c r="A7662">
        <v>15312</v>
      </c>
      <c r="B7662">
        <v>6</v>
      </c>
      <c r="C7662">
        <v>30</v>
      </c>
      <c r="D7662">
        <v>-3</v>
      </c>
      <c r="E7662">
        <v>6</v>
      </c>
      <c r="F7662">
        <v>25</v>
      </c>
      <c r="G7662">
        <v>-1</v>
      </c>
      <c r="H7662" s="3">
        <f>H7661+$H$2*(Table1[[#This Row],[debug'[0']]]-H7661)</f>
        <v>5.42874863674359</v>
      </c>
    </row>
    <row r="7663" spans="1:8" x14ac:dyDescent="0.25">
      <c r="A7663">
        <v>15314</v>
      </c>
      <c r="B7663">
        <v>7</v>
      </c>
      <c r="C7663">
        <v>29</v>
      </c>
      <c r="D7663">
        <v>-3</v>
      </c>
      <c r="E7663">
        <v>6</v>
      </c>
      <c r="F7663">
        <v>25</v>
      </c>
      <c r="G7663">
        <v>-1</v>
      </c>
      <c r="H7663" s="3">
        <f>H7662+$H$2*(Table1[[#This Row],[debug'[0']]]-H7662)</f>
        <v>5.5768355889360688</v>
      </c>
    </row>
    <row r="7664" spans="1:8" x14ac:dyDescent="0.25">
      <c r="A7664">
        <v>15316</v>
      </c>
      <c r="B7664">
        <v>9</v>
      </c>
      <c r="C7664">
        <v>29</v>
      </c>
      <c r="D7664">
        <v>-2</v>
      </c>
      <c r="E7664">
        <v>6</v>
      </c>
      <c r="F7664">
        <v>25</v>
      </c>
      <c r="G7664">
        <v>-1</v>
      </c>
      <c r="H7664" s="3">
        <f>H7663+$H$2*(Table1[[#This Row],[debug'[0']]]-H7663)</f>
        <v>5.8994612339109231</v>
      </c>
    </row>
    <row r="7665" spans="1:8" x14ac:dyDescent="0.25">
      <c r="A7665">
        <v>15318</v>
      </c>
      <c r="B7665">
        <v>10</v>
      </c>
      <c r="C7665">
        <v>28</v>
      </c>
      <c r="D7665">
        <v>-2</v>
      </c>
      <c r="E7665">
        <v>6</v>
      </c>
      <c r="F7665">
        <v>25</v>
      </c>
      <c r="G7665">
        <v>-1</v>
      </c>
      <c r="H7665" s="3">
        <f>H7664+$H$2*(Table1[[#This Row],[debug'[0']]]-H7664)</f>
        <v>6.2859279078100911</v>
      </c>
    </row>
    <row r="7666" spans="1:8" x14ac:dyDescent="0.25">
      <c r="A7666">
        <v>15320</v>
      </c>
      <c r="B7666">
        <v>11</v>
      </c>
      <c r="C7666">
        <v>24</v>
      </c>
      <c r="D7666">
        <v>-3</v>
      </c>
      <c r="E7666">
        <v>6</v>
      </c>
      <c r="F7666">
        <v>25</v>
      </c>
      <c r="G7666">
        <v>-1</v>
      </c>
      <c r="H7666" s="3">
        <f>H7665+$H$2*(Table1[[#This Row],[debug'[0']]]-H7665)</f>
        <v>6.7302187354095855</v>
      </c>
    </row>
    <row r="7667" spans="1:8" x14ac:dyDescent="0.25">
      <c r="A7667">
        <v>15322</v>
      </c>
      <c r="B7667">
        <v>10</v>
      </c>
      <c r="C7667">
        <v>22</v>
      </c>
      <c r="D7667">
        <v>-3</v>
      </c>
      <c r="E7667">
        <v>6</v>
      </c>
      <c r="F7667">
        <v>25</v>
      </c>
      <c r="G7667">
        <v>-1</v>
      </c>
      <c r="H7667" s="3">
        <f>H7666+$H$2*(Table1[[#This Row],[debug'[0']]]-H7666)</f>
        <v>7.0383883594000691</v>
      </c>
    </row>
    <row r="7668" spans="1:8" x14ac:dyDescent="0.25">
      <c r="A7668">
        <v>15324</v>
      </c>
      <c r="B7668">
        <v>9</v>
      </c>
      <c r="C7668">
        <v>20</v>
      </c>
      <c r="D7668">
        <v>-2</v>
      </c>
      <c r="E7668">
        <v>6</v>
      </c>
      <c r="F7668">
        <v>25</v>
      </c>
      <c r="G7668">
        <v>-1</v>
      </c>
      <c r="H7668" s="3">
        <f>H7667+$H$2*(Table1[[#This Row],[debug'[0']]]-H7667)</f>
        <v>7.2232659009792179</v>
      </c>
    </row>
    <row r="7669" spans="1:8" x14ac:dyDescent="0.25">
      <c r="A7669">
        <v>15326</v>
      </c>
      <c r="B7669">
        <v>8</v>
      </c>
      <c r="C7669">
        <v>18</v>
      </c>
      <c r="D7669">
        <v>-3</v>
      </c>
      <c r="E7669">
        <v>6</v>
      </c>
      <c r="F7669">
        <v>25</v>
      </c>
      <c r="G7669">
        <v>-1</v>
      </c>
      <c r="H7669" s="3">
        <f>H7668+$H$2*(Table1[[#This Row],[debug'[0']]]-H7668)</f>
        <v>7.296471365157509</v>
      </c>
    </row>
    <row r="7670" spans="1:8" x14ac:dyDescent="0.25">
      <c r="A7670">
        <v>15328</v>
      </c>
      <c r="B7670">
        <v>6</v>
      </c>
      <c r="C7670">
        <v>18</v>
      </c>
      <c r="D7670">
        <v>-3</v>
      </c>
      <c r="E7670">
        <v>6</v>
      </c>
      <c r="F7670">
        <v>25</v>
      </c>
      <c r="G7670">
        <v>-1</v>
      </c>
      <c r="H7670" s="3">
        <f>H7669+$H$2*(Table1[[#This Row],[debug'[0']]]-H7669)</f>
        <v>7.1742818176664587</v>
      </c>
    </row>
    <row r="7671" spans="1:8" x14ac:dyDescent="0.25">
      <c r="A7671">
        <v>15330</v>
      </c>
      <c r="B7671">
        <v>6</v>
      </c>
      <c r="C7671">
        <v>17</v>
      </c>
      <c r="D7671">
        <v>-3</v>
      </c>
      <c r="E7671">
        <v>6</v>
      </c>
      <c r="F7671">
        <v>25</v>
      </c>
      <c r="G7671">
        <v>-1</v>
      </c>
      <c r="H7671" s="3">
        <f>H7670+$H$2*(Table1[[#This Row],[debug'[0']]]-H7670)</f>
        <v>7.0636083637177078</v>
      </c>
    </row>
    <row r="7672" spans="1:8" x14ac:dyDescent="0.25">
      <c r="A7672">
        <v>15332</v>
      </c>
      <c r="B7672">
        <v>7</v>
      </c>
      <c r="C7672">
        <v>19</v>
      </c>
      <c r="D7672">
        <v>-2</v>
      </c>
      <c r="E7672">
        <v>6</v>
      </c>
      <c r="F7672">
        <v>25</v>
      </c>
      <c r="G7672">
        <v>-1</v>
      </c>
      <c r="H7672" s="3">
        <f>H7671+$H$2*(Table1[[#This Row],[debug'[0']]]-H7671)</f>
        <v>7.0576134166728357</v>
      </c>
    </row>
    <row r="7673" spans="1:8" x14ac:dyDescent="0.25">
      <c r="A7673">
        <v>15334</v>
      </c>
      <c r="B7673">
        <v>6</v>
      </c>
      <c r="C7673">
        <v>19</v>
      </c>
      <c r="D7673">
        <v>-1</v>
      </c>
      <c r="E7673">
        <v>6</v>
      </c>
      <c r="F7673">
        <v>25</v>
      </c>
      <c r="G7673">
        <v>-1</v>
      </c>
      <c r="H7673" s="3">
        <f>H7672+$H$2*(Table1[[#This Row],[debug'[0']]]-H7672)</f>
        <v>6.9579357004681146</v>
      </c>
    </row>
    <row r="7674" spans="1:8" x14ac:dyDescent="0.25">
      <c r="A7674">
        <v>15336</v>
      </c>
      <c r="B7674">
        <v>5</v>
      </c>
      <c r="C7674">
        <v>20</v>
      </c>
      <c r="D7674">
        <v>0</v>
      </c>
      <c r="E7674">
        <v>6</v>
      </c>
      <c r="F7674">
        <v>25</v>
      </c>
      <c r="G7674">
        <v>-1</v>
      </c>
      <c r="H7674" s="3">
        <f>H7673+$H$2*(Table1[[#This Row],[debug'[0']]]-H7673)</f>
        <v>6.77340460808436</v>
      </c>
    </row>
    <row r="7675" spans="1:8" x14ac:dyDescent="0.25">
      <c r="A7675">
        <v>15338</v>
      </c>
      <c r="B7675">
        <v>4</v>
      </c>
      <c r="C7675">
        <v>21</v>
      </c>
      <c r="D7675">
        <v>0</v>
      </c>
      <c r="E7675">
        <v>6</v>
      </c>
      <c r="F7675">
        <v>25</v>
      </c>
      <c r="G7675">
        <v>-1</v>
      </c>
      <c r="H7675" s="3">
        <f>H7674+$H$2*(Table1[[#This Row],[debug'[0']]]-H7674)</f>
        <v>6.5120173818186631</v>
      </c>
    </row>
    <row r="7676" spans="1:8" x14ac:dyDescent="0.25">
      <c r="A7676">
        <v>15340</v>
      </c>
      <c r="B7676">
        <v>3</v>
      </c>
      <c r="C7676">
        <v>21</v>
      </c>
      <c r="D7676">
        <v>0</v>
      </c>
      <c r="E7676">
        <v>6</v>
      </c>
      <c r="F7676">
        <v>24</v>
      </c>
      <c r="G7676">
        <v>-1</v>
      </c>
      <c r="H7676" s="3">
        <f>H7675+$H$2*(Table1[[#This Row],[debug'[0']]]-H7675)</f>
        <v>6.1810175416386279</v>
      </c>
    </row>
    <row r="7677" spans="1:8" x14ac:dyDescent="0.25">
      <c r="A7677">
        <v>15342</v>
      </c>
      <c r="B7677">
        <v>3</v>
      </c>
      <c r="C7677">
        <v>22</v>
      </c>
      <c r="D7677">
        <v>1</v>
      </c>
      <c r="E7677">
        <v>6</v>
      </c>
      <c r="F7677">
        <v>24</v>
      </c>
      <c r="G7677">
        <v>-1</v>
      </c>
      <c r="H7677" s="3">
        <f>H7676+$H$2*(Table1[[#This Row],[debug'[0']]]-H7676)</f>
        <v>5.8812137014460628</v>
      </c>
    </row>
    <row r="7678" spans="1:8" x14ac:dyDescent="0.25">
      <c r="A7678">
        <v>15344</v>
      </c>
      <c r="B7678">
        <v>3</v>
      </c>
      <c r="C7678">
        <v>23</v>
      </c>
      <c r="D7678">
        <v>2</v>
      </c>
      <c r="E7678">
        <v>6</v>
      </c>
      <c r="F7678">
        <v>24</v>
      </c>
      <c r="G7678">
        <v>-1</v>
      </c>
      <c r="H7678" s="3">
        <f>H7677+$H$2*(Table1[[#This Row],[debug'[0']]]-H7677)</f>
        <v>5.6096657075095067</v>
      </c>
    </row>
    <row r="7679" spans="1:8" x14ac:dyDescent="0.25">
      <c r="A7679">
        <v>15346</v>
      </c>
      <c r="B7679">
        <v>3</v>
      </c>
      <c r="C7679">
        <v>25</v>
      </c>
      <c r="D7679">
        <v>1</v>
      </c>
      <c r="E7679">
        <v>6</v>
      </c>
      <c r="F7679">
        <v>24</v>
      </c>
      <c r="G7679">
        <v>-1</v>
      </c>
      <c r="H7679" s="3">
        <f>H7678+$H$2*(Table1[[#This Row],[debug'[0']]]-H7678)</f>
        <v>5.3637105090583947</v>
      </c>
    </row>
    <row r="7680" spans="1:8" x14ac:dyDescent="0.25">
      <c r="A7680">
        <v>15348</v>
      </c>
      <c r="B7680">
        <v>4</v>
      </c>
      <c r="C7680">
        <v>27</v>
      </c>
      <c r="D7680">
        <v>0</v>
      </c>
      <c r="E7680">
        <v>6</v>
      </c>
      <c r="F7680">
        <v>24</v>
      </c>
      <c r="G7680">
        <v>-1</v>
      </c>
      <c r="H7680" s="3">
        <f>H7679+$H$2*(Table1[[#This Row],[debug'[0']]]-H7679)</f>
        <v>5.2351838215519635</v>
      </c>
    </row>
    <row r="7681" spans="1:8" x14ac:dyDescent="0.25">
      <c r="A7681">
        <v>15350</v>
      </c>
      <c r="B7681">
        <v>6</v>
      </c>
      <c r="C7681">
        <v>28</v>
      </c>
      <c r="D7681">
        <v>0</v>
      </c>
      <c r="E7681">
        <v>6</v>
      </c>
      <c r="F7681">
        <v>24</v>
      </c>
      <c r="G7681">
        <v>-1</v>
      </c>
      <c r="H7681" s="3">
        <f>H7680+$H$2*(Table1[[#This Row],[debug'[0']]]-H7680)</f>
        <v>5.3072660481787324</v>
      </c>
    </row>
    <row r="7682" spans="1:8" x14ac:dyDescent="0.25">
      <c r="A7682">
        <v>15352</v>
      </c>
      <c r="B7682">
        <v>6</v>
      </c>
      <c r="C7682">
        <v>29</v>
      </c>
      <c r="D7682">
        <v>-1</v>
      </c>
      <c r="E7682">
        <v>6</v>
      </c>
      <c r="F7682">
        <v>24</v>
      </c>
      <c r="G7682">
        <v>-1</v>
      </c>
      <c r="H7682" s="3">
        <f>H7681+$H$2*(Table1[[#This Row],[debug'[0']]]-H7681)</f>
        <v>5.37255468499675</v>
      </c>
    </row>
    <row r="7683" spans="1:8" x14ac:dyDescent="0.25">
      <c r="A7683">
        <v>15354</v>
      </c>
      <c r="B7683">
        <v>6</v>
      </c>
      <c r="C7683">
        <v>29</v>
      </c>
      <c r="D7683">
        <v>-2</v>
      </c>
      <c r="E7683">
        <v>6</v>
      </c>
      <c r="F7683">
        <v>24</v>
      </c>
      <c r="G7683">
        <v>-1</v>
      </c>
      <c r="H7683" s="3">
        <f>H7682+$H$2*(Table1[[#This Row],[debug'[0']]]-H7682)</f>
        <v>5.4316900127610568</v>
      </c>
    </row>
    <row r="7684" spans="1:8" x14ac:dyDescent="0.25">
      <c r="A7684">
        <v>15356</v>
      </c>
      <c r="B7684">
        <v>6</v>
      </c>
      <c r="C7684">
        <v>30</v>
      </c>
      <c r="D7684">
        <v>-3</v>
      </c>
      <c r="E7684">
        <v>6</v>
      </c>
      <c r="F7684">
        <v>24</v>
      </c>
      <c r="G7684">
        <v>-1</v>
      </c>
      <c r="H7684" s="3">
        <f>H7683+$H$2*(Table1[[#This Row],[debug'[0']]]-H7683)</f>
        <v>5.485251967187204</v>
      </c>
    </row>
    <row r="7685" spans="1:8" x14ac:dyDescent="0.25">
      <c r="A7685">
        <v>15358</v>
      </c>
      <c r="B7685">
        <v>8</v>
      </c>
      <c r="C7685">
        <v>30</v>
      </c>
      <c r="D7685">
        <v>-3</v>
      </c>
      <c r="E7685">
        <v>6</v>
      </c>
      <c r="F7685">
        <v>24</v>
      </c>
      <c r="G7685">
        <v>-1</v>
      </c>
      <c r="H7685" s="3">
        <f>H7684+$H$2*(Table1[[#This Row],[debug'[0']]]-H7684)</f>
        <v>5.7222613855526259</v>
      </c>
    </row>
    <row r="7686" spans="1:8" x14ac:dyDescent="0.25">
      <c r="A7686">
        <v>15360</v>
      </c>
      <c r="B7686">
        <v>9</v>
      </c>
      <c r="C7686">
        <v>29</v>
      </c>
      <c r="D7686">
        <v>-3</v>
      </c>
      <c r="E7686">
        <v>6</v>
      </c>
      <c r="F7686">
        <v>24</v>
      </c>
      <c r="G7686">
        <v>-1</v>
      </c>
      <c r="H7686" s="3">
        <f>H7685+$H$2*(Table1[[#This Row],[debug'[0']]]-H7685)</f>
        <v>6.0311809720986895</v>
      </c>
    </row>
    <row r="7687" spans="1:8" x14ac:dyDescent="0.25">
      <c r="A7687">
        <v>15362</v>
      </c>
      <c r="B7687">
        <v>11</v>
      </c>
      <c r="C7687">
        <v>28</v>
      </c>
      <c r="D7687">
        <v>-2</v>
      </c>
      <c r="E7687">
        <v>6</v>
      </c>
      <c r="F7687">
        <v>24</v>
      </c>
      <c r="G7687">
        <v>-1</v>
      </c>
      <c r="H7687" s="3">
        <f>H7686+$H$2*(Table1[[#This Row],[debug'[0']]]-H7686)</f>
        <v>6.4994811327508479</v>
      </c>
    </row>
    <row r="7688" spans="1:8" x14ac:dyDescent="0.25">
      <c r="A7688">
        <v>15364</v>
      </c>
      <c r="B7688">
        <v>10</v>
      </c>
      <c r="C7688">
        <v>26</v>
      </c>
      <c r="D7688">
        <v>-3</v>
      </c>
      <c r="E7688">
        <v>6</v>
      </c>
      <c r="F7688">
        <v>24</v>
      </c>
      <c r="G7688">
        <v>-1</v>
      </c>
      <c r="H7688" s="3">
        <f>H7687+$H$2*(Table1[[#This Row],[debug'[0']]]-H7687)</f>
        <v>6.8293972634639202</v>
      </c>
    </row>
    <row r="7689" spans="1:8" x14ac:dyDescent="0.25">
      <c r="A7689">
        <v>15366</v>
      </c>
      <c r="B7689">
        <v>11</v>
      </c>
      <c r="C7689">
        <v>24</v>
      </c>
      <c r="D7689">
        <v>-4</v>
      </c>
      <c r="E7689">
        <v>6</v>
      </c>
      <c r="F7689">
        <v>24</v>
      </c>
      <c r="G7689">
        <v>-1</v>
      </c>
      <c r="H7689" s="3">
        <f>H7688+$H$2*(Table1[[#This Row],[debug'[0']]]-H7688)</f>
        <v>7.2224673110082174</v>
      </c>
    </row>
    <row r="7690" spans="1:8" x14ac:dyDescent="0.25">
      <c r="A7690">
        <v>15368</v>
      </c>
      <c r="B7690">
        <v>9</v>
      </c>
      <c r="C7690">
        <v>21</v>
      </c>
      <c r="D7690">
        <v>-4</v>
      </c>
      <c r="E7690">
        <v>6</v>
      </c>
      <c r="F7690">
        <v>24</v>
      </c>
      <c r="G7690">
        <v>-1</v>
      </c>
      <c r="H7690" s="3">
        <f>H7689+$H$2*(Table1[[#This Row],[debug'[0']]]-H7689)</f>
        <v>7.3899958201257858</v>
      </c>
    </row>
    <row r="7691" spans="1:8" x14ac:dyDescent="0.25">
      <c r="A7691">
        <v>15370</v>
      </c>
      <c r="B7691">
        <v>8</v>
      </c>
      <c r="C7691">
        <v>21</v>
      </c>
      <c r="D7691">
        <v>-4</v>
      </c>
      <c r="E7691">
        <v>6</v>
      </c>
      <c r="F7691">
        <v>24</v>
      </c>
      <c r="G7691">
        <v>-1</v>
      </c>
      <c r="H7691" s="3">
        <f>H7690+$H$2*(Table1[[#This Row],[debug'[0']]]-H7690)</f>
        <v>7.447487359630343</v>
      </c>
    </row>
    <row r="7692" spans="1:8" x14ac:dyDescent="0.25">
      <c r="A7692">
        <v>15372</v>
      </c>
      <c r="B7692">
        <v>8</v>
      </c>
      <c r="C7692">
        <v>20</v>
      </c>
      <c r="D7692">
        <v>-3</v>
      </c>
      <c r="E7692">
        <v>6</v>
      </c>
      <c r="F7692">
        <v>24</v>
      </c>
      <c r="G7692">
        <v>-1</v>
      </c>
      <c r="H7692" s="3">
        <f>H7691+$H$2*(Table1[[#This Row],[debug'[0']]]-H7691)</f>
        <v>7.4995604491903674</v>
      </c>
    </row>
    <row r="7693" spans="1:8" x14ac:dyDescent="0.25">
      <c r="A7693">
        <v>15374</v>
      </c>
      <c r="B7693">
        <v>6</v>
      </c>
      <c r="C7693">
        <v>20</v>
      </c>
      <c r="D7693">
        <v>-3</v>
      </c>
      <c r="E7693">
        <v>6</v>
      </c>
      <c r="F7693">
        <v>24</v>
      </c>
      <c r="G7693">
        <v>-1</v>
      </c>
      <c r="H7693" s="3">
        <f>H7692+$H$2*(Table1[[#This Row],[debug'[0']]]-H7692)</f>
        <v>7.3582302064666596</v>
      </c>
    </row>
    <row r="7694" spans="1:8" x14ac:dyDescent="0.25">
      <c r="A7694">
        <v>15376</v>
      </c>
      <c r="B7694">
        <v>6</v>
      </c>
      <c r="C7694">
        <v>19</v>
      </c>
      <c r="D7694">
        <v>-3</v>
      </c>
      <c r="E7694">
        <v>6</v>
      </c>
      <c r="F7694">
        <v>24</v>
      </c>
      <c r="G7694">
        <v>-1</v>
      </c>
      <c r="H7694" s="3">
        <f>H7693+$H$2*(Table1[[#This Row],[debug'[0']]]-H7693)</f>
        <v>7.2302200253110778</v>
      </c>
    </row>
    <row r="7695" spans="1:8" x14ac:dyDescent="0.25">
      <c r="A7695">
        <v>15378</v>
      </c>
      <c r="B7695">
        <v>6</v>
      </c>
      <c r="C7695">
        <v>18</v>
      </c>
      <c r="D7695">
        <v>-2</v>
      </c>
      <c r="E7695">
        <v>6</v>
      </c>
      <c r="F7695">
        <v>24</v>
      </c>
      <c r="G7695">
        <v>-1</v>
      </c>
      <c r="H7695" s="3">
        <f>H7694+$H$2*(Table1[[#This Row],[debug'[0']]]-H7694)</f>
        <v>7.114274519496588</v>
      </c>
    </row>
    <row r="7696" spans="1:8" x14ac:dyDescent="0.25">
      <c r="A7696">
        <v>15380</v>
      </c>
      <c r="B7696">
        <v>6</v>
      </c>
      <c r="C7696">
        <v>19</v>
      </c>
      <c r="D7696">
        <v>-1</v>
      </c>
      <c r="E7696">
        <v>6</v>
      </c>
      <c r="F7696">
        <v>24</v>
      </c>
      <c r="G7696">
        <v>-1</v>
      </c>
      <c r="H7696" s="3">
        <f>H7695+$H$2*(Table1[[#This Row],[debug'[0']]]-H7695)</f>
        <v>7.0092566201606044</v>
      </c>
    </row>
    <row r="7697" spans="1:8" x14ac:dyDescent="0.25">
      <c r="A7697">
        <v>15382</v>
      </c>
      <c r="B7697">
        <v>5</v>
      </c>
      <c r="C7697">
        <v>19</v>
      </c>
      <c r="D7697">
        <v>1</v>
      </c>
      <c r="E7697">
        <v>6</v>
      </c>
      <c r="F7697">
        <v>24</v>
      </c>
      <c r="G7697">
        <v>-1</v>
      </c>
      <c r="H7697" s="3">
        <f>H7696+$H$2*(Table1[[#This Row],[debug'[0']]]-H7696)</f>
        <v>6.8198886450484082</v>
      </c>
    </row>
    <row r="7698" spans="1:8" x14ac:dyDescent="0.25">
      <c r="A7698">
        <v>15384</v>
      </c>
      <c r="B7698">
        <v>5</v>
      </c>
      <c r="C7698">
        <v>20</v>
      </c>
      <c r="D7698">
        <v>2</v>
      </c>
      <c r="E7698">
        <v>6</v>
      </c>
      <c r="F7698">
        <v>24</v>
      </c>
      <c r="G7698">
        <v>-1</v>
      </c>
      <c r="H7698" s="3">
        <f>H7697+$H$2*(Table1[[#This Row],[debug'[0']]]-H7697)</f>
        <v>6.6483681811193414</v>
      </c>
    </row>
    <row r="7699" spans="1:8" x14ac:dyDescent="0.25">
      <c r="A7699">
        <v>15386</v>
      </c>
      <c r="B7699">
        <v>4</v>
      </c>
      <c r="C7699">
        <v>19</v>
      </c>
      <c r="D7699">
        <v>2</v>
      </c>
      <c r="E7699">
        <v>6</v>
      </c>
      <c r="F7699">
        <v>24</v>
      </c>
      <c r="G7699">
        <v>-1</v>
      </c>
      <c r="H7699" s="3">
        <f>H7698+$H$2*(Table1[[#This Row],[debug'[0']]]-H7698)</f>
        <v>6.3987653604651769</v>
      </c>
    </row>
    <row r="7700" spans="1:8" x14ac:dyDescent="0.25">
      <c r="A7700">
        <v>15388</v>
      </c>
      <c r="B7700">
        <v>3</v>
      </c>
      <c r="C7700">
        <v>21</v>
      </c>
      <c r="D7700">
        <v>2</v>
      </c>
      <c r="E7700">
        <v>6</v>
      </c>
      <c r="F7700">
        <v>24</v>
      </c>
      <c r="G7700">
        <v>-1</v>
      </c>
      <c r="H7700" s="3">
        <f>H7699+$H$2*(Table1[[#This Row],[debug'[0']]]-H7699)</f>
        <v>6.0784392718337905</v>
      </c>
    </row>
    <row r="7701" spans="1:8" x14ac:dyDescent="0.25">
      <c r="A7701">
        <v>15390</v>
      </c>
      <c r="B7701">
        <v>2</v>
      </c>
      <c r="C7701">
        <v>24</v>
      </c>
      <c r="D7701">
        <v>1</v>
      </c>
      <c r="E7701">
        <v>6</v>
      </c>
      <c r="F7701">
        <v>24</v>
      </c>
      <c r="G7701">
        <v>-2</v>
      </c>
      <c r="H7701" s="3">
        <f>H7700+$H$2*(Table1[[#This Row],[debug'[0']]]-H7700)</f>
        <v>5.694055426198636</v>
      </c>
    </row>
    <row r="7702" spans="1:8" x14ac:dyDescent="0.25">
      <c r="A7702">
        <v>15392</v>
      </c>
      <c r="B7702">
        <v>3</v>
      </c>
      <c r="C7702">
        <v>26</v>
      </c>
      <c r="D7702">
        <v>1</v>
      </c>
      <c r="E7702">
        <v>6</v>
      </c>
      <c r="F7702">
        <v>24</v>
      </c>
      <c r="G7702">
        <v>-2</v>
      </c>
      <c r="H7702" s="3">
        <f>H7701+$H$2*(Table1[[#This Row],[debug'[0']]]-H7701)</f>
        <v>5.4401466841393553</v>
      </c>
    </row>
    <row r="7703" spans="1:8" x14ac:dyDescent="0.25">
      <c r="A7703">
        <v>15394</v>
      </c>
      <c r="B7703">
        <v>7</v>
      </c>
      <c r="C7703">
        <v>29</v>
      </c>
      <c r="D7703">
        <v>0</v>
      </c>
      <c r="E7703">
        <v>7</v>
      </c>
      <c r="F7703">
        <v>24</v>
      </c>
      <c r="G7703">
        <v>-2</v>
      </c>
      <c r="H7703" s="3">
        <f>H7702+$H$2*(Table1[[#This Row],[debug'[0']]]-H7702)</f>
        <v>5.58715939567292</v>
      </c>
    </row>
    <row r="7704" spans="1:8" x14ac:dyDescent="0.25">
      <c r="A7704">
        <v>15396</v>
      </c>
      <c r="B7704">
        <v>8</v>
      </c>
      <c r="C7704">
        <v>29</v>
      </c>
      <c r="D7704">
        <v>0</v>
      </c>
      <c r="E7704">
        <v>7</v>
      </c>
      <c r="F7704">
        <v>24</v>
      </c>
      <c r="G7704">
        <v>-1</v>
      </c>
      <c r="H7704" s="3">
        <f>H7703+$H$2*(Table1[[#This Row],[debug'[0']]]-H7703)</f>
        <v>5.8145642651780332</v>
      </c>
    </row>
    <row r="7705" spans="1:8" x14ac:dyDescent="0.25">
      <c r="A7705">
        <v>15398</v>
      </c>
      <c r="B7705">
        <v>8</v>
      </c>
      <c r="C7705">
        <v>30</v>
      </c>
      <c r="D7705">
        <v>-1</v>
      </c>
      <c r="E7705">
        <v>7</v>
      </c>
      <c r="F7705">
        <v>24</v>
      </c>
      <c r="G7705">
        <v>-1</v>
      </c>
      <c r="H7705" s="3">
        <f>H7704+$H$2*(Table1[[#This Row],[debug'[0']]]-H7704)</f>
        <v>6.0205367306603126</v>
      </c>
    </row>
    <row r="7706" spans="1:8" x14ac:dyDescent="0.25">
      <c r="A7706">
        <v>15400</v>
      </c>
      <c r="B7706">
        <v>8</v>
      </c>
      <c r="C7706">
        <v>31</v>
      </c>
      <c r="D7706">
        <v>-2</v>
      </c>
      <c r="E7706">
        <v>7</v>
      </c>
      <c r="F7706">
        <v>24</v>
      </c>
      <c r="G7706">
        <v>-2</v>
      </c>
      <c r="H7706" s="3">
        <f>H7705+$H$2*(Table1[[#This Row],[debug'[0']]]-H7705)</f>
        <v>6.2070967486105646</v>
      </c>
    </row>
    <row r="7707" spans="1:8" x14ac:dyDescent="0.25">
      <c r="A7707">
        <v>15402</v>
      </c>
      <c r="B7707">
        <v>8</v>
      </c>
      <c r="C7707">
        <v>31</v>
      </c>
      <c r="D7707">
        <v>-3</v>
      </c>
      <c r="E7707">
        <v>7</v>
      </c>
      <c r="F7707">
        <v>24</v>
      </c>
      <c r="G7707">
        <v>-2</v>
      </c>
      <c r="H7707" s="3">
        <f>H7706+$H$2*(Table1[[#This Row],[debug'[0']]]-H7706)</f>
        <v>6.3760738991054335</v>
      </c>
    </row>
    <row r="7708" spans="1:8" x14ac:dyDescent="0.25">
      <c r="A7708">
        <v>15404</v>
      </c>
      <c r="B7708">
        <v>9</v>
      </c>
      <c r="C7708">
        <v>31</v>
      </c>
      <c r="D7708">
        <v>-2</v>
      </c>
      <c r="E7708">
        <v>7</v>
      </c>
      <c r="F7708">
        <v>24</v>
      </c>
      <c r="G7708">
        <v>-1</v>
      </c>
      <c r="H7708" s="3">
        <f>H7707+$H$2*(Table1[[#This Row],[debug'[0']]]-H7707)</f>
        <v>6.62337310796942</v>
      </c>
    </row>
    <row r="7709" spans="1:8" x14ac:dyDescent="0.25">
      <c r="A7709">
        <v>15406</v>
      </c>
      <c r="B7709">
        <v>10</v>
      </c>
      <c r="C7709">
        <v>30</v>
      </c>
      <c r="D7709">
        <v>-2</v>
      </c>
      <c r="E7709">
        <v>7</v>
      </c>
      <c r="F7709">
        <v>24</v>
      </c>
      <c r="G7709">
        <v>-1</v>
      </c>
      <c r="H7709" s="3">
        <f>H7708+$H$2*(Table1[[#This Row],[debug'[0']]]-H7708)</f>
        <v>6.9416126951069304</v>
      </c>
    </row>
    <row r="7710" spans="1:8" x14ac:dyDescent="0.25">
      <c r="A7710">
        <v>15408</v>
      </c>
      <c r="B7710">
        <v>11</v>
      </c>
      <c r="C7710">
        <v>29</v>
      </c>
      <c r="D7710">
        <v>-2</v>
      </c>
      <c r="E7710">
        <v>7</v>
      </c>
      <c r="F7710">
        <v>24</v>
      </c>
      <c r="G7710">
        <v>-1</v>
      </c>
      <c r="H7710" s="3">
        <f>H7709+$H$2*(Table1[[#This Row],[debug'[0']]]-H7709)</f>
        <v>7.3241066873811551</v>
      </c>
    </row>
    <row r="7711" spans="1:8" x14ac:dyDescent="0.25">
      <c r="A7711">
        <v>15410</v>
      </c>
      <c r="B7711">
        <v>10</v>
      </c>
      <c r="C7711">
        <v>27</v>
      </c>
      <c r="D7711">
        <v>-3</v>
      </c>
      <c r="E7711">
        <v>7</v>
      </c>
      <c r="F7711">
        <v>24</v>
      </c>
      <c r="G7711">
        <v>-1</v>
      </c>
      <c r="H7711" s="3">
        <f>H7710+$H$2*(Table1[[#This Row],[debug'[0']]]-H7710)</f>
        <v>7.5763036905625576</v>
      </c>
    </row>
    <row r="7712" spans="1:8" x14ac:dyDescent="0.25">
      <c r="A7712">
        <v>15412</v>
      </c>
      <c r="B7712">
        <v>10</v>
      </c>
      <c r="C7712">
        <v>25</v>
      </c>
      <c r="D7712">
        <v>-4</v>
      </c>
      <c r="E7712">
        <v>7</v>
      </c>
      <c r="F7712">
        <v>24</v>
      </c>
      <c r="G7712">
        <v>-2</v>
      </c>
      <c r="H7712" s="3">
        <f>H7711+$H$2*(Table1[[#This Row],[debug'[0']]]-H7711)</f>
        <v>7.8047316861703981</v>
      </c>
    </row>
    <row r="7713" spans="1:8" x14ac:dyDescent="0.25">
      <c r="A7713">
        <v>15414</v>
      </c>
      <c r="B7713">
        <v>10</v>
      </c>
      <c r="C7713">
        <v>24</v>
      </c>
      <c r="D7713">
        <v>-5</v>
      </c>
      <c r="E7713">
        <v>7</v>
      </c>
      <c r="F7713">
        <v>24</v>
      </c>
      <c r="G7713">
        <v>-2</v>
      </c>
      <c r="H7713" s="3">
        <f>H7712+$H$2*(Table1[[#This Row],[debug'[0']]]-H7712)</f>
        <v>8.0116308503919633</v>
      </c>
    </row>
    <row r="7714" spans="1:8" x14ac:dyDescent="0.25">
      <c r="A7714">
        <v>15416</v>
      </c>
      <c r="B7714">
        <v>9</v>
      </c>
      <c r="C7714">
        <v>22</v>
      </c>
      <c r="D7714">
        <v>-5</v>
      </c>
      <c r="E7714">
        <v>7</v>
      </c>
      <c r="F7714">
        <v>24</v>
      </c>
      <c r="G7714">
        <v>-2</v>
      </c>
      <c r="H7714" s="3">
        <f>H7713+$H$2*(Table1[[#This Row],[debug'[0']]]-H7713)</f>
        <v>8.1047824481752659</v>
      </c>
    </row>
    <row r="7715" spans="1:8" x14ac:dyDescent="0.25">
      <c r="A7715">
        <v>15418</v>
      </c>
      <c r="B7715">
        <v>8</v>
      </c>
      <c r="C7715">
        <v>21</v>
      </c>
      <c r="D7715">
        <v>-4</v>
      </c>
      <c r="E7715">
        <v>7</v>
      </c>
      <c r="F7715">
        <v>24</v>
      </c>
      <c r="G7715">
        <v>-2</v>
      </c>
      <c r="H7715" s="3">
        <f>H7714+$H$2*(Table1[[#This Row],[debug'[0']]]-H7714)</f>
        <v>8.0949069350928884</v>
      </c>
    </row>
    <row r="7716" spans="1:8" x14ac:dyDescent="0.25">
      <c r="A7716">
        <v>15420</v>
      </c>
      <c r="B7716">
        <v>6</v>
      </c>
      <c r="C7716">
        <v>21</v>
      </c>
      <c r="D7716">
        <v>-2</v>
      </c>
      <c r="E7716">
        <v>7</v>
      </c>
      <c r="F7716">
        <v>24</v>
      </c>
      <c r="G7716">
        <v>-1</v>
      </c>
      <c r="H7716" s="3">
        <f>H7715+$H$2*(Table1[[#This Row],[debug'[0']]]-H7715)</f>
        <v>7.8974666079756242</v>
      </c>
    </row>
    <row r="7717" spans="1:8" x14ac:dyDescent="0.25">
      <c r="A7717">
        <v>15422</v>
      </c>
      <c r="B7717">
        <v>5</v>
      </c>
      <c r="C7717">
        <v>21</v>
      </c>
      <c r="D7717">
        <v>-1</v>
      </c>
      <c r="E7717">
        <v>7</v>
      </c>
      <c r="F7717">
        <v>24</v>
      </c>
      <c r="G7717">
        <v>-1</v>
      </c>
      <c r="H7717" s="3">
        <f>H7716+$H$2*(Table1[[#This Row],[debug'[0']]]-H7716)</f>
        <v>7.6243868136864856</v>
      </c>
    </row>
    <row r="7718" spans="1:8" x14ac:dyDescent="0.25">
      <c r="A7718">
        <v>15424</v>
      </c>
      <c r="B7718">
        <v>5</v>
      </c>
      <c r="C7718">
        <v>18</v>
      </c>
      <c r="D7718">
        <v>-1</v>
      </c>
      <c r="E7718">
        <v>7</v>
      </c>
      <c r="F7718">
        <v>24</v>
      </c>
      <c r="G7718">
        <v>-1</v>
      </c>
      <c r="H7718" s="3">
        <f>H7717+$H$2*(Table1[[#This Row],[debug'[0']]]-H7717)</f>
        <v>7.3770441836648244</v>
      </c>
    </row>
    <row r="7719" spans="1:8" x14ac:dyDescent="0.25">
      <c r="A7719">
        <v>15426</v>
      </c>
      <c r="B7719">
        <v>6</v>
      </c>
      <c r="C7719">
        <v>18</v>
      </c>
      <c r="D7719">
        <v>1</v>
      </c>
      <c r="E7719">
        <v>7</v>
      </c>
      <c r="F7719">
        <v>24</v>
      </c>
      <c r="G7719">
        <v>-1</v>
      </c>
      <c r="H7719" s="3">
        <f>H7718+$H$2*(Table1[[#This Row],[debug'[0']]]-H7718)</f>
        <v>7.2472608269327257</v>
      </c>
    </row>
    <row r="7720" spans="1:8" x14ac:dyDescent="0.25">
      <c r="A7720">
        <v>15428</v>
      </c>
      <c r="B7720">
        <v>6</v>
      </c>
      <c r="C7720">
        <v>18</v>
      </c>
      <c r="D7720">
        <v>2</v>
      </c>
      <c r="E7720">
        <v>7</v>
      </c>
      <c r="F7720">
        <v>24</v>
      </c>
      <c r="G7720">
        <v>-1</v>
      </c>
      <c r="H7720" s="3">
        <f>H7719+$H$2*(Table1[[#This Row],[debug'[0']]]-H7719)</f>
        <v>7.1297092634026606</v>
      </c>
    </row>
    <row r="7721" spans="1:8" x14ac:dyDescent="0.25">
      <c r="A7721">
        <v>15430</v>
      </c>
      <c r="B7721">
        <v>5</v>
      </c>
      <c r="C7721">
        <v>18</v>
      </c>
      <c r="D7721">
        <v>3</v>
      </c>
      <c r="E7721">
        <v>7</v>
      </c>
      <c r="F7721">
        <v>24</v>
      </c>
      <c r="G7721">
        <v>-1</v>
      </c>
      <c r="H7721" s="3">
        <f>H7720+$H$2*(Table1[[#This Row],[debug'[0']]]-H7720)</f>
        <v>6.9289888941170226</v>
      </c>
    </row>
    <row r="7722" spans="1:8" x14ac:dyDescent="0.25">
      <c r="A7722">
        <v>15432</v>
      </c>
      <c r="B7722">
        <v>3</v>
      </c>
      <c r="C7722">
        <v>20</v>
      </c>
      <c r="D7722">
        <v>2</v>
      </c>
      <c r="E7722">
        <v>7</v>
      </c>
      <c r="F7722">
        <v>24</v>
      </c>
      <c r="G7722">
        <v>-1</v>
      </c>
      <c r="H7722" s="3">
        <f>H7721+$H$2*(Table1[[#This Row],[debug'[0']]]-H7721)</f>
        <v>6.5586904147432046</v>
      </c>
    </row>
    <row r="7723" spans="1:8" x14ac:dyDescent="0.25">
      <c r="A7723">
        <v>15434</v>
      </c>
      <c r="B7723">
        <v>1</v>
      </c>
      <c r="C7723">
        <v>22</v>
      </c>
      <c r="D7723">
        <v>2</v>
      </c>
      <c r="E7723">
        <v>7</v>
      </c>
      <c r="F7723">
        <v>24</v>
      </c>
      <c r="G7723">
        <v>-1</v>
      </c>
      <c r="H7723" s="3">
        <f>H7722+$H$2*(Table1[[#This Row],[debug'[0']]]-H7722)</f>
        <v>6.0347961856270871</v>
      </c>
    </row>
    <row r="7724" spans="1:8" x14ac:dyDescent="0.25">
      <c r="A7724">
        <v>15436</v>
      </c>
      <c r="B7724">
        <v>3</v>
      </c>
      <c r="C7724">
        <v>24</v>
      </c>
      <c r="D7724">
        <v>2</v>
      </c>
      <c r="E7724">
        <v>7</v>
      </c>
      <c r="F7724">
        <v>25</v>
      </c>
      <c r="G7724">
        <v>-1</v>
      </c>
      <c r="H7724" s="3">
        <f>H7723+$H$2*(Table1[[#This Row],[debug'[0']]]-H7723)</f>
        <v>5.7487733835698354</v>
      </c>
    </row>
    <row r="7725" spans="1:8" x14ac:dyDescent="0.25">
      <c r="A7725">
        <v>15438</v>
      </c>
      <c r="B7725">
        <v>5</v>
      </c>
      <c r="C7725">
        <v>26</v>
      </c>
      <c r="D7725">
        <v>1</v>
      </c>
      <c r="E7725">
        <v>7</v>
      </c>
      <c r="F7725">
        <v>25</v>
      </c>
      <c r="G7725">
        <v>-1</v>
      </c>
      <c r="H7725" s="3">
        <f>H7724+$H$2*(Table1[[#This Row],[debug'[0']]]-H7724)</f>
        <v>5.6782031547390384</v>
      </c>
    </row>
    <row r="7726" spans="1:8" x14ac:dyDescent="0.25">
      <c r="A7726">
        <v>15440</v>
      </c>
      <c r="B7726">
        <v>7</v>
      </c>
      <c r="C7726">
        <v>27</v>
      </c>
      <c r="D7726">
        <v>0</v>
      </c>
      <c r="E7726">
        <v>7</v>
      </c>
      <c r="F7726">
        <v>25</v>
      </c>
      <c r="G7726">
        <v>-1</v>
      </c>
      <c r="H7726" s="3">
        <f>H7725+$H$2*(Table1[[#This Row],[debug'[0']]]-H7725)</f>
        <v>5.8027795724973386</v>
      </c>
    </row>
    <row r="7727" spans="1:8" x14ac:dyDescent="0.25">
      <c r="A7727">
        <v>15442</v>
      </c>
      <c r="B7727">
        <v>9</v>
      </c>
      <c r="C7727">
        <v>29</v>
      </c>
      <c r="D7727">
        <v>-1</v>
      </c>
      <c r="E7727">
        <v>7</v>
      </c>
      <c r="F7727">
        <v>25</v>
      </c>
      <c r="G7727">
        <v>-1</v>
      </c>
      <c r="H7727" s="3">
        <f>H7726+$H$2*(Table1[[#This Row],[debug'[0']]]-H7726)</f>
        <v>6.1041104987058254</v>
      </c>
    </row>
    <row r="7728" spans="1:8" x14ac:dyDescent="0.25">
      <c r="A7728">
        <v>15444</v>
      </c>
      <c r="B7728">
        <v>10</v>
      </c>
      <c r="C7728">
        <v>30</v>
      </c>
      <c r="D7728">
        <v>-1</v>
      </c>
      <c r="E7728">
        <v>7</v>
      </c>
      <c r="F7728">
        <v>24</v>
      </c>
      <c r="G7728">
        <v>-1</v>
      </c>
      <c r="H7728" s="3">
        <f>H7727+$H$2*(Table1[[#This Row],[debug'[0']]]-H7727)</f>
        <v>6.4712894337997273</v>
      </c>
    </row>
    <row r="7729" spans="1:8" x14ac:dyDescent="0.25">
      <c r="A7729">
        <v>15446</v>
      </c>
      <c r="B7729">
        <v>9</v>
      </c>
      <c r="C7729">
        <v>32</v>
      </c>
      <c r="D7729">
        <v>-1</v>
      </c>
      <c r="E7729">
        <v>7</v>
      </c>
      <c r="F7729">
        <v>25</v>
      </c>
      <c r="G7729">
        <v>-1</v>
      </c>
      <c r="H7729" s="3">
        <f>H7728+$H$2*(Table1[[#This Row],[debug'[0']]]-H7728)</f>
        <v>6.7096147899346175</v>
      </c>
    </row>
    <row r="7730" spans="1:8" x14ac:dyDescent="0.25">
      <c r="A7730">
        <v>15448</v>
      </c>
      <c r="B7730">
        <v>9</v>
      </c>
      <c r="C7730">
        <v>32</v>
      </c>
      <c r="D7730">
        <v>-2</v>
      </c>
      <c r="E7730">
        <v>7</v>
      </c>
      <c r="F7730">
        <v>25</v>
      </c>
      <c r="G7730">
        <v>-1</v>
      </c>
      <c r="H7730" s="3">
        <f>H7729+$H$2*(Table1[[#This Row],[debug'[0']]]-H7729)</f>
        <v>6.9254785104295813</v>
      </c>
    </row>
    <row r="7731" spans="1:8" x14ac:dyDescent="0.25">
      <c r="A7731">
        <v>15450</v>
      </c>
      <c r="B7731">
        <v>8</v>
      </c>
      <c r="C7731">
        <v>33</v>
      </c>
      <c r="D7731">
        <v>-2</v>
      </c>
      <c r="E7731">
        <v>7</v>
      </c>
      <c r="F7731">
        <v>25</v>
      </c>
      <c r="G7731">
        <v>-1</v>
      </c>
      <c r="H7731" s="3">
        <f>H7730+$H$2*(Table1[[#This Row],[debug'[0']]]-H7730)</f>
        <v>7.0267497749623447</v>
      </c>
    </row>
    <row r="7732" spans="1:8" x14ac:dyDescent="0.25">
      <c r="A7732">
        <v>15452</v>
      </c>
      <c r="B7732">
        <v>9</v>
      </c>
      <c r="C7732">
        <v>32</v>
      </c>
      <c r="D7732">
        <v>-2</v>
      </c>
      <c r="E7732">
        <v>7</v>
      </c>
      <c r="F7732">
        <v>25</v>
      </c>
      <c r="G7732">
        <v>-1</v>
      </c>
      <c r="H7732" s="3">
        <f>H7731+$H$2*(Table1[[#This Row],[debug'[0']]]-H7731)</f>
        <v>7.2127242272825258</v>
      </c>
    </row>
    <row r="7733" spans="1:8" x14ac:dyDescent="0.25">
      <c r="A7733">
        <v>15454</v>
      </c>
      <c r="B7733">
        <v>9</v>
      </c>
      <c r="C7733">
        <v>31</v>
      </c>
      <c r="D7733">
        <v>-2</v>
      </c>
      <c r="E7733">
        <v>7</v>
      </c>
      <c r="F7733">
        <v>25</v>
      </c>
      <c r="G7733">
        <v>-1</v>
      </c>
      <c r="H7733" s="3">
        <f>H7732+$H$2*(Table1[[#This Row],[debug'[0']]]-H7732)</f>
        <v>7.3811710004077726</v>
      </c>
    </row>
    <row r="7734" spans="1:8" x14ac:dyDescent="0.25">
      <c r="A7734">
        <v>15456</v>
      </c>
      <c r="B7734">
        <v>10</v>
      </c>
      <c r="C7734">
        <v>30</v>
      </c>
      <c r="D7734">
        <v>-2</v>
      </c>
      <c r="E7734">
        <v>7</v>
      </c>
      <c r="F7734">
        <v>25</v>
      </c>
      <c r="G7734">
        <v>-1</v>
      </c>
      <c r="H7734" s="3">
        <f>H7733+$H$2*(Table1[[#This Row],[debug'[0']]]-H7733)</f>
        <v>7.627989818791578</v>
      </c>
    </row>
    <row r="7735" spans="1:8" x14ac:dyDescent="0.25">
      <c r="A7735">
        <v>15458</v>
      </c>
      <c r="B7735">
        <v>10</v>
      </c>
      <c r="C7735">
        <v>28</v>
      </c>
      <c r="D7735">
        <v>-3</v>
      </c>
      <c r="E7735">
        <v>7</v>
      </c>
      <c r="F7735">
        <v>25</v>
      </c>
      <c r="G7735">
        <v>-1</v>
      </c>
      <c r="H7735" s="3">
        <f>H7734+$H$2*(Table1[[#This Row],[debug'[0']]]-H7734)</f>
        <v>7.8515465115773155</v>
      </c>
    </row>
    <row r="7736" spans="1:8" x14ac:dyDescent="0.25">
      <c r="A7736">
        <v>15460</v>
      </c>
      <c r="B7736">
        <v>11</v>
      </c>
      <c r="C7736">
        <v>27</v>
      </c>
      <c r="D7736">
        <v>-3</v>
      </c>
      <c r="E7736">
        <v>7</v>
      </c>
      <c r="F7736">
        <v>25</v>
      </c>
      <c r="G7736">
        <v>-1</v>
      </c>
      <c r="H7736" s="3">
        <f>H7735+$H$2*(Table1[[#This Row],[debug'[0']]]-H7735)</f>
        <v>8.1482812620592515</v>
      </c>
    </row>
    <row r="7737" spans="1:8" x14ac:dyDescent="0.25">
      <c r="A7737">
        <v>15462</v>
      </c>
      <c r="B7737">
        <v>9</v>
      </c>
      <c r="C7737">
        <v>24</v>
      </c>
      <c r="D7737">
        <v>-3</v>
      </c>
      <c r="E7737">
        <v>7</v>
      </c>
      <c r="F7737">
        <v>25</v>
      </c>
      <c r="G7737">
        <v>-1</v>
      </c>
      <c r="H7737" s="3">
        <f>H7736+$H$2*(Table1[[#This Row],[debug'[0']]]-H7736)</f>
        <v>8.2285538619604335</v>
      </c>
    </row>
    <row r="7738" spans="1:8" x14ac:dyDescent="0.25">
      <c r="A7738">
        <v>15464</v>
      </c>
      <c r="B7738">
        <v>6</v>
      </c>
      <c r="C7738">
        <v>22</v>
      </c>
      <c r="D7738">
        <v>-1</v>
      </c>
      <c r="E7738">
        <v>7</v>
      </c>
      <c r="F7738">
        <v>25</v>
      </c>
      <c r="G7738">
        <v>-1</v>
      </c>
      <c r="H7738" s="3">
        <f>H7737+$H$2*(Table1[[#This Row],[debug'[0']]]-H7737)</f>
        <v>8.0185176087345109</v>
      </c>
    </row>
    <row r="7739" spans="1:8" x14ac:dyDescent="0.25">
      <c r="A7739">
        <v>15466</v>
      </c>
      <c r="B7739">
        <v>2</v>
      </c>
      <c r="C7739">
        <v>21</v>
      </c>
      <c r="D7739">
        <v>-1</v>
      </c>
      <c r="E7739">
        <v>7</v>
      </c>
      <c r="F7739">
        <v>25</v>
      </c>
      <c r="G7739">
        <v>-1</v>
      </c>
      <c r="H7739" s="3">
        <f>H7738+$H$2*(Table1[[#This Row],[debug'[0']]]-H7738)</f>
        <v>7.4512856875814766</v>
      </c>
    </row>
    <row r="7740" spans="1:8" x14ac:dyDescent="0.25">
      <c r="A7740">
        <v>15468</v>
      </c>
      <c r="B7740">
        <v>1</v>
      </c>
      <c r="C7740">
        <v>18</v>
      </c>
      <c r="D7740">
        <v>0</v>
      </c>
      <c r="E7740">
        <v>7</v>
      </c>
      <c r="F7740">
        <v>25</v>
      </c>
      <c r="G7740">
        <v>-1</v>
      </c>
      <c r="H7740" s="3">
        <f>H7739+$H$2*(Table1[[#This Row],[debug'[0']]]-H7739)</f>
        <v>6.8432663359120287</v>
      </c>
    </row>
    <row r="7741" spans="1:8" x14ac:dyDescent="0.25">
      <c r="A7741">
        <v>15470</v>
      </c>
      <c r="B7741">
        <v>2</v>
      </c>
      <c r="C7741">
        <v>17</v>
      </c>
      <c r="D7741">
        <v>0</v>
      </c>
      <c r="E7741">
        <v>7</v>
      </c>
      <c r="F7741">
        <v>25</v>
      </c>
      <c r="G7741">
        <v>-1</v>
      </c>
      <c r="H7741" s="3">
        <f>H7740+$H$2*(Table1[[#This Row],[debug'[0']]]-H7740)</f>
        <v>6.3867992377036291</v>
      </c>
    </row>
    <row r="7742" spans="1:8" x14ac:dyDescent="0.25">
      <c r="A7742">
        <v>15472</v>
      </c>
      <c r="B7742">
        <v>5</v>
      </c>
      <c r="C7742">
        <v>16</v>
      </c>
      <c r="D7742">
        <v>2</v>
      </c>
      <c r="E7742">
        <v>7</v>
      </c>
      <c r="F7742">
        <v>25</v>
      </c>
      <c r="G7742">
        <v>-1</v>
      </c>
      <c r="H7742" s="3">
        <f>H7741+$H$2*(Table1[[#This Row],[debug'[0']]]-H7741)</f>
        <v>6.2560964887884198</v>
      </c>
    </row>
    <row r="7743" spans="1:8" x14ac:dyDescent="0.25">
      <c r="A7743">
        <v>15474</v>
      </c>
      <c r="B7743">
        <v>7</v>
      </c>
      <c r="C7743">
        <v>17</v>
      </c>
      <c r="D7743">
        <v>3</v>
      </c>
      <c r="E7743">
        <v>7</v>
      </c>
      <c r="F7743">
        <v>25</v>
      </c>
      <c r="G7743">
        <v>-1</v>
      </c>
      <c r="H7743" s="3">
        <f>H7742+$H$2*(Table1[[#This Row],[debug'[0']]]-H7742)</f>
        <v>6.3262077429624783</v>
      </c>
    </row>
    <row r="7744" spans="1:8" x14ac:dyDescent="0.25">
      <c r="A7744">
        <v>15476</v>
      </c>
      <c r="B7744">
        <v>5</v>
      </c>
      <c r="C7744">
        <v>17</v>
      </c>
      <c r="D7744">
        <v>3</v>
      </c>
      <c r="E7744">
        <v>7</v>
      </c>
      <c r="F7744">
        <v>25</v>
      </c>
      <c r="G7744">
        <v>0</v>
      </c>
      <c r="H7744" s="3">
        <f>H7743+$H$2*(Table1[[#This Row],[debug'[0']]]-H7743)</f>
        <v>6.2012156078897336</v>
      </c>
    </row>
    <row r="7745" spans="1:8" x14ac:dyDescent="0.25">
      <c r="A7745">
        <v>15478</v>
      </c>
      <c r="B7745">
        <v>4</v>
      </c>
      <c r="C7745">
        <v>18</v>
      </c>
      <c r="D7745">
        <v>2</v>
      </c>
      <c r="E7745">
        <v>7</v>
      </c>
      <c r="F7745">
        <v>25</v>
      </c>
      <c r="G7745">
        <v>-1</v>
      </c>
      <c r="H7745" s="3">
        <f>H7744+$H$2*(Table1[[#This Row],[debug'[0']]]-H7744)</f>
        <v>5.9937559244083261</v>
      </c>
    </row>
    <row r="7746" spans="1:8" x14ac:dyDescent="0.25">
      <c r="A7746">
        <v>15480</v>
      </c>
      <c r="B7746">
        <v>2</v>
      </c>
      <c r="C7746">
        <v>20</v>
      </c>
      <c r="D7746">
        <v>2</v>
      </c>
      <c r="E7746">
        <v>7</v>
      </c>
      <c r="F7746">
        <v>25</v>
      </c>
      <c r="G7746">
        <v>-1</v>
      </c>
      <c r="H7746" s="3">
        <f>H7745+$H$2*(Table1[[#This Row],[debug'[0']]]-H7745)</f>
        <v>5.617353296237769</v>
      </c>
    </row>
    <row r="7747" spans="1:8" x14ac:dyDescent="0.25">
      <c r="A7747">
        <v>15482</v>
      </c>
      <c r="B7747">
        <v>1</v>
      </c>
      <c r="C7747">
        <v>22</v>
      </c>
      <c r="D7747">
        <v>1</v>
      </c>
      <c r="E7747">
        <v>6</v>
      </c>
      <c r="F7747">
        <v>25</v>
      </c>
      <c r="G7747">
        <v>-1</v>
      </c>
      <c r="H7747" s="3">
        <f>H7746+$H$2*(Table1[[#This Row],[debug'[0']]]-H7746)</f>
        <v>5.1821780004030931</v>
      </c>
    </row>
    <row r="7748" spans="1:8" x14ac:dyDescent="0.25">
      <c r="A7748">
        <v>15484</v>
      </c>
      <c r="B7748">
        <v>2</v>
      </c>
      <c r="C7748">
        <v>25</v>
      </c>
      <c r="D7748">
        <v>0</v>
      </c>
      <c r="E7748">
        <v>6</v>
      </c>
      <c r="F7748">
        <v>25</v>
      </c>
      <c r="G7748">
        <v>-1</v>
      </c>
      <c r="H7748" s="3">
        <f>H7747+$H$2*(Table1[[#This Row],[debug'[0']]]-H7747)</f>
        <v>4.8822647895486506</v>
      </c>
    </row>
    <row r="7749" spans="1:8" x14ac:dyDescent="0.25">
      <c r="A7749">
        <v>15486</v>
      </c>
      <c r="B7749">
        <v>6</v>
      </c>
      <c r="C7749">
        <v>27</v>
      </c>
      <c r="D7749">
        <v>-1</v>
      </c>
      <c r="E7749">
        <v>7</v>
      </c>
      <c r="F7749">
        <v>25</v>
      </c>
      <c r="G7749">
        <v>0</v>
      </c>
      <c r="H7749" s="3">
        <f>H7748+$H$2*(Table1[[#This Row],[debug'[0']]]-H7748)</f>
        <v>4.9876088513230288</v>
      </c>
    </row>
    <row r="7750" spans="1:8" x14ac:dyDescent="0.25">
      <c r="A7750">
        <v>15488</v>
      </c>
      <c r="B7750">
        <v>8</v>
      </c>
      <c r="C7750">
        <v>29</v>
      </c>
      <c r="D7750">
        <v>-1</v>
      </c>
      <c r="E7750">
        <v>7</v>
      </c>
      <c r="F7750">
        <v>25</v>
      </c>
      <c r="G7750">
        <v>0</v>
      </c>
      <c r="H7750" s="3">
        <f>H7749+$H$2*(Table1[[#This Row],[debug'[0']]]-H7749)</f>
        <v>5.2715200283957033</v>
      </c>
    </row>
    <row r="7751" spans="1:8" x14ac:dyDescent="0.25">
      <c r="A7751">
        <v>15490</v>
      </c>
      <c r="B7751">
        <v>11</v>
      </c>
      <c r="C7751">
        <v>31</v>
      </c>
      <c r="D7751">
        <v>-2</v>
      </c>
      <c r="E7751">
        <v>7</v>
      </c>
      <c r="F7751">
        <v>25</v>
      </c>
      <c r="G7751">
        <v>0</v>
      </c>
      <c r="H7751" s="3">
        <f>H7750+$H$2*(Table1[[#This Row],[debug'[0']]]-H7750)</f>
        <v>5.8114165462465532</v>
      </c>
    </row>
    <row r="7752" spans="1:8" x14ac:dyDescent="0.25">
      <c r="A7752">
        <v>15492</v>
      </c>
      <c r="B7752">
        <v>11</v>
      </c>
      <c r="C7752">
        <v>32</v>
      </c>
      <c r="D7752">
        <v>-2</v>
      </c>
      <c r="E7752">
        <v>7</v>
      </c>
      <c r="F7752">
        <v>25</v>
      </c>
      <c r="G7752">
        <v>0</v>
      </c>
      <c r="H7752" s="3">
        <f>H7751+$H$2*(Table1[[#This Row],[debug'[0']]]-H7751)</f>
        <v>6.3004290160720346</v>
      </c>
    </row>
    <row r="7753" spans="1:8" x14ac:dyDescent="0.25">
      <c r="A7753">
        <v>15494</v>
      </c>
      <c r="B7753">
        <v>12</v>
      </c>
      <c r="C7753">
        <v>33</v>
      </c>
      <c r="D7753">
        <v>-3</v>
      </c>
      <c r="E7753">
        <v>7</v>
      </c>
      <c r="F7753">
        <v>25</v>
      </c>
      <c r="G7753">
        <v>0</v>
      </c>
      <c r="H7753" s="3">
        <f>H7752+$H$2*(Table1[[#This Row],[debug'[0']]]-H7752)</f>
        <v>6.8376009260236836</v>
      </c>
    </row>
    <row r="7754" spans="1:8" x14ac:dyDescent="0.25">
      <c r="A7754">
        <v>15496</v>
      </c>
      <c r="B7754">
        <v>10</v>
      </c>
      <c r="C7754">
        <v>33</v>
      </c>
      <c r="D7754">
        <v>-3</v>
      </c>
      <c r="E7754">
        <v>6</v>
      </c>
      <c r="F7754">
        <v>25</v>
      </c>
      <c r="G7754">
        <v>0</v>
      </c>
      <c r="H7754" s="3">
        <f>H7753+$H$2*(Table1[[#This Row],[debug'[0']]]-H7753)</f>
        <v>7.135650016979378</v>
      </c>
    </row>
    <row r="7755" spans="1:8" x14ac:dyDescent="0.25">
      <c r="A7755">
        <v>15498</v>
      </c>
      <c r="B7755">
        <v>10</v>
      </c>
      <c r="C7755">
        <v>33</v>
      </c>
      <c r="D7755">
        <v>-3</v>
      </c>
      <c r="E7755">
        <v>6</v>
      </c>
      <c r="F7755">
        <v>25</v>
      </c>
      <c r="G7755">
        <v>0</v>
      </c>
      <c r="H7755" s="3">
        <f>H7754+$H$2*(Table1[[#This Row],[debug'[0']]]-H7754)</f>
        <v>7.4056086428984074</v>
      </c>
    </row>
    <row r="7756" spans="1:8" x14ac:dyDescent="0.25">
      <c r="A7756">
        <v>15500</v>
      </c>
      <c r="B7756">
        <v>9</v>
      </c>
      <c r="C7756">
        <v>32</v>
      </c>
      <c r="D7756">
        <v>-2</v>
      </c>
      <c r="E7756">
        <v>6</v>
      </c>
      <c r="F7756">
        <v>25</v>
      </c>
      <c r="G7756">
        <v>0</v>
      </c>
      <c r="H7756" s="3">
        <f>H7755+$H$2*(Table1[[#This Row],[debug'[0']]]-H7755)</f>
        <v>7.5558764881309299</v>
      </c>
    </row>
    <row r="7757" spans="1:8" x14ac:dyDescent="0.25">
      <c r="A7757">
        <v>15502</v>
      </c>
      <c r="B7757">
        <v>9</v>
      </c>
      <c r="C7757">
        <v>30</v>
      </c>
      <c r="D7757">
        <v>-2</v>
      </c>
      <c r="E7757">
        <v>6</v>
      </c>
      <c r="F7757">
        <v>25</v>
      </c>
      <c r="G7757">
        <v>0</v>
      </c>
      <c r="H7757" s="3">
        <f>H7756+$H$2*(Table1[[#This Row],[debug'[0']]]-H7756)</f>
        <v>7.6919819226038548</v>
      </c>
    </row>
    <row r="7758" spans="1:8" x14ac:dyDescent="0.25">
      <c r="A7758">
        <v>15504</v>
      </c>
      <c r="B7758">
        <v>8</v>
      </c>
      <c r="C7758">
        <v>29</v>
      </c>
      <c r="D7758">
        <v>-1</v>
      </c>
      <c r="E7758">
        <v>7</v>
      </c>
      <c r="F7758">
        <v>25</v>
      </c>
      <c r="G7758">
        <v>0</v>
      </c>
      <c r="H7758" s="3">
        <f>H7757+$H$2*(Table1[[#This Row],[debug'[0']]]-H7757)</f>
        <v>7.7210119424774719</v>
      </c>
    </row>
    <row r="7759" spans="1:8" x14ac:dyDescent="0.25">
      <c r="A7759">
        <v>15506</v>
      </c>
      <c r="B7759">
        <v>8</v>
      </c>
      <c r="C7759">
        <v>24</v>
      </c>
      <c r="D7759">
        <v>-1</v>
      </c>
      <c r="E7759">
        <v>7</v>
      </c>
      <c r="F7759">
        <v>25</v>
      </c>
      <c r="G7759">
        <v>0</v>
      </c>
      <c r="H7759" s="3">
        <f>H7758+$H$2*(Table1[[#This Row],[debug'[0']]]-H7758)</f>
        <v>7.7473059474360335</v>
      </c>
    </row>
    <row r="7760" spans="1:8" x14ac:dyDescent="0.25">
      <c r="A7760">
        <v>15508</v>
      </c>
      <c r="B7760">
        <v>8</v>
      </c>
      <c r="C7760">
        <v>22</v>
      </c>
      <c r="D7760">
        <v>0</v>
      </c>
      <c r="E7760">
        <v>7</v>
      </c>
      <c r="F7760">
        <v>25</v>
      </c>
      <c r="G7760">
        <v>0</v>
      </c>
      <c r="H7760" s="3">
        <f>H7759+$H$2*(Table1[[#This Row],[debug'[0']]]-H7759)</f>
        <v>7.7711218008102572</v>
      </c>
    </row>
    <row r="7761" spans="1:8" x14ac:dyDescent="0.25">
      <c r="A7761">
        <v>15510</v>
      </c>
      <c r="B7761">
        <v>5</v>
      </c>
      <c r="C7761">
        <v>20</v>
      </c>
      <c r="D7761">
        <v>1</v>
      </c>
      <c r="E7761">
        <v>7</v>
      </c>
      <c r="F7761">
        <v>25</v>
      </c>
      <c r="G7761">
        <v>0</v>
      </c>
      <c r="H7761" s="3">
        <f>H7760+$H$2*(Table1[[#This Row],[debug'[0']]]-H7760)</f>
        <v>7.5099497240614168</v>
      </c>
    </row>
    <row r="7762" spans="1:8" x14ac:dyDescent="0.25">
      <c r="A7762">
        <v>15512</v>
      </c>
      <c r="B7762">
        <v>4</v>
      </c>
      <c r="C7762">
        <v>18</v>
      </c>
      <c r="D7762">
        <v>1</v>
      </c>
      <c r="E7762">
        <v>6</v>
      </c>
      <c r="F7762">
        <v>25</v>
      </c>
      <c r="G7762">
        <v>0</v>
      </c>
      <c r="H7762" s="3">
        <f>H7761+$H$2*(Table1[[#This Row],[debug'[0']]]-H7761)</f>
        <v>7.1791447560339909</v>
      </c>
    </row>
    <row r="7763" spans="1:8" x14ac:dyDescent="0.25">
      <c r="A7763">
        <v>15514</v>
      </c>
      <c r="B7763">
        <v>2</v>
      </c>
      <c r="C7763">
        <v>17</v>
      </c>
      <c r="D7763">
        <v>0</v>
      </c>
      <c r="E7763">
        <v>6</v>
      </c>
      <c r="F7763">
        <v>25</v>
      </c>
      <c r="G7763">
        <v>0</v>
      </c>
      <c r="H7763" s="3">
        <f>H7762+$H$2*(Table1[[#This Row],[debug'[0']]]-H7762)</f>
        <v>6.6910218625109561</v>
      </c>
    </row>
    <row r="7764" spans="1:8" x14ac:dyDescent="0.25">
      <c r="A7764">
        <v>15516</v>
      </c>
      <c r="B7764">
        <v>2</v>
      </c>
      <c r="C7764">
        <v>16</v>
      </c>
      <c r="D7764">
        <v>1</v>
      </c>
      <c r="E7764">
        <v>6</v>
      </c>
      <c r="F7764">
        <v>25</v>
      </c>
      <c r="G7764">
        <v>0</v>
      </c>
      <c r="H7764" s="3">
        <f>H7763+$H$2*(Table1[[#This Row],[debug'[0']]]-H7763)</f>
        <v>6.2489034678781499</v>
      </c>
    </row>
    <row r="7765" spans="1:8" x14ac:dyDescent="0.25">
      <c r="A7765">
        <v>15518</v>
      </c>
      <c r="B7765">
        <v>3</v>
      </c>
      <c r="C7765">
        <v>16</v>
      </c>
      <c r="D7765">
        <v>2</v>
      </c>
      <c r="E7765">
        <v>6</v>
      </c>
      <c r="F7765">
        <v>25</v>
      </c>
      <c r="G7765">
        <v>0</v>
      </c>
      <c r="H7765" s="3">
        <f>H7764+$H$2*(Table1[[#This Row],[debug'[0']]]-H7764)</f>
        <v>5.9427015298708978</v>
      </c>
    </row>
    <row r="7766" spans="1:8" x14ac:dyDescent="0.25">
      <c r="A7766">
        <v>15520</v>
      </c>
      <c r="B7766">
        <v>3</v>
      </c>
      <c r="C7766">
        <v>17</v>
      </c>
      <c r="D7766">
        <v>2</v>
      </c>
      <c r="E7766">
        <v>6</v>
      </c>
      <c r="F7766">
        <v>25</v>
      </c>
      <c r="G7766">
        <v>0</v>
      </c>
      <c r="H7766" s="3">
        <f>H7765+$H$2*(Table1[[#This Row],[debug'[0']]]-H7765)</f>
        <v>5.6653584446324023</v>
      </c>
    </row>
    <row r="7767" spans="1:8" x14ac:dyDescent="0.25">
      <c r="A7767">
        <v>15522</v>
      </c>
      <c r="B7767">
        <v>4</v>
      </c>
      <c r="C7767">
        <v>18</v>
      </c>
      <c r="D7767">
        <v>2</v>
      </c>
      <c r="E7767">
        <v>6</v>
      </c>
      <c r="F7767">
        <v>25</v>
      </c>
      <c r="G7767">
        <v>0</v>
      </c>
      <c r="H7767" s="3">
        <f>H7766+$H$2*(Table1[[#This Row],[debug'[0']]]-H7766)</f>
        <v>5.5084021089748756</v>
      </c>
    </row>
    <row r="7768" spans="1:8" x14ac:dyDescent="0.25">
      <c r="A7768">
        <v>15524</v>
      </c>
      <c r="B7768">
        <v>3</v>
      </c>
      <c r="C7768">
        <v>18</v>
      </c>
      <c r="D7768">
        <v>1</v>
      </c>
      <c r="E7768">
        <v>6</v>
      </c>
      <c r="F7768">
        <v>24</v>
      </c>
      <c r="G7768">
        <v>0</v>
      </c>
      <c r="H7768" s="3">
        <f>H7767+$H$2*(Table1[[#This Row],[debug'[0']]]-H7767)</f>
        <v>5.2719907798407375</v>
      </c>
    </row>
    <row r="7769" spans="1:8" x14ac:dyDescent="0.25">
      <c r="A7769">
        <v>15526</v>
      </c>
      <c r="B7769">
        <v>3</v>
      </c>
      <c r="C7769">
        <v>19</v>
      </c>
      <c r="D7769">
        <v>0</v>
      </c>
      <c r="E7769">
        <v>6</v>
      </c>
      <c r="F7769">
        <v>24</v>
      </c>
      <c r="G7769">
        <v>0</v>
      </c>
      <c r="H7769" s="3">
        <f>H7768+$H$2*(Table1[[#This Row],[debug'[0']]]-H7768)</f>
        <v>5.0578606935515955</v>
      </c>
    </row>
    <row r="7770" spans="1:8" x14ac:dyDescent="0.25">
      <c r="A7770">
        <v>15528</v>
      </c>
      <c r="B7770">
        <v>4</v>
      </c>
      <c r="C7770">
        <v>21</v>
      </c>
      <c r="D7770">
        <v>-1</v>
      </c>
      <c r="E7770">
        <v>6</v>
      </c>
      <c r="F7770">
        <v>24</v>
      </c>
      <c r="G7770">
        <v>0</v>
      </c>
      <c r="H7770" s="3">
        <f>H7769+$H$2*(Table1[[#This Row],[debug'[0']]]-H7769)</f>
        <v>4.9581596720501029</v>
      </c>
    </row>
    <row r="7771" spans="1:8" x14ac:dyDescent="0.25">
      <c r="A7771">
        <v>15530</v>
      </c>
      <c r="B7771">
        <v>4</v>
      </c>
      <c r="C7771">
        <v>23</v>
      </c>
      <c r="D7771">
        <v>-1</v>
      </c>
      <c r="E7771">
        <v>6</v>
      </c>
      <c r="F7771">
        <v>24</v>
      </c>
      <c r="G7771">
        <v>0</v>
      </c>
      <c r="H7771" s="3">
        <f>H7770+$H$2*(Table1[[#This Row],[debug'[0']]]-H7770)</f>
        <v>4.867855250449745</v>
      </c>
    </row>
    <row r="7772" spans="1:8" x14ac:dyDescent="0.25">
      <c r="A7772">
        <v>15532</v>
      </c>
      <c r="B7772">
        <v>7</v>
      </c>
      <c r="C7772">
        <v>27</v>
      </c>
      <c r="D7772">
        <v>-1</v>
      </c>
      <c r="E7772">
        <v>6</v>
      </c>
      <c r="F7772">
        <v>24</v>
      </c>
      <c r="G7772">
        <v>0</v>
      </c>
      <c r="H7772" s="3">
        <f>H7771+$H$2*(Table1[[#This Row],[debug'[0']]]-H7771)</f>
        <v>5.0688051588970593</v>
      </c>
    </row>
    <row r="7773" spans="1:8" x14ac:dyDescent="0.25">
      <c r="A7773">
        <v>15534</v>
      </c>
      <c r="B7773">
        <v>7</v>
      </c>
      <c r="C7773">
        <v>29</v>
      </c>
      <c r="D7773">
        <v>-2</v>
      </c>
      <c r="E7773">
        <v>6</v>
      </c>
      <c r="F7773">
        <v>24</v>
      </c>
      <c r="G7773">
        <v>0</v>
      </c>
      <c r="H7773" s="3">
        <f>H7772+$H$2*(Table1[[#This Row],[debug'[0']]]-H7772)</f>
        <v>5.2508159846608446</v>
      </c>
    </row>
    <row r="7774" spans="1:8" x14ac:dyDescent="0.25">
      <c r="A7774">
        <v>15536</v>
      </c>
      <c r="B7774">
        <v>9</v>
      </c>
      <c r="C7774">
        <v>32</v>
      </c>
      <c r="D7774">
        <v>-3</v>
      </c>
      <c r="E7774">
        <v>6</v>
      </c>
      <c r="F7774">
        <v>25</v>
      </c>
      <c r="G7774">
        <v>0</v>
      </c>
      <c r="H7774" s="3">
        <f>H7773+$H$2*(Table1[[#This Row],[debug'[0']]]-H7773)</f>
        <v>5.6041682534472175</v>
      </c>
    </row>
    <row r="7775" spans="1:8" x14ac:dyDescent="0.25">
      <c r="A7775">
        <v>15538</v>
      </c>
      <c r="B7775">
        <v>10</v>
      </c>
      <c r="C7775">
        <v>33</v>
      </c>
      <c r="D7775">
        <v>-5</v>
      </c>
      <c r="E7775">
        <v>6</v>
      </c>
      <c r="F7775">
        <v>24</v>
      </c>
      <c r="G7775">
        <v>-1</v>
      </c>
      <c r="H7775" s="3">
        <f>H7774+$H$2*(Table1[[#This Row],[debug'[0']]]-H7774)</f>
        <v>6.0184656350888277</v>
      </c>
    </row>
    <row r="7776" spans="1:8" x14ac:dyDescent="0.25">
      <c r="A7776">
        <v>15540</v>
      </c>
      <c r="B7776">
        <v>11</v>
      </c>
      <c r="C7776">
        <v>33</v>
      </c>
      <c r="D7776">
        <v>-5</v>
      </c>
      <c r="E7776">
        <v>6</v>
      </c>
      <c r="F7776">
        <v>24</v>
      </c>
      <c r="G7776">
        <v>-1</v>
      </c>
      <c r="H7776" s="3">
        <f>H7775+$H$2*(Table1[[#This Row],[debug'[0']]]-H7775)</f>
        <v>6.4879641880211292</v>
      </c>
    </row>
    <row r="7777" spans="1:8" x14ac:dyDescent="0.25">
      <c r="A7777">
        <v>15542</v>
      </c>
      <c r="B7777">
        <v>12</v>
      </c>
      <c r="C7777">
        <v>34</v>
      </c>
      <c r="D7777">
        <v>-4</v>
      </c>
      <c r="E7777">
        <v>6</v>
      </c>
      <c r="F7777">
        <v>24</v>
      </c>
      <c r="G7777">
        <v>-1</v>
      </c>
      <c r="H7777" s="3">
        <f>H7776+$H$2*(Table1[[#This Row],[debug'[0']]]-H7776)</f>
        <v>7.0074613244182293</v>
      </c>
    </row>
    <row r="7778" spans="1:8" x14ac:dyDescent="0.25">
      <c r="A7778">
        <v>15544</v>
      </c>
      <c r="B7778">
        <v>11</v>
      </c>
      <c r="C7778">
        <v>34</v>
      </c>
      <c r="D7778">
        <v>-2</v>
      </c>
      <c r="E7778">
        <v>6</v>
      </c>
      <c r="F7778">
        <v>24</v>
      </c>
      <c r="G7778">
        <v>-1</v>
      </c>
      <c r="H7778" s="3">
        <f>H7777+$H$2*(Table1[[#This Row],[debug'[0']]]-H7777)</f>
        <v>7.3837492295896539</v>
      </c>
    </row>
    <row r="7779" spans="1:8" x14ac:dyDescent="0.25">
      <c r="A7779">
        <v>15546</v>
      </c>
      <c r="B7779">
        <v>10</v>
      </c>
      <c r="C7779">
        <v>33</v>
      </c>
      <c r="D7779">
        <v>-1</v>
      </c>
      <c r="E7779">
        <v>6</v>
      </c>
      <c r="F7779">
        <v>25</v>
      </c>
      <c r="G7779">
        <v>0</v>
      </c>
      <c r="H7779" s="3">
        <f>H7778+$H$2*(Table1[[#This Row],[debug'[0']]]-H7778)</f>
        <v>7.6303250555977469</v>
      </c>
    </row>
    <row r="7780" spans="1:8" x14ac:dyDescent="0.25">
      <c r="A7780">
        <v>15548</v>
      </c>
      <c r="B7780">
        <v>9</v>
      </c>
      <c r="C7780">
        <v>31</v>
      </c>
      <c r="D7780">
        <v>0</v>
      </c>
      <c r="E7780">
        <v>6</v>
      </c>
      <c r="F7780">
        <v>25</v>
      </c>
      <c r="G7780">
        <v>-1</v>
      </c>
      <c r="H7780" s="3">
        <f>H7779+$H$2*(Table1[[#This Row],[debug'[0']]]-H7779)</f>
        <v>7.7594138778919506</v>
      </c>
    </row>
    <row r="7781" spans="1:8" x14ac:dyDescent="0.25">
      <c r="A7781">
        <v>15550</v>
      </c>
      <c r="B7781">
        <v>8</v>
      </c>
      <c r="C7781">
        <v>30</v>
      </c>
      <c r="D7781">
        <v>0</v>
      </c>
      <c r="E7781">
        <v>6</v>
      </c>
      <c r="F7781">
        <v>25</v>
      </c>
      <c r="G7781">
        <v>-1</v>
      </c>
      <c r="H7781" s="3">
        <f>H7780+$H$2*(Table1[[#This Row],[debug'[0']]]-H7780)</f>
        <v>7.7820885857050595</v>
      </c>
    </row>
    <row r="7782" spans="1:8" x14ac:dyDescent="0.25">
      <c r="A7782">
        <v>15552</v>
      </c>
      <c r="B7782">
        <v>8</v>
      </c>
      <c r="C7782">
        <v>26</v>
      </c>
      <c r="D7782">
        <v>1</v>
      </c>
      <c r="E7782">
        <v>6</v>
      </c>
      <c r="F7782">
        <v>25</v>
      </c>
      <c r="G7782">
        <v>-1</v>
      </c>
      <c r="H7782" s="3">
        <f>H7781+$H$2*(Table1[[#This Row],[debug'[0']]]-H7781)</f>
        <v>7.8026262526535302</v>
      </c>
    </row>
    <row r="7783" spans="1:8" x14ac:dyDescent="0.25">
      <c r="A7783">
        <v>15554</v>
      </c>
      <c r="B7783">
        <v>8</v>
      </c>
      <c r="C7783">
        <v>23</v>
      </c>
      <c r="D7783">
        <v>1</v>
      </c>
      <c r="E7783">
        <v>7</v>
      </c>
      <c r="F7783">
        <v>25</v>
      </c>
      <c r="G7783">
        <v>-1</v>
      </c>
      <c r="H7783" s="3">
        <f>H7782+$H$2*(Table1[[#This Row],[debug'[0']]]-H7782)</f>
        <v>7.8212282900937851</v>
      </c>
    </row>
    <row r="7784" spans="1:8" x14ac:dyDescent="0.25">
      <c r="A7784">
        <v>15556</v>
      </c>
      <c r="B7784">
        <v>7</v>
      </c>
      <c r="C7784">
        <v>22</v>
      </c>
      <c r="D7784">
        <v>2</v>
      </c>
      <c r="E7784">
        <v>7</v>
      </c>
      <c r="F7784">
        <v>25</v>
      </c>
      <c r="G7784">
        <v>-1</v>
      </c>
      <c r="H7784" s="3">
        <f>H7783+$H$2*(Table1[[#This Row],[debug'[0']]]-H7783)</f>
        <v>7.743829347201423</v>
      </c>
    </row>
    <row r="7785" spans="1:8" x14ac:dyDescent="0.25">
      <c r="A7785">
        <v>15558</v>
      </c>
      <c r="B7785">
        <v>6</v>
      </c>
      <c r="C7785">
        <v>19</v>
      </c>
      <c r="D7785">
        <v>1</v>
      </c>
      <c r="E7785">
        <v>6</v>
      </c>
      <c r="F7785">
        <v>25</v>
      </c>
      <c r="G7785">
        <v>-1</v>
      </c>
      <c r="H7785" s="3">
        <f>H7784+$H$2*(Table1[[#This Row],[debug'[0']]]-H7784)</f>
        <v>7.579477303212955</v>
      </c>
    </row>
    <row r="7786" spans="1:8" x14ac:dyDescent="0.25">
      <c r="A7786">
        <v>15560</v>
      </c>
      <c r="B7786">
        <v>4</v>
      </c>
      <c r="C7786">
        <v>18</v>
      </c>
      <c r="D7786">
        <v>2</v>
      </c>
      <c r="E7786">
        <v>6</v>
      </c>
      <c r="F7786">
        <v>25</v>
      </c>
      <c r="G7786">
        <v>-1</v>
      </c>
      <c r="H7786" s="3">
        <f>H7785+$H$2*(Table1[[#This Row],[debug'[0']]]-H7785)</f>
        <v>7.2421195152289979</v>
      </c>
    </row>
    <row r="7787" spans="1:8" x14ac:dyDescent="0.25">
      <c r="A7787">
        <v>15562</v>
      </c>
      <c r="B7787">
        <v>3</v>
      </c>
      <c r="C7787">
        <v>16</v>
      </c>
      <c r="D7787">
        <v>2</v>
      </c>
      <c r="E7787">
        <v>6</v>
      </c>
      <c r="F7787">
        <v>25</v>
      </c>
      <c r="G7787">
        <v>-1</v>
      </c>
      <c r="H7787" s="3">
        <f>H7786+$H$2*(Table1[[#This Row],[debug'[0']]]-H7786)</f>
        <v>6.8423091700881988</v>
      </c>
    </row>
    <row r="7788" spans="1:8" x14ac:dyDescent="0.25">
      <c r="A7788">
        <v>15564</v>
      </c>
      <c r="B7788">
        <v>4</v>
      </c>
      <c r="C7788">
        <v>16</v>
      </c>
      <c r="D7788">
        <v>2</v>
      </c>
      <c r="E7788">
        <v>7</v>
      </c>
      <c r="F7788">
        <v>25</v>
      </c>
      <c r="G7788">
        <v>-1</v>
      </c>
      <c r="H7788" s="3">
        <f>H7787+$H$2*(Table1[[#This Row],[debug'[0']]]-H7787)</f>
        <v>6.5744278418487996</v>
      </c>
    </row>
    <row r="7789" spans="1:8" x14ac:dyDescent="0.25">
      <c r="A7789">
        <v>15566</v>
      </c>
      <c r="B7789">
        <v>4</v>
      </c>
      <c r="C7789">
        <v>16</v>
      </c>
      <c r="D7789">
        <v>2</v>
      </c>
      <c r="E7789">
        <v>7</v>
      </c>
      <c r="F7789">
        <v>25</v>
      </c>
      <c r="G7789">
        <v>-1</v>
      </c>
      <c r="H7789" s="3">
        <f>H7788+$H$2*(Table1[[#This Row],[debug'[0']]]-H7788)</f>
        <v>6.3317937339943233</v>
      </c>
    </row>
    <row r="7790" spans="1:8" x14ac:dyDescent="0.25">
      <c r="A7790">
        <v>15568</v>
      </c>
      <c r="B7790">
        <v>4</v>
      </c>
      <c r="C7790">
        <v>18</v>
      </c>
      <c r="D7790">
        <v>1</v>
      </c>
      <c r="E7790">
        <v>7</v>
      </c>
      <c r="F7790">
        <v>25</v>
      </c>
      <c r="G7790">
        <v>-1</v>
      </c>
      <c r="H7790" s="3">
        <f>H7789+$H$2*(Table1[[#This Row],[debug'[0']]]-H7789)</f>
        <v>6.112027352062225</v>
      </c>
    </row>
    <row r="7791" spans="1:8" x14ac:dyDescent="0.25">
      <c r="A7791">
        <v>15570</v>
      </c>
      <c r="B7791">
        <v>5</v>
      </c>
      <c r="C7791">
        <v>19</v>
      </c>
      <c r="D7791">
        <v>1</v>
      </c>
      <c r="E7791">
        <v>7</v>
      </c>
      <c r="F7791">
        <v>25</v>
      </c>
      <c r="G7791">
        <v>-1</v>
      </c>
      <c r="H7791" s="3">
        <f>H7790+$H$2*(Table1[[#This Row],[debug'[0']]]-H7790)</f>
        <v>6.0072212432673373</v>
      </c>
    </row>
    <row r="7792" spans="1:8" x14ac:dyDescent="0.25">
      <c r="A7792">
        <v>15572</v>
      </c>
      <c r="B7792">
        <v>3</v>
      </c>
      <c r="C7792">
        <v>19</v>
      </c>
      <c r="D7792">
        <v>0</v>
      </c>
      <c r="E7792">
        <v>7</v>
      </c>
      <c r="F7792">
        <v>25</v>
      </c>
      <c r="G7792">
        <v>-1</v>
      </c>
      <c r="H7792" s="3">
        <f>H7791+$H$2*(Table1[[#This Row],[debug'[0']]]-H7791)</f>
        <v>5.7237973183003028</v>
      </c>
    </row>
    <row r="7793" spans="1:8" x14ac:dyDescent="0.25">
      <c r="A7793">
        <v>15574</v>
      </c>
      <c r="B7793">
        <v>4</v>
      </c>
      <c r="C7793">
        <v>21</v>
      </c>
      <c r="D7793">
        <v>-3</v>
      </c>
      <c r="E7793">
        <v>7</v>
      </c>
      <c r="F7793">
        <v>25</v>
      </c>
      <c r="G7793">
        <v>-1</v>
      </c>
      <c r="H7793" s="3">
        <f>H7792+$H$2*(Table1[[#This Row],[debug'[0']]]-H7792)</f>
        <v>5.5613332485568021</v>
      </c>
    </row>
    <row r="7794" spans="1:8" x14ac:dyDescent="0.25">
      <c r="A7794">
        <v>15576</v>
      </c>
      <c r="B7794">
        <v>5</v>
      </c>
      <c r="C7794">
        <v>24</v>
      </c>
      <c r="D7794">
        <v>-3</v>
      </c>
      <c r="E7794">
        <v>7</v>
      </c>
      <c r="F7794">
        <v>25</v>
      </c>
      <c r="G7794">
        <v>-1</v>
      </c>
      <c r="H7794" s="3">
        <f>H7793+$H$2*(Table1[[#This Row],[debug'[0']]]-H7793)</f>
        <v>5.5084288362603502</v>
      </c>
    </row>
    <row r="7795" spans="1:8" x14ac:dyDescent="0.25">
      <c r="A7795">
        <v>15578</v>
      </c>
      <c r="B7795">
        <v>8</v>
      </c>
      <c r="C7795">
        <v>28</v>
      </c>
      <c r="D7795">
        <v>-3</v>
      </c>
      <c r="E7795">
        <v>7</v>
      </c>
      <c r="F7795">
        <v>25</v>
      </c>
      <c r="G7795">
        <v>-1</v>
      </c>
      <c r="H7795" s="3">
        <f>H7794+$H$2*(Table1[[#This Row],[debug'[0']]]-H7794)</f>
        <v>5.7432538861773699</v>
      </c>
    </row>
    <row r="7796" spans="1:8" x14ac:dyDescent="0.25">
      <c r="A7796">
        <v>15580</v>
      </c>
      <c r="B7796">
        <v>11</v>
      </c>
      <c r="C7796">
        <v>32</v>
      </c>
      <c r="D7796">
        <v>-4</v>
      </c>
      <c r="E7796">
        <v>7</v>
      </c>
      <c r="F7796">
        <v>25</v>
      </c>
      <c r="G7796">
        <v>-1</v>
      </c>
      <c r="H7796" s="3">
        <f>H7795+$H$2*(Table1[[#This Row],[debug'[0']]]-H7795)</f>
        <v>6.2386905353665263</v>
      </c>
    </row>
    <row r="7797" spans="1:8" x14ac:dyDescent="0.25">
      <c r="A7797">
        <v>15582</v>
      </c>
      <c r="B7797">
        <v>10</v>
      </c>
      <c r="C7797">
        <v>34</v>
      </c>
      <c r="D7797">
        <v>-5</v>
      </c>
      <c r="E7797">
        <v>7</v>
      </c>
      <c r="F7797">
        <v>25</v>
      </c>
      <c r="G7797">
        <v>-1</v>
      </c>
      <c r="H7797" s="3">
        <f>H7796+$H$2*(Table1[[#This Row],[debug'[0']]]-H7796)</f>
        <v>6.5931856008256347</v>
      </c>
    </row>
    <row r="7798" spans="1:8" x14ac:dyDescent="0.25">
      <c r="A7798">
        <v>15584</v>
      </c>
      <c r="B7798">
        <v>11</v>
      </c>
      <c r="C7798">
        <v>35</v>
      </c>
      <c r="D7798">
        <v>-6</v>
      </c>
      <c r="E7798">
        <v>7</v>
      </c>
      <c r="F7798">
        <v>25</v>
      </c>
      <c r="G7798">
        <v>-1</v>
      </c>
      <c r="H7798" s="3">
        <f>H7797+$H$2*(Table1[[#This Row],[debug'[0']]]-H7797)</f>
        <v>7.0085180730910315</v>
      </c>
    </row>
    <row r="7799" spans="1:8" x14ac:dyDescent="0.25">
      <c r="A7799">
        <v>15586</v>
      </c>
      <c r="B7799">
        <v>10</v>
      </c>
      <c r="C7799">
        <v>36</v>
      </c>
      <c r="D7799">
        <v>-6</v>
      </c>
      <c r="E7799">
        <v>7</v>
      </c>
      <c r="F7799">
        <v>25</v>
      </c>
      <c r="G7799">
        <v>-1</v>
      </c>
      <c r="H7799" s="3">
        <f>H7798+$H$2*(Table1[[#This Row],[debug'[0']]]-H7798)</f>
        <v>7.290458602438747</v>
      </c>
    </row>
    <row r="7800" spans="1:8" x14ac:dyDescent="0.25">
      <c r="A7800">
        <v>15588</v>
      </c>
      <c r="B7800">
        <v>11</v>
      </c>
      <c r="C7800">
        <v>36</v>
      </c>
      <c r="D7800">
        <v>-5</v>
      </c>
      <c r="E7800">
        <v>7</v>
      </c>
      <c r="F7800">
        <v>25</v>
      </c>
      <c r="G7800">
        <v>-1</v>
      </c>
      <c r="H7800" s="3">
        <f>H7799+$H$2*(Table1[[#This Row],[debug'[0']]]-H7799)</f>
        <v>7.6400746425217161</v>
      </c>
    </row>
    <row r="7801" spans="1:8" x14ac:dyDescent="0.25">
      <c r="A7801">
        <v>15590</v>
      </c>
      <c r="B7801">
        <v>11</v>
      </c>
      <c r="C7801">
        <v>36</v>
      </c>
      <c r="D7801">
        <v>-2</v>
      </c>
      <c r="E7801">
        <v>7</v>
      </c>
      <c r="F7801">
        <v>25</v>
      </c>
      <c r="G7801">
        <v>-1</v>
      </c>
      <c r="H7801" s="3">
        <f>H7800+$H$2*(Table1[[#This Row],[debug'[0']]]-H7800)</f>
        <v>7.9567401471116312</v>
      </c>
    </row>
    <row r="7802" spans="1:8" x14ac:dyDescent="0.25">
      <c r="A7802">
        <v>15592</v>
      </c>
      <c r="B7802">
        <v>10</v>
      </c>
      <c r="C7802">
        <v>35</v>
      </c>
      <c r="D7802">
        <v>0</v>
      </c>
      <c r="E7802">
        <v>7</v>
      </c>
      <c r="F7802">
        <v>25</v>
      </c>
      <c r="G7802">
        <v>-1</v>
      </c>
      <c r="H7802" s="3">
        <f>H7801+$H$2*(Table1[[#This Row],[debug'[0']]]-H7801)</f>
        <v>8.1493128514079025</v>
      </c>
    </row>
    <row r="7803" spans="1:8" x14ac:dyDescent="0.25">
      <c r="A7803">
        <v>15594</v>
      </c>
      <c r="B7803">
        <v>11</v>
      </c>
      <c r="C7803">
        <v>33</v>
      </c>
      <c r="D7803">
        <v>1</v>
      </c>
      <c r="E7803">
        <v>7</v>
      </c>
      <c r="F7803">
        <v>25</v>
      </c>
      <c r="G7803">
        <v>-1</v>
      </c>
      <c r="H7803" s="3">
        <f>H7802+$H$2*(Table1[[#This Row],[debug'[0']]]-H7802)</f>
        <v>8.4179837855188957</v>
      </c>
    </row>
    <row r="7804" spans="1:8" x14ac:dyDescent="0.25">
      <c r="A7804">
        <v>15596</v>
      </c>
      <c r="B7804">
        <v>9</v>
      </c>
      <c r="C7804">
        <v>31</v>
      </c>
      <c r="D7804">
        <v>2</v>
      </c>
      <c r="E7804">
        <v>7</v>
      </c>
      <c r="F7804">
        <v>26</v>
      </c>
      <c r="G7804">
        <v>-1</v>
      </c>
      <c r="H7804" s="3">
        <f>H7803+$H$2*(Table1[[#This Row],[debug'[0']]]-H7803)</f>
        <v>8.4728375214294154</v>
      </c>
    </row>
    <row r="7805" spans="1:8" x14ac:dyDescent="0.25">
      <c r="A7805">
        <v>15598</v>
      </c>
      <c r="B7805">
        <v>9</v>
      </c>
      <c r="C7805">
        <v>28</v>
      </c>
      <c r="D7805">
        <v>2</v>
      </c>
      <c r="E7805">
        <v>7</v>
      </c>
      <c r="F7805">
        <v>26</v>
      </c>
      <c r="G7805">
        <v>-1</v>
      </c>
      <c r="H7805" s="3">
        <f>H7804+$H$2*(Table1[[#This Row],[debug'[0']]]-H7804)</f>
        <v>8.5225214145271817</v>
      </c>
    </row>
    <row r="7806" spans="1:8" x14ac:dyDescent="0.25">
      <c r="A7806">
        <v>15600</v>
      </c>
      <c r="B7806">
        <v>9</v>
      </c>
      <c r="C7806">
        <v>25</v>
      </c>
      <c r="D7806">
        <v>2</v>
      </c>
      <c r="E7806">
        <v>7</v>
      </c>
      <c r="F7806">
        <v>26</v>
      </c>
      <c r="G7806">
        <v>-1</v>
      </c>
      <c r="H7806" s="3">
        <f>H7805+$H$2*(Table1[[#This Row],[debug'[0']]]-H7805)</f>
        <v>8.5675227110182171</v>
      </c>
    </row>
    <row r="7807" spans="1:8" x14ac:dyDescent="0.25">
      <c r="A7807">
        <v>15602</v>
      </c>
      <c r="B7807">
        <v>7</v>
      </c>
      <c r="C7807">
        <v>23</v>
      </c>
      <c r="D7807">
        <v>3</v>
      </c>
      <c r="E7807">
        <v>7</v>
      </c>
      <c r="F7807">
        <v>26</v>
      </c>
      <c r="G7807">
        <v>-1</v>
      </c>
      <c r="H7807" s="3">
        <f>H7806+$H$2*(Table1[[#This Row],[debug'[0']]]-H7806)</f>
        <v>8.4197871760201171</v>
      </c>
    </row>
    <row r="7808" spans="1:8" x14ac:dyDescent="0.25">
      <c r="A7808">
        <v>15604</v>
      </c>
      <c r="B7808">
        <v>7</v>
      </c>
      <c r="C7808">
        <v>21</v>
      </c>
      <c r="D7808">
        <v>3</v>
      </c>
      <c r="E7808">
        <v>7</v>
      </c>
      <c r="F7808">
        <v>26</v>
      </c>
      <c r="G7808">
        <v>-1</v>
      </c>
      <c r="H7808" s="3">
        <f>H7807+$H$2*(Table1[[#This Row],[debug'[0']]]-H7807)</f>
        <v>8.2859753871647435</v>
      </c>
    </row>
    <row r="7809" spans="1:8" x14ac:dyDescent="0.25">
      <c r="A7809">
        <v>15606</v>
      </c>
      <c r="B7809">
        <v>6</v>
      </c>
      <c r="C7809">
        <v>19</v>
      </c>
      <c r="D7809">
        <v>3</v>
      </c>
      <c r="E7809">
        <v>7</v>
      </c>
      <c r="F7809">
        <v>26</v>
      </c>
      <c r="G7809">
        <v>-1</v>
      </c>
      <c r="H7809" s="3">
        <f>H7808+$H$2*(Table1[[#This Row],[debug'[0']]]-H7808)</f>
        <v>8.0705272826866281</v>
      </c>
    </row>
    <row r="7810" spans="1:8" x14ac:dyDescent="0.25">
      <c r="A7810">
        <v>15608</v>
      </c>
      <c r="B7810">
        <v>6</v>
      </c>
      <c r="C7810">
        <v>16</v>
      </c>
      <c r="D7810">
        <v>3</v>
      </c>
      <c r="E7810">
        <v>7</v>
      </c>
      <c r="F7810">
        <v>26</v>
      </c>
      <c r="G7810">
        <v>-1</v>
      </c>
      <c r="H7810" s="3">
        <f>H7809+$H$2*(Table1[[#This Row],[debug'[0']]]-H7809)</f>
        <v>7.8753846836762618</v>
      </c>
    </row>
    <row r="7811" spans="1:8" x14ac:dyDescent="0.25">
      <c r="A7811">
        <v>15610</v>
      </c>
      <c r="B7811">
        <v>6</v>
      </c>
      <c r="C7811">
        <v>16</v>
      </c>
      <c r="D7811">
        <v>2</v>
      </c>
      <c r="E7811">
        <v>7</v>
      </c>
      <c r="F7811">
        <v>26</v>
      </c>
      <c r="G7811">
        <v>-1</v>
      </c>
      <c r="H7811" s="3">
        <f>H7810+$H$2*(Table1[[#This Row],[debug'[0']]]-H7810)</f>
        <v>7.6986338413294968</v>
      </c>
    </row>
    <row r="7812" spans="1:8" x14ac:dyDescent="0.25">
      <c r="A7812">
        <v>15612</v>
      </c>
      <c r="B7812">
        <v>7</v>
      </c>
      <c r="C7812">
        <v>16</v>
      </c>
      <c r="D7812">
        <v>1</v>
      </c>
      <c r="E7812">
        <v>8</v>
      </c>
      <c r="F7812">
        <v>26</v>
      </c>
      <c r="G7812">
        <v>-1</v>
      </c>
      <c r="H7812" s="3">
        <f>H7811+$H$2*(Table1[[#This Row],[debug'[0']]]-H7811)</f>
        <v>7.6327891530253975</v>
      </c>
    </row>
    <row r="7813" spans="1:8" x14ac:dyDescent="0.25">
      <c r="A7813">
        <v>15614</v>
      </c>
      <c r="B7813">
        <v>6</v>
      </c>
      <c r="C7813">
        <v>18</v>
      </c>
      <c r="D7813">
        <v>0</v>
      </c>
      <c r="E7813">
        <v>8</v>
      </c>
      <c r="F7813">
        <v>26</v>
      </c>
      <c r="G7813">
        <v>-1</v>
      </c>
      <c r="H7813" s="3">
        <f>H7812+$H$2*(Table1[[#This Row],[debug'[0']]]-H7812)</f>
        <v>7.4789024007852269</v>
      </c>
    </row>
    <row r="7814" spans="1:8" x14ac:dyDescent="0.25">
      <c r="A7814">
        <v>15616</v>
      </c>
      <c r="B7814">
        <v>4</v>
      </c>
      <c r="C7814">
        <v>21</v>
      </c>
      <c r="D7814">
        <v>-2</v>
      </c>
      <c r="E7814">
        <v>8</v>
      </c>
      <c r="F7814">
        <v>26</v>
      </c>
      <c r="G7814">
        <v>-1</v>
      </c>
      <c r="H7814" s="3">
        <f>H7813+$H$2*(Table1[[#This Row],[debug'[0']]]-H7813)</f>
        <v>7.1510235740393444</v>
      </c>
    </row>
    <row r="7815" spans="1:8" x14ac:dyDescent="0.25">
      <c r="A7815">
        <v>15618</v>
      </c>
      <c r="B7815">
        <v>5</v>
      </c>
      <c r="C7815">
        <v>22</v>
      </c>
      <c r="D7815">
        <v>-4</v>
      </c>
      <c r="E7815">
        <v>8</v>
      </c>
      <c r="F7815">
        <v>26</v>
      </c>
      <c r="G7815">
        <v>-1</v>
      </c>
      <c r="H7815" s="3">
        <f>H7814+$H$2*(Table1[[#This Row],[debug'[0']]]-H7814)</f>
        <v>6.9482943783023305</v>
      </c>
    </row>
    <row r="7816" spans="1:8" x14ac:dyDescent="0.25">
      <c r="A7816">
        <v>15620</v>
      </c>
      <c r="B7816">
        <v>4</v>
      </c>
      <c r="C7816">
        <v>24</v>
      </c>
      <c r="D7816">
        <v>-4</v>
      </c>
      <c r="E7816">
        <v>8</v>
      </c>
      <c r="F7816">
        <v>26</v>
      </c>
      <c r="G7816">
        <v>-1</v>
      </c>
      <c r="H7816" s="3">
        <f>H7815+$H$2*(Table1[[#This Row],[debug'[0']]]-H7815)</f>
        <v>6.6704241795174894</v>
      </c>
    </row>
    <row r="7817" spans="1:8" x14ac:dyDescent="0.25">
      <c r="A7817">
        <v>15622</v>
      </c>
      <c r="B7817">
        <v>7</v>
      </c>
      <c r="C7817">
        <v>26</v>
      </c>
      <c r="D7817">
        <v>-5</v>
      </c>
      <c r="E7817">
        <v>8</v>
      </c>
      <c r="F7817">
        <v>26</v>
      </c>
      <c r="G7817">
        <v>-1</v>
      </c>
      <c r="H7817" s="3">
        <f>H7816+$H$2*(Table1[[#This Row],[debug'[0']]]-H7816)</f>
        <v>6.7014859688103501</v>
      </c>
    </row>
    <row r="7818" spans="1:8" x14ac:dyDescent="0.25">
      <c r="A7818">
        <v>15624</v>
      </c>
      <c r="B7818">
        <v>9</v>
      </c>
      <c r="C7818">
        <v>30</v>
      </c>
      <c r="D7818">
        <v>-6</v>
      </c>
      <c r="E7818">
        <v>8</v>
      </c>
      <c r="F7818">
        <v>26</v>
      </c>
      <c r="G7818">
        <v>-1</v>
      </c>
      <c r="H7818" s="3">
        <f>H7817+$H$2*(Table1[[#This Row],[debug'[0']]]-H7817)</f>
        <v>6.9181158126471036</v>
      </c>
    </row>
    <row r="7819" spans="1:8" x14ac:dyDescent="0.25">
      <c r="A7819">
        <v>15626</v>
      </c>
      <c r="B7819">
        <v>11</v>
      </c>
      <c r="C7819">
        <v>31</v>
      </c>
      <c r="D7819">
        <v>-6</v>
      </c>
      <c r="E7819">
        <v>8</v>
      </c>
      <c r="F7819">
        <v>26</v>
      </c>
      <c r="G7819">
        <v>-1</v>
      </c>
      <c r="H7819" s="3">
        <f>H7818+$H$2*(Table1[[#This Row],[debug'[0']]]-H7818)</f>
        <v>7.3028243339208698</v>
      </c>
    </row>
    <row r="7820" spans="1:8" x14ac:dyDescent="0.25">
      <c r="A7820">
        <v>15628</v>
      </c>
      <c r="B7820">
        <v>12</v>
      </c>
      <c r="C7820">
        <v>34</v>
      </c>
      <c r="D7820">
        <v>-6</v>
      </c>
      <c r="E7820">
        <v>8</v>
      </c>
      <c r="F7820">
        <v>26</v>
      </c>
      <c r="G7820">
        <v>-1</v>
      </c>
      <c r="H7820" s="3">
        <f>H7819+$H$2*(Table1[[#This Row],[debug'[0']]]-H7819)</f>
        <v>7.7455227108761182</v>
      </c>
    </row>
    <row r="7821" spans="1:8" x14ac:dyDescent="0.25">
      <c r="A7821">
        <v>15630</v>
      </c>
      <c r="B7821">
        <v>11</v>
      </c>
      <c r="C7821">
        <v>36</v>
      </c>
      <c r="D7821">
        <v>-6</v>
      </c>
      <c r="E7821">
        <v>8</v>
      </c>
      <c r="F7821">
        <v>26</v>
      </c>
      <c r="G7821">
        <v>-1</v>
      </c>
      <c r="H7821" s="3">
        <f>H7820+$H$2*(Table1[[#This Row],[debug'[0']]]-H7820)</f>
        <v>8.0522499691597105</v>
      </c>
    </row>
    <row r="7822" spans="1:8" x14ac:dyDescent="0.25">
      <c r="A7822">
        <v>15632</v>
      </c>
      <c r="B7822">
        <v>10</v>
      </c>
      <c r="C7822">
        <v>36</v>
      </c>
      <c r="D7822">
        <v>-6</v>
      </c>
      <c r="E7822">
        <v>8</v>
      </c>
      <c r="F7822">
        <v>26</v>
      </c>
      <c r="G7822">
        <v>-1</v>
      </c>
      <c r="H7822" s="3">
        <f>H7821+$H$2*(Table1[[#This Row],[debug'[0']]]-H7821)</f>
        <v>8.2358210847972249</v>
      </c>
    </row>
    <row r="7823" spans="1:8" x14ac:dyDescent="0.25">
      <c r="A7823">
        <v>15634</v>
      </c>
      <c r="B7823">
        <v>9</v>
      </c>
      <c r="C7823">
        <v>37</v>
      </c>
      <c r="D7823">
        <v>-5</v>
      </c>
      <c r="E7823">
        <v>8</v>
      </c>
      <c r="F7823">
        <v>26</v>
      </c>
      <c r="G7823">
        <v>-1</v>
      </c>
      <c r="H7823" s="3">
        <f>H7822+$H$2*(Table1[[#This Row],[debug'[0']]]-H7822)</f>
        <v>8.3078432507781024</v>
      </c>
    </row>
    <row r="7824" spans="1:8" x14ac:dyDescent="0.25">
      <c r="A7824">
        <v>15636</v>
      </c>
      <c r="B7824">
        <v>8</v>
      </c>
      <c r="C7824">
        <v>37</v>
      </c>
      <c r="D7824">
        <v>-3</v>
      </c>
      <c r="E7824">
        <v>8</v>
      </c>
      <c r="F7824">
        <v>27</v>
      </c>
      <c r="G7824">
        <v>-1</v>
      </c>
      <c r="H7824" s="3">
        <f>H7823+$H$2*(Table1[[#This Row],[debug'[0']]]-H7823)</f>
        <v>8.2788297079250519</v>
      </c>
    </row>
    <row r="7825" spans="1:8" x14ac:dyDescent="0.25">
      <c r="A7825">
        <v>15638</v>
      </c>
      <c r="B7825">
        <v>11</v>
      </c>
      <c r="C7825">
        <v>35</v>
      </c>
      <c r="D7825">
        <v>0</v>
      </c>
      <c r="E7825">
        <v>8</v>
      </c>
      <c r="F7825">
        <v>27</v>
      </c>
      <c r="G7825">
        <v>-1</v>
      </c>
      <c r="H7825" s="3">
        <f>H7824+$H$2*(Table1[[#This Row],[debug'[0']]]-H7824)</f>
        <v>8.5352939658875346</v>
      </c>
    </row>
    <row r="7826" spans="1:8" x14ac:dyDescent="0.25">
      <c r="A7826">
        <v>15640</v>
      </c>
      <c r="B7826">
        <v>10</v>
      </c>
      <c r="C7826">
        <v>33</v>
      </c>
      <c r="D7826">
        <v>2</v>
      </c>
      <c r="E7826">
        <v>8</v>
      </c>
      <c r="F7826">
        <v>27</v>
      </c>
      <c r="G7826">
        <v>-1</v>
      </c>
      <c r="H7826" s="3">
        <f>H7825+$H$2*(Table1[[#This Row],[debug'[0']]]-H7825)</f>
        <v>8.6733392573806256</v>
      </c>
    </row>
    <row r="7827" spans="1:8" x14ac:dyDescent="0.25">
      <c r="A7827">
        <v>15642</v>
      </c>
      <c r="B7827">
        <v>12</v>
      </c>
      <c r="C7827">
        <v>32</v>
      </c>
      <c r="D7827">
        <v>3</v>
      </c>
      <c r="E7827">
        <v>8</v>
      </c>
      <c r="F7827">
        <v>27</v>
      </c>
      <c r="G7827">
        <v>-1</v>
      </c>
      <c r="H7827" s="3">
        <f>H7826+$H$2*(Table1[[#This Row],[debug'[0']]]-H7826)</f>
        <v>8.9868696458805832</v>
      </c>
    </row>
    <row r="7828" spans="1:8" x14ac:dyDescent="0.25">
      <c r="A7828">
        <v>15644</v>
      </c>
      <c r="B7828">
        <v>12</v>
      </c>
      <c r="C7828">
        <v>28</v>
      </c>
      <c r="D7828">
        <v>4</v>
      </c>
      <c r="E7828">
        <v>8</v>
      </c>
      <c r="F7828">
        <v>27</v>
      </c>
      <c r="G7828">
        <v>-1</v>
      </c>
      <c r="H7828" s="3">
        <f>H7827+$H$2*(Table1[[#This Row],[debug'[0']]]-H7827)</f>
        <v>9.2708504914248824</v>
      </c>
    </row>
    <row r="7829" spans="1:8" x14ac:dyDescent="0.25">
      <c r="A7829">
        <v>15646</v>
      </c>
      <c r="B7829">
        <v>10</v>
      </c>
      <c r="C7829">
        <v>26</v>
      </c>
      <c r="D7829">
        <v>4</v>
      </c>
      <c r="E7829">
        <v>8</v>
      </c>
      <c r="F7829">
        <v>27</v>
      </c>
      <c r="G7829">
        <v>-1</v>
      </c>
      <c r="H7829" s="3">
        <f>H7828+$H$2*(Table1[[#This Row],[debug'[0']]]-H7828)</f>
        <v>9.3395712136101281</v>
      </c>
    </row>
    <row r="7830" spans="1:8" x14ac:dyDescent="0.25">
      <c r="A7830">
        <v>15648</v>
      </c>
      <c r="B7830">
        <v>9</v>
      </c>
      <c r="C7830">
        <v>23</v>
      </c>
      <c r="D7830">
        <v>4</v>
      </c>
      <c r="E7830">
        <v>8</v>
      </c>
      <c r="F7830">
        <v>27</v>
      </c>
      <c r="G7830">
        <v>-1</v>
      </c>
      <c r="H7830" s="3">
        <f>H7829+$H$2*(Table1[[#This Row],[debug'[0']]]-H7829)</f>
        <v>9.3075673807086829</v>
      </c>
    </row>
    <row r="7831" spans="1:8" x14ac:dyDescent="0.25">
      <c r="A7831">
        <v>15650</v>
      </c>
      <c r="B7831">
        <v>8</v>
      </c>
      <c r="C7831">
        <v>21</v>
      </c>
      <c r="D7831">
        <v>5</v>
      </c>
      <c r="E7831">
        <v>8</v>
      </c>
      <c r="F7831">
        <v>27</v>
      </c>
      <c r="G7831">
        <v>-1</v>
      </c>
      <c r="H7831" s="3">
        <f>H7830+$H$2*(Table1[[#This Row],[debug'[0']]]-H7830)</f>
        <v>9.1843320583894421</v>
      </c>
    </row>
    <row r="7832" spans="1:8" x14ac:dyDescent="0.25">
      <c r="A7832">
        <v>15652</v>
      </c>
      <c r="B7832">
        <v>7</v>
      </c>
      <c r="C7832">
        <v>19</v>
      </c>
      <c r="D7832">
        <v>5</v>
      </c>
      <c r="E7832">
        <v>8</v>
      </c>
      <c r="F7832">
        <v>27</v>
      </c>
      <c r="G7832">
        <v>-1</v>
      </c>
      <c r="H7832" s="3">
        <f>H7831+$H$2*(Table1[[#This Row],[debug'[0']]]-H7831)</f>
        <v>8.9784636119603345</v>
      </c>
    </row>
    <row r="7833" spans="1:8" x14ac:dyDescent="0.25">
      <c r="A7833">
        <v>15654</v>
      </c>
      <c r="B7833">
        <v>6</v>
      </c>
      <c r="C7833">
        <v>17</v>
      </c>
      <c r="D7833">
        <v>4</v>
      </c>
      <c r="E7833">
        <v>8</v>
      </c>
      <c r="F7833">
        <v>27</v>
      </c>
      <c r="G7833">
        <v>-1</v>
      </c>
      <c r="H7833" s="3">
        <f>H7832+$H$2*(Table1[[#This Row],[debug'[0']]]-H7832)</f>
        <v>8.6977500298907611</v>
      </c>
    </row>
    <row r="7834" spans="1:8" x14ac:dyDescent="0.25">
      <c r="A7834">
        <v>15656</v>
      </c>
      <c r="B7834">
        <v>7</v>
      </c>
      <c r="C7834">
        <v>16</v>
      </c>
      <c r="D7834">
        <v>4</v>
      </c>
      <c r="E7834">
        <v>8</v>
      </c>
      <c r="F7834">
        <v>27</v>
      </c>
      <c r="G7834">
        <v>-1</v>
      </c>
      <c r="H7834" s="3">
        <f>H7833+$H$2*(Table1[[#This Row],[debug'[0']]]-H7833)</f>
        <v>8.5377408592446606</v>
      </c>
    </row>
    <row r="7835" spans="1:8" x14ac:dyDescent="0.25">
      <c r="A7835">
        <v>15658</v>
      </c>
      <c r="B7835">
        <v>7</v>
      </c>
      <c r="C7835">
        <v>17</v>
      </c>
      <c r="D7835">
        <v>2</v>
      </c>
      <c r="E7835">
        <v>8</v>
      </c>
      <c r="F7835">
        <v>27</v>
      </c>
      <c r="G7835">
        <v>-1</v>
      </c>
      <c r="H7835" s="3">
        <f>H7834+$H$2*(Table1[[#This Row],[debug'[0']]]-H7834)</f>
        <v>8.3928121976488246</v>
      </c>
    </row>
    <row r="7836" spans="1:8" x14ac:dyDescent="0.25">
      <c r="A7836">
        <v>15660</v>
      </c>
      <c r="B7836">
        <v>7</v>
      </c>
      <c r="C7836">
        <v>20</v>
      </c>
      <c r="D7836">
        <v>-1</v>
      </c>
      <c r="E7836">
        <v>8</v>
      </c>
      <c r="F7836">
        <v>27</v>
      </c>
      <c r="G7836">
        <v>-1</v>
      </c>
      <c r="H7836" s="3">
        <f>H7835+$H$2*(Table1[[#This Row],[debug'[0']]]-H7835)</f>
        <v>8.2615427406099098</v>
      </c>
    </row>
    <row r="7837" spans="1:8" x14ac:dyDescent="0.25">
      <c r="A7837">
        <v>15662</v>
      </c>
      <c r="B7837">
        <v>6</v>
      </c>
      <c r="C7837">
        <v>20</v>
      </c>
      <c r="D7837">
        <v>-2</v>
      </c>
      <c r="E7837">
        <v>8</v>
      </c>
      <c r="F7837">
        <v>27</v>
      </c>
      <c r="G7837">
        <v>-1</v>
      </c>
      <c r="H7837" s="3">
        <f>H7836+$H$2*(Table1[[#This Row],[debug'[0']]]-H7836)</f>
        <v>8.0483973588195266</v>
      </c>
    </row>
    <row r="7838" spans="1:8" x14ac:dyDescent="0.25">
      <c r="A7838">
        <v>15664</v>
      </c>
      <c r="B7838">
        <v>6</v>
      </c>
      <c r="C7838">
        <v>21</v>
      </c>
      <c r="D7838">
        <v>-3</v>
      </c>
      <c r="E7838">
        <v>8</v>
      </c>
      <c r="F7838">
        <v>27</v>
      </c>
      <c r="G7838">
        <v>-1</v>
      </c>
      <c r="H7838" s="3">
        <f>H7837+$H$2*(Table1[[#This Row],[debug'[0']]]-H7837)</f>
        <v>7.8553404559965214</v>
      </c>
    </row>
    <row r="7839" spans="1:8" x14ac:dyDescent="0.25">
      <c r="A7839">
        <v>15666</v>
      </c>
      <c r="B7839">
        <v>5</v>
      </c>
      <c r="C7839">
        <v>23</v>
      </c>
      <c r="D7839">
        <v>-4</v>
      </c>
      <c r="E7839">
        <v>8</v>
      </c>
      <c r="F7839">
        <v>27</v>
      </c>
      <c r="G7839">
        <v>-1</v>
      </c>
      <c r="H7839" s="3">
        <f>H7838+$H$2*(Table1[[#This Row],[debug'[0']]]-H7838)</f>
        <v>7.5862309579948297</v>
      </c>
    </row>
    <row r="7840" spans="1:8" x14ac:dyDescent="0.25">
      <c r="A7840">
        <v>15668</v>
      </c>
      <c r="B7840">
        <v>5</v>
      </c>
      <c r="C7840">
        <v>25</v>
      </c>
      <c r="D7840">
        <v>-5</v>
      </c>
      <c r="E7840">
        <v>8</v>
      </c>
      <c r="F7840">
        <v>27</v>
      </c>
      <c r="G7840">
        <v>-1</v>
      </c>
      <c r="H7840" s="3">
        <f>H7839+$H$2*(Table1[[#This Row],[debug'[0']]]-H7839)</f>
        <v>7.3424844326511378</v>
      </c>
    </row>
    <row r="7841" spans="1:8" x14ac:dyDescent="0.25">
      <c r="A7841">
        <v>15670</v>
      </c>
      <c r="B7841">
        <v>6</v>
      </c>
      <c r="C7841">
        <v>29</v>
      </c>
      <c r="D7841">
        <v>-6</v>
      </c>
      <c r="E7841">
        <v>8</v>
      </c>
      <c r="F7841">
        <v>27</v>
      </c>
      <c r="G7841">
        <v>-1</v>
      </c>
      <c r="H7841" s="3">
        <f>H7840+$H$2*(Table1[[#This Row],[debug'[0']]]-H7840)</f>
        <v>7.2159582557158739</v>
      </c>
    </row>
    <row r="7842" spans="1:8" x14ac:dyDescent="0.25">
      <c r="A7842">
        <v>15672</v>
      </c>
      <c r="B7842">
        <v>9</v>
      </c>
      <c r="C7842">
        <v>30</v>
      </c>
      <c r="D7842">
        <v>-7</v>
      </c>
      <c r="E7842">
        <v>8</v>
      </c>
      <c r="F7842">
        <v>27</v>
      </c>
      <c r="G7842">
        <v>-1</v>
      </c>
      <c r="H7842" s="3">
        <f>H7841+$H$2*(Table1[[#This Row],[debug'[0']]]-H7841)</f>
        <v>7.3841002288420903</v>
      </c>
    </row>
    <row r="7843" spans="1:8" x14ac:dyDescent="0.25">
      <c r="A7843">
        <v>15674</v>
      </c>
      <c r="B7843">
        <v>10</v>
      </c>
      <c r="C7843">
        <v>33</v>
      </c>
      <c r="D7843">
        <v>-7</v>
      </c>
      <c r="E7843">
        <v>8</v>
      </c>
      <c r="F7843">
        <v>27</v>
      </c>
      <c r="G7843">
        <v>-1</v>
      </c>
      <c r="H7843" s="3">
        <f>H7842+$H$2*(Table1[[#This Row],[debug'[0']]]-H7842)</f>
        <v>7.6306429739499979</v>
      </c>
    </row>
    <row r="7844" spans="1:8" x14ac:dyDescent="0.25">
      <c r="A7844">
        <v>15676</v>
      </c>
      <c r="B7844">
        <v>11</v>
      </c>
      <c r="C7844">
        <v>34</v>
      </c>
      <c r="D7844">
        <v>-6</v>
      </c>
      <c r="E7844">
        <v>8</v>
      </c>
      <c r="F7844">
        <v>27</v>
      </c>
      <c r="G7844">
        <v>-1</v>
      </c>
      <c r="H7844" s="3">
        <f>H7843+$H$2*(Table1[[#This Row],[debug'[0']]]-H7843)</f>
        <v>7.9481973923607931</v>
      </c>
    </row>
    <row r="7845" spans="1:8" x14ac:dyDescent="0.25">
      <c r="A7845">
        <v>15678</v>
      </c>
      <c r="B7845">
        <v>11</v>
      </c>
      <c r="C7845">
        <v>37</v>
      </c>
      <c r="D7845">
        <v>-6</v>
      </c>
      <c r="E7845">
        <v>8</v>
      </c>
      <c r="F7845">
        <v>27</v>
      </c>
      <c r="G7845">
        <v>-1</v>
      </c>
      <c r="H7845" s="3">
        <f>H7844+$H$2*(Table1[[#This Row],[debug'[0']]]-H7844)</f>
        <v>8.2358230119317586</v>
      </c>
    </row>
    <row r="7846" spans="1:8" x14ac:dyDescent="0.25">
      <c r="A7846">
        <v>15680</v>
      </c>
      <c r="B7846">
        <v>11</v>
      </c>
      <c r="C7846">
        <v>37</v>
      </c>
      <c r="D7846">
        <v>-4</v>
      </c>
      <c r="E7846">
        <v>8</v>
      </c>
      <c r="F7846">
        <v>27</v>
      </c>
      <c r="G7846">
        <v>-1</v>
      </c>
      <c r="H7846" s="3">
        <f>H7845+$H$2*(Table1[[#This Row],[debug'[0']]]-H7845)</f>
        <v>8.4963405554998737</v>
      </c>
    </row>
    <row r="7847" spans="1:8" x14ac:dyDescent="0.25">
      <c r="A7847">
        <v>15682</v>
      </c>
      <c r="B7847">
        <v>9</v>
      </c>
      <c r="C7847">
        <v>37</v>
      </c>
      <c r="D7847">
        <v>-2</v>
      </c>
      <c r="E7847">
        <v>8</v>
      </c>
      <c r="F7847">
        <v>27</v>
      </c>
      <c r="G7847">
        <v>-1</v>
      </c>
      <c r="H7847" s="3">
        <f>H7846+$H$2*(Table1[[#This Row],[debug'[0']]]-H7846)</f>
        <v>8.5438093398224542</v>
      </c>
    </row>
    <row r="7848" spans="1:8" x14ac:dyDescent="0.25">
      <c r="A7848">
        <v>15684</v>
      </c>
      <c r="B7848">
        <v>9</v>
      </c>
      <c r="C7848">
        <v>35</v>
      </c>
      <c r="D7848">
        <v>1</v>
      </c>
      <c r="E7848">
        <v>8</v>
      </c>
      <c r="F7848">
        <v>27</v>
      </c>
      <c r="G7848">
        <v>-1</v>
      </c>
      <c r="H7848" s="3">
        <f>H7847+$H$2*(Table1[[#This Row],[debug'[0']]]-H7847)</f>
        <v>8.5868042966219562</v>
      </c>
    </row>
    <row r="7849" spans="1:8" x14ac:dyDescent="0.25">
      <c r="A7849">
        <v>15686</v>
      </c>
      <c r="B7849">
        <v>10</v>
      </c>
      <c r="C7849">
        <v>33</v>
      </c>
      <c r="D7849">
        <v>2</v>
      </c>
      <c r="E7849">
        <v>8</v>
      </c>
      <c r="F7849">
        <v>27</v>
      </c>
      <c r="G7849">
        <v>-1</v>
      </c>
      <c r="H7849" s="3">
        <f>H7848+$H$2*(Table1[[#This Row],[debug'[0']]]-H7848)</f>
        <v>8.7199948538164698</v>
      </c>
    </row>
    <row r="7850" spans="1:8" x14ac:dyDescent="0.25">
      <c r="A7850">
        <v>15688</v>
      </c>
      <c r="B7850">
        <v>11</v>
      </c>
      <c r="C7850">
        <v>30</v>
      </c>
      <c r="D7850">
        <v>3</v>
      </c>
      <c r="E7850">
        <v>8</v>
      </c>
      <c r="F7850">
        <v>27</v>
      </c>
      <c r="G7850">
        <v>-1</v>
      </c>
      <c r="H7850" s="3">
        <f>H7849+$H$2*(Table1[[#This Row],[debug'[0']]]-H7849)</f>
        <v>8.934880276338383</v>
      </c>
    </row>
    <row r="7851" spans="1:8" x14ac:dyDescent="0.25">
      <c r="A7851">
        <v>15690</v>
      </c>
      <c r="B7851">
        <v>12</v>
      </c>
      <c r="C7851">
        <v>26</v>
      </c>
      <c r="D7851">
        <v>6</v>
      </c>
      <c r="E7851">
        <v>9</v>
      </c>
      <c r="F7851">
        <v>26</v>
      </c>
      <c r="G7851">
        <v>-1</v>
      </c>
      <c r="H7851" s="3">
        <f>H7850+$H$2*(Table1[[#This Row],[debug'[0']]]-H7850)</f>
        <v>9.2237610045252385</v>
      </c>
    </row>
    <row r="7852" spans="1:8" x14ac:dyDescent="0.25">
      <c r="A7852">
        <v>15692</v>
      </c>
      <c r="B7852">
        <v>11</v>
      </c>
      <c r="C7852">
        <v>23</v>
      </c>
      <c r="D7852">
        <v>6</v>
      </c>
      <c r="E7852">
        <v>9</v>
      </c>
      <c r="F7852">
        <v>26</v>
      </c>
      <c r="G7852">
        <v>-1</v>
      </c>
      <c r="H7852" s="3">
        <f>H7851+$H$2*(Table1[[#This Row],[debug'[0']]]-H7851)</f>
        <v>9.3911675859013357</v>
      </c>
    </row>
    <row r="7853" spans="1:8" x14ac:dyDescent="0.25">
      <c r="A7853">
        <v>15694</v>
      </c>
      <c r="B7853">
        <v>9</v>
      </c>
      <c r="C7853">
        <v>21</v>
      </c>
      <c r="D7853">
        <v>6</v>
      </c>
      <c r="E7853">
        <v>8</v>
      </c>
      <c r="F7853">
        <v>26</v>
      </c>
      <c r="G7853">
        <v>-1</v>
      </c>
      <c r="H7853" s="3">
        <f>H7852+$H$2*(Table1[[#This Row],[debug'[0']]]-H7852)</f>
        <v>9.3543009094756329</v>
      </c>
    </row>
    <row r="7854" spans="1:8" x14ac:dyDescent="0.25">
      <c r="A7854">
        <v>15696</v>
      </c>
      <c r="B7854">
        <v>7</v>
      </c>
      <c r="C7854">
        <v>17</v>
      </c>
      <c r="D7854">
        <v>5</v>
      </c>
      <c r="E7854">
        <v>8</v>
      </c>
      <c r="F7854">
        <v>26</v>
      </c>
      <c r="G7854">
        <v>-1</v>
      </c>
      <c r="H7854" s="3">
        <f>H7853+$H$2*(Table1[[#This Row],[debug'[0']]]-H7853)</f>
        <v>9.1324132762291796</v>
      </c>
    </row>
    <row r="7855" spans="1:8" x14ac:dyDescent="0.25">
      <c r="A7855">
        <v>15698</v>
      </c>
      <c r="B7855">
        <v>7</v>
      </c>
      <c r="C7855">
        <v>16</v>
      </c>
      <c r="D7855">
        <v>4</v>
      </c>
      <c r="E7855">
        <v>8</v>
      </c>
      <c r="F7855">
        <v>26</v>
      </c>
      <c r="G7855">
        <v>-1</v>
      </c>
      <c r="H7855" s="3">
        <f>H7854+$H$2*(Table1[[#This Row],[debug'[0']]]-H7854)</f>
        <v>8.9314380597386123</v>
      </c>
    </row>
    <row r="7856" spans="1:8" x14ac:dyDescent="0.25">
      <c r="A7856">
        <v>15700</v>
      </c>
      <c r="B7856">
        <v>7</v>
      </c>
      <c r="C7856">
        <v>16</v>
      </c>
      <c r="D7856">
        <v>4</v>
      </c>
      <c r="E7856">
        <v>8</v>
      </c>
      <c r="F7856">
        <v>26</v>
      </c>
      <c r="G7856">
        <v>-1</v>
      </c>
      <c r="H7856" s="3">
        <f>H7855+$H$2*(Table1[[#This Row],[debug'[0']]]-H7855)</f>
        <v>8.7494043111584556</v>
      </c>
    </row>
    <row r="7857" spans="1:8" x14ac:dyDescent="0.25">
      <c r="A7857">
        <v>15702</v>
      </c>
      <c r="B7857">
        <v>8</v>
      </c>
      <c r="C7857">
        <v>16</v>
      </c>
      <c r="D7857">
        <v>3</v>
      </c>
      <c r="E7857">
        <v>8</v>
      </c>
      <c r="F7857">
        <v>26</v>
      </c>
      <c r="G7857">
        <v>-1</v>
      </c>
      <c r="H7857" s="3">
        <f>H7856+$H$2*(Table1[[#This Row],[debug'[0']]]-H7856)</f>
        <v>8.6787746188033381</v>
      </c>
    </row>
    <row r="7858" spans="1:8" x14ac:dyDescent="0.25">
      <c r="A7858">
        <v>15704</v>
      </c>
      <c r="B7858">
        <v>7</v>
      </c>
      <c r="C7858">
        <v>19</v>
      </c>
      <c r="D7858">
        <v>0</v>
      </c>
      <c r="E7858">
        <v>8</v>
      </c>
      <c r="F7858">
        <v>26</v>
      </c>
      <c r="G7858">
        <v>-1</v>
      </c>
      <c r="H7858" s="3">
        <f>H7857+$H$2*(Table1[[#This Row],[debug'[0']]]-H7857)</f>
        <v>8.5205538385193709</v>
      </c>
    </row>
    <row r="7859" spans="1:8" x14ac:dyDescent="0.25">
      <c r="A7859">
        <v>15706</v>
      </c>
      <c r="B7859">
        <v>7</v>
      </c>
      <c r="C7859">
        <v>20</v>
      </c>
      <c r="D7859">
        <v>-1</v>
      </c>
      <c r="E7859">
        <v>8</v>
      </c>
      <c r="F7859">
        <v>26</v>
      </c>
      <c r="G7859">
        <v>-1</v>
      </c>
      <c r="H7859" s="3">
        <f>H7858+$H$2*(Table1[[#This Row],[debug'[0']]]-H7858)</f>
        <v>8.3772450154649647</v>
      </c>
    </row>
    <row r="7860" spans="1:8" x14ac:dyDescent="0.25">
      <c r="A7860">
        <v>15708</v>
      </c>
      <c r="B7860">
        <v>6</v>
      </c>
      <c r="C7860">
        <v>21</v>
      </c>
      <c r="D7860">
        <v>-2</v>
      </c>
      <c r="E7860">
        <v>8</v>
      </c>
      <c r="F7860">
        <v>26</v>
      </c>
      <c r="G7860">
        <v>-1</v>
      </c>
      <c r="H7860" s="3">
        <f>H7859+$H$2*(Table1[[#This Row],[debug'[0']]]-H7859)</f>
        <v>8.1531949511739334</v>
      </c>
    </row>
    <row r="7861" spans="1:8" x14ac:dyDescent="0.25">
      <c r="A7861">
        <v>15710</v>
      </c>
      <c r="B7861">
        <v>5</v>
      </c>
      <c r="C7861">
        <v>22</v>
      </c>
      <c r="D7861">
        <v>-4</v>
      </c>
      <c r="E7861">
        <v>8</v>
      </c>
      <c r="F7861">
        <v>26</v>
      </c>
      <c r="G7861">
        <v>-1</v>
      </c>
      <c r="H7861" s="3">
        <f>H7860+$H$2*(Table1[[#This Row],[debug'[0']]]-H7860)</f>
        <v>7.8560133283555995</v>
      </c>
    </row>
    <row r="7862" spans="1:8" x14ac:dyDescent="0.25">
      <c r="A7862">
        <v>15712</v>
      </c>
      <c r="B7862">
        <v>4</v>
      </c>
      <c r="C7862">
        <v>24</v>
      </c>
      <c r="D7862">
        <v>-5</v>
      </c>
      <c r="E7862">
        <v>8</v>
      </c>
      <c r="F7862">
        <v>26</v>
      </c>
      <c r="G7862">
        <v>-1</v>
      </c>
      <c r="H7862" s="3">
        <f>H7861+$H$2*(Table1[[#This Row],[debug'[0']]]-H7861)</f>
        <v>7.4925926340204114</v>
      </c>
    </row>
    <row r="7863" spans="1:8" x14ac:dyDescent="0.25">
      <c r="A7863">
        <v>15714</v>
      </c>
      <c r="B7863">
        <v>4</v>
      </c>
      <c r="C7863">
        <v>27</v>
      </c>
      <c r="D7863">
        <v>-6</v>
      </c>
      <c r="E7863">
        <v>8</v>
      </c>
      <c r="F7863">
        <v>26</v>
      </c>
      <c r="G7863">
        <v>-1</v>
      </c>
      <c r="H7863" s="3">
        <f>H7862+$H$2*(Table1[[#This Row],[debug'[0']]]-H7862)</f>
        <v>7.1634235331898006</v>
      </c>
    </row>
    <row r="7864" spans="1:8" x14ac:dyDescent="0.25">
      <c r="A7864">
        <v>15716</v>
      </c>
      <c r="B7864">
        <v>6</v>
      </c>
      <c r="C7864">
        <v>30</v>
      </c>
      <c r="D7864">
        <v>-8</v>
      </c>
      <c r="E7864">
        <v>8</v>
      </c>
      <c r="F7864">
        <v>26</v>
      </c>
      <c r="G7864">
        <v>-1</v>
      </c>
      <c r="H7864" s="3">
        <f>H7863+$H$2*(Table1[[#This Row],[debug'[0']]]-H7863)</f>
        <v>7.0537734484433239</v>
      </c>
    </row>
    <row r="7865" spans="1:8" x14ac:dyDescent="0.25">
      <c r="A7865">
        <v>15718</v>
      </c>
      <c r="B7865">
        <v>8</v>
      </c>
      <c r="C7865">
        <v>32</v>
      </c>
      <c r="D7865">
        <v>-8</v>
      </c>
      <c r="E7865">
        <v>8</v>
      </c>
      <c r="F7865">
        <v>26</v>
      </c>
      <c r="G7865">
        <v>-1</v>
      </c>
      <c r="H7865" s="3">
        <f>H7864+$H$2*(Table1[[#This Row],[debug'[0']]]-H7864)</f>
        <v>7.1429531999333857</v>
      </c>
    </row>
    <row r="7866" spans="1:8" x14ac:dyDescent="0.25">
      <c r="A7866">
        <v>15720</v>
      </c>
      <c r="B7866">
        <v>9</v>
      </c>
      <c r="C7866">
        <v>34</v>
      </c>
      <c r="D7866">
        <v>-7</v>
      </c>
      <c r="E7866">
        <v>8</v>
      </c>
      <c r="F7866">
        <v>26</v>
      </c>
      <c r="G7866">
        <v>-1</v>
      </c>
      <c r="H7866" s="3">
        <f>H7865+$H$2*(Table1[[#This Row],[debug'[0']]]-H7865)</f>
        <v>7.3179757374672372</v>
      </c>
    </row>
    <row r="7867" spans="1:8" x14ac:dyDescent="0.25">
      <c r="A7867">
        <v>15722</v>
      </c>
      <c r="B7867">
        <v>11</v>
      </c>
      <c r="C7867">
        <v>35</v>
      </c>
      <c r="D7867">
        <v>-6</v>
      </c>
      <c r="E7867">
        <v>9</v>
      </c>
      <c r="F7867">
        <v>26</v>
      </c>
      <c r="G7867">
        <v>-1</v>
      </c>
      <c r="H7867" s="3">
        <f>H7866+$H$2*(Table1[[#This Row],[debug'[0']]]-H7866)</f>
        <v>7.6649983486726061</v>
      </c>
    </row>
    <row r="7868" spans="1:8" x14ac:dyDescent="0.25">
      <c r="A7868">
        <v>15724</v>
      </c>
      <c r="B7868">
        <v>11</v>
      </c>
      <c r="C7868">
        <v>36</v>
      </c>
      <c r="D7868">
        <v>-4</v>
      </c>
      <c r="E7868">
        <v>8</v>
      </c>
      <c r="F7868">
        <v>26</v>
      </c>
      <c r="G7868">
        <v>-1</v>
      </c>
      <c r="H7868" s="3">
        <f>H7867+$H$2*(Table1[[#This Row],[debug'[0']]]-H7867)</f>
        <v>7.9793148492982056</v>
      </c>
    </row>
    <row r="7869" spans="1:8" x14ac:dyDescent="0.25">
      <c r="A7869">
        <v>15726</v>
      </c>
      <c r="B7869">
        <v>10</v>
      </c>
      <c r="C7869">
        <v>36</v>
      </c>
      <c r="D7869">
        <v>-2</v>
      </c>
      <c r="E7869">
        <v>8</v>
      </c>
      <c r="F7869">
        <v>26</v>
      </c>
      <c r="G7869">
        <v>-1</v>
      </c>
      <c r="H7869" s="3">
        <f>H7868+$H$2*(Table1[[#This Row],[debug'[0']]]-H7868)</f>
        <v>8.1697599380380872</v>
      </c>
    </row>
    <row r="7870" spans="1:8" x14ac:dyDescent="0.25">
      <c r="A7870">
        <v>15728</v>
      </c>
      <c r="B7870">
        <v>10</v>
      </c>
      <c r="C7870">
        <v>36</v>
      </c>
      <c r="D7870">
        <v>0</v>
      </c>
      <c r="E7870">
        <v>8</v>
      </c>
      <c r="F7870">
        <v>26</v>
      </c>
      <c r="G7870">
        <v>-1</v>
      </c>
      <c r="H7870" s="3">
        <f>H7869+$H$2*(Table1[[#This Row],[debug'[0']]]-H7869)</f>
        <v>8.3422560000270458</v>
      </c>
    </row>
    <row r="7871" spans="1:8" x14ac:dyDescent="0.25">
      <c r="A7871">
        <v>15730</v>
      </c>
      <c r="B7871">
        <v>9</v>
      </c>
      <c r="C7871">
        <v>34</v>
      </c>
      <c r="D7871">
        <v>2</v>
      </c>
      <c r="E7871">
        <v>8</v>
      </c>
      <c r="F7871">
        <v>26</v>
      </c>
      <c r="G7871">
        <v>-1</v>
      </c>
      <c r="H7871" s="3">
        <f>H7870+$H$2*(Table1[[#This Row],[debug'[0']]]-H7870)</f>
        <v>8.4042469115747789</v>
      </c>
    </row>
    <row r="7872" spans="1:8" x14ac:dyDescent="0.25">
      <c r="A7872">
        <v>15732</v>
      </c>
      <c r="B7872">
        <v>9</v>
      </c>
      <c r="C7872">
        <v>29</v>
      </c>
      <c r="D7872">
        <v>5</v>
      </c>
      <c r="E7872">
        <v>8</v>
      </c>
      <c r="F7872">
        <v>26</v>
      </c>
      <c r="G7872">
        <v>-1</v>
      </c>
      <c r="H7872" s="3">
        <f>H7871+$H$2*(Table1[[#This Row],[debug'[0']]]-H7871)</f>
        <v>8.4603953173532815</v>
      </c>
    </row>
    <row r="7873" spans="1:8" x14ac:dyDescent="0.25">
      <c r="A7873">
        <v>15734</v>
      </c>
      <c r="B7873">
        <v>13</v>
      </c>
      <c r="C7873">
        <v>26</v>
      </c>
      <c r="D7873">
        <v>5</v>
      </c>
      <c r="E7873">
        <v>8</v>
      </c>
      <c r="F7873">
        <v>26</v>
      </c>
      <c r="G7873">
        <v>-1</v>
      </c>
      <c r="H7873" s="3">
        <f>H7872+$H$2*(Table1[[#This Row],[debug'[0']]]-H7872)</f>
        <v>8.8882429789894246</v>
      </c>
    </row>
    <row r="7874" spans="1:8" x14ac:dyDescent="0.25">
      <c r="A7874">
        <v>15736</v>
      </c>
      <c r="B7874">
        <v>12</v>
      </c>
      <c r="C7874">
        <v>24</v>
      </c>
      <c r="D7874">
        <v>5</v>
      </c>
      <c r="E7874">
        <v>9</v>
      </c>
      <c r="F7874">
        <v>26</v>
      </c>
      <c r="G7874">
        <v>-1</v>
      </c>
      <c r="H7874" s="3">
        <f>H7873+$H$2*(Table1[[#This Row],[debug'[0']]]-H7873)</f>
        <v>9.1815191688983226</v>
      </c>
    </row>
    <row r="7875" spans="1:8" x14ac:dyDescent="0.25">
      <c r="A7875">
        <v>15738</v>
      </c>
      <c r="B7875">
        <v>13</v>
      </c>
      <c r="C7875">
        <v>21</v>
      </c>
      <c r="D7875">
        <v>5</v>
      </c>
      <c r="E7875">
        <v>9</v>
      </c>
      <c r="F7875">
        <v>26</v>
      </c>
      <c r="G7875">
        <v>-1</v>
      </c>
      <c r="H7875" s="3">
        <f>H7874+$H$2*(Table1[[#This Row],[debug'[0']]]-H7874)</f>
        <v>9.5414025087041967</v>
      </c>
    </row>
    <row r="7876" spans="1:8" x14ac:dyDescent="0.25">
      <c r="A7876">
        <v>15740</v>
      </c>
      <c r="B7876">
        <v>12</v>
      </c>
      <c r="C7876">
        <v>19</v>
      </c>
      <c r="D7876">
        <v>5</v>
      </c>
      <c r="E7876">
        <v>9</v>
      </c>
      <c r="F7876">
        <v>26</v>
      </c>
      <c r="G7876">
        <v>-1</v>
      </c>
      <c r="H7876" s="3">
        <f>H7875+$H$2*(Table1[[#This Row],[debug'[0']]]-H7875)</f>
        <v>9.7731198632078726</v>
      </c>
    </row>
    <row r="7877" spans="1:8" x14ac:dyDescent="0.25">
      <c r="A7877">
        <v>15742</v>
      </c>
      <c r="B7877">
        <v>9</v>
      </c>
      <c r="C7877">
        <v>18</v>
      </c>
      <c r="D7877">
        <v>5</v>
      </c>
      <c r="E7877">
        <v>8</v>
      </c>
      <c r="F7877">
        <v>26</v>
      </c>
      <c r="G7877">
        <v>-1</v>
      </c>
      <c r="H7877" s="3">
        <f>H7876+$H$2*(Table1[[#This Row],[debug'[0']]]-H7876)</f>
        <v>9.7002550327299275</v>
      </c>
    </row>
    <row r="7878" spans="1:8" x14ac:dyDescent="0.25">
      <c r="A7878">
        <v>15744</v>
      </c>
      <c r="B7878">
        <v>7</v>
      </c>
      <c r="C7878">
        <v>17</v>
      </c>
      <c r="D7878">
        <v>4</v>
      </c>
      <c r="E7878">
        <v>8</v>
      </c>
      <c r="F7878">
        <v>26</v>
      </c>
      <c r="G7878">
        <v>-1</v>
      </c>
      <c r="H7878" s="3">
        <f>H7877+$H$2*(Table1[[#This Row],[debug'[0']]]-H7877)</f>
        <v>9.4457619915206319</v>
      </c>
    </row>
    <row r="7879" spans="1:8" x14ac:dyDescent="0.25">
      <c r="A7879">
        <v>15746</v>
      </c>
      <c r="B7879">
        <v>6</v>
      </c>
      <c r="C7879">
        <v>16</v>
      </c>
      <c r="D7879">
        <v>3</v>
      </c>
      <c r="E7879">
        <v>8</v>
      </c>
      <c r="F7879">
        <v>26</v>
      </c>
      <c r="G7879">
        <v>-1</v>
      </c>
      <c r="H7879" s="3">
        <f>H7878+$H$2*(Table1[[#This Row],[debug'[0']]]-H7878)</f>
        <v>9.1210065747632267</v>
      </c>
    </row>
    <row r="7880" spans="1:8" x14ac:dyDescent="0.25">
      <c r="A7880">
        <v>15748</v>
      </c>
      <c r="B7880">
        <v>5</v>
      </c>
      <c r="C7880">
        <v>17</v>
      </c>
      <c r="D7880">
        <v>2</v>
      </c>
      <c r="E7880">
        <v>8</v>
      </c>
      <c r="F7880">
        <v>26</v>
      </c>
      <c r="G7880">
        <v>-1</v>
      </c>
      <c r="H7880" s="3">
        <f>H7879+$H$2*(Table1[[#This Row],[debug'[0']]]-H7879)</f>
        <v>8.7326108553430846</v>
      </c>
    </row>
    <row r="7881" spans="1:8" x14ac:dyDescent="0.25">
      <c r="A7881">
        <v>15750</v>
      </c>
      <c r="B7881">
        <v>6</v>
      </c>
      <c r="C7881">
        <v>18</v>
      </c>
      <c r="D7881">
        <v>1</v>
      </c>
      <c r="E7881">
        <v>8</v>
      </c>
      <c r="F7881">
        <v>26</v>
      </c>
      <c r="G7881">
        <v>0</v>
      </c>
      <c r="H7881" s="3">
        <f>H7880+$H$2*(Table1[[#This Row],[debug'[0']]]-H7880)</f>
        <v>8.4750683496951176</v>
      </c>
    </row>
    <row r="7882" spans="1:8" x14ac:dyDescent="0.25">
      <c r="A7882">
        <v>15752</v>
      </c>
      <c r="B7882">
        <v>8</v>
      </c>
      <c r="C7882">
        <v>19</v>
      </c>
      <c r="D7882">
        <v>0</v>
      </c>
      <c r="E7882">
        <v>9</v>
      </c>
      <c r="F7882">
        <v>26</v>
      </c>
      <c r="G7882">
        <v>0</v>
      </c>
      <c r="H7882" s="3">
        <f>H7881+$H$2*(Table1[[#This Row],[debug'[0']]]-H7881)</f>
        <v>8.4302942125744611</v>
      </c>
    </row>
    <row r="7883" spans="1:8" x14ac:dyDescent="0.25">
      <c r="A7883">
        <v>15754</v>
      </c>
      <c r="B7883">
        <v>8</v>
      </c>
      <c r="C7883">
        <v>20</v>
      </c>
      <c r="D7883">
        <v>-1</v>
      </c>
      <c r="E7883">
        <v>9</v>
      </c>
      <c r="F7883">
        <v>26</v>
      </c>
      <c r="G7883">
        <v>0</v>
      </c>
      <c r="H7883" s="3">
        <f>H7882+$H$2*(Table1[[#This Row],[debug'[0']]]-H7882)</f>
        <v>8.3897399384612772</v>
      </c>
    </row>
    <row r="7884" spans="1:8" x14ac:dyDescent="0.25">
      <c r="A7884">
        <v>15756</v>
      </c>
      <c r="B7884">
        <v>8</v>
      </c>
      <c r="C7884">
        <v>22</v>
      </c>
      <c r="D7884">
        <v>-3</v>
      </c>
      <c r="E7884">
        <v>9</v>
      </c>
      <c r="F7884">
        <v>26</v>
      </c>
      <c r="G7884">
        <v>0</v>
      </c>
      <c r="H7884" s="3">
        <f>H7883+$H$2*(Table1[[#This Row],[debug'[0']]]-H7883)</f>
        <v>8.3530078146368627</v>
      </c>
    </row>
    <row r="7885" spans="1:8" x14ac:dyDescent="0.25">
      <c r="A7885">
        <v>15758</v>
      </c>
      <c r="B7885">
        <v>6</v>
      </c>
      <c r="C7885">
        <v>23</v>
      </c>
      <c r="D7885">
        <v>-4</v>
      </c>
      <c r="E7885">
        <v>9</v>
      </c>
      <c r="F7885">
        <v>26</v>
      </c>
      <c r="G7885">
        <v>0</v>
      </c>
      <c r="H7885" s="3">
        <f>H7884+$H$2*(Table1[[#This Row],[debug'[0']]]-H7884)</f>
        <v>8.1312420527077869</v>
      </c>
    </row>
    <row r="7886" spans="1:8" x14ac:dyDescent="0.25">
      <c r="A7886">
        <v>15760</v>
      </c>
      <c r="B7886">
        <v>4</v>
      </c>
      <c r="C7886">
        <v>26</v>
      </c>
      <c r="D7886">
        <v>-5</v>
      </c>
      <c r="E7886">
        <v>8</v>
      </c>
      <c r="F7886">
        <v>26</v>
      </c>
      <c r="G7886">
        <v>0</v>
      </c>
      <c r="H7886" s="3">
        <f>H7885+$H$2*(Table1[[#This Row],[debug'[0']]]-H7885)</f>
        <v>7.7418816622181472</v>
      </c>
    </row>
    <row r="7887" spans="1:8" x14ac:dyDescent="0.25">
      <c r="A7887">
        <v>15762</v>
      </c>
      <c r="B7887">
        <v>5</v>
      </c>
      <c r="C7887">
        <v>30</v>
      </c>
      <c r="D7887">
        <v>-7</v>
      </c>
      <c r="E7887">
        <v>8</v>
      </c>
      <c r="F7887">
        <v>26</v>
      </c>
      <c r="G7887">
        <v>0</v>
      </c>
      <c r="H7887" s="3">
        <f>H7886+$H$2*(Table1[[#This Row],[debug'[0']]]-H7886)</f>
        <v>7.4834654036070338</v>
      </c>
    </row>
    <row r="7888" spans="1:8" x14ac:dyDescent="0.25">
      <c r="A7888">
        <v>15764</v>
      </c>
      <c r="B7888">
        <v>6</v>
      </c>
      <c r="C7888">
        <v>33</v>
      </c>
      <c r="D7888">
        <v>-7</v>
      </c>
      <c r="E7888">
        <v>8</v>
      </c>
      <c r="F7888">
        <v>26</v>
      </c>
      <c r="G7888">
        <v>0</v>
      </c>
      <c r="H7888" s="3">
        <f>H7887+$H$2*(Table1[[#This Row],[debug'[0']]]-H7887)</f>
        <v>7.3436520831922394</v>
      </c>
    </row>
    <row r="7889" spans="1:8" x14ac:dyDescent="0.25">
      <c r="A7889">
        <v>15766</v>
      </c>
      <c r="B7889">
        <v>9</v>
      </c>
      <c r="C7889">
        <v>34</v>
      </c>
      <c r="D7889">
        <v>-6</v>
      </c>
      <c r="E7889">
        <v>9</v>
      </c>
      <c r="F7889">
        <v>26</v>
      </c>
      <c r="G7889">
        <v>0</v>
      </c>
      <c r="H7889" s="3">
        <f>H7888+$H$2*(Table1[[#This Row],[debug'[0']]]-H7888)</f>
        <v>7.4997591966092001</v>
      </c>
    </row>
    <row r="7890" spans="1:8" x14ac:dyDescent="0.25">
      <c r="A7890">
        <v>15768</v>
      </c>
      <c r="B7890">
        <v>11</v>
      </c>
      <c r="C7890">
        <v>35</v>
      </c>
      <c r="D7890">
        <v>-5</v>
      </c>
      <c r="E7890">
        <v>9</v>
      </c>
      <c r="F7890">
        <v>26</v>
      </c>
      <c r="G7890">
        <v>0</v>
      </c>
      <c r="H7890" s="3">
        <f>H7889+$H$2*(Table1[[#This Row],[debug'[0']]]-H7889)</f>
        <v>7.829649120421033</v>
      </c>
    </row>
    <row r="7891" spans="1:8" x14ac:dyDescent="0.25">
      <c r="A7891">
        <v>15770</v>
      </c>
      <c r="B7891">
        <v>10</v>
      </c>
      <c r="C7891">
        <v>36</v>
      </c>
      <c r="D7891">
        <v>-3</v>
      </c>
      <c r="E7891">
        <v>9</v>
      </c>
      <c r="F7891">
        <v>26</v>
      </c>
      <c r="G7891">
        <v>0</v>
      </c>
      <c r="H7891" s="3">
        <f>H7890+$H$2*(Table1[[#This Row],[debug'[0']]]-H7890)</f>
        <v>8.0341998717909551</v>
      </c>
    </row>
    <row r="7892" spans="1:8" x14ac:dyDescent="0.25">
      <c r="A7892">
        <v>15772</v>
      </c>
      <c r="B7892">
        <v>10</v>
      </c>
      <c r="C7892">
        <v>34</v>
      </c>
      <c r="D7892">
        <v>-1</v>
      </c>
      <c r="E7892">
        <v>9</v>
      </c>
      <c r="F7892">
        <v>26</v>
      </c>
      <c r="G7892">
        <v>0</v>
      </c>
      <c r="H7892" s="3">
        <f>H7891+$H$2*(Table1[[#This Row],[debug'[0']]]-H7891)</f>
        <v>8.2194721690271777</v>
      </c>
    </row>
    <row r="7893" spans="1:8" x14ac:dyDescent="0.25">
      <c r="A7893">
        <v>15774</v>
      </c>
      <c r="B7893">
        <v>9</v>
      </c>
      <c r="C7893">
        <v>34</v>
      </c>
      <c r="D7893">
        <v>0</v>
      </c>
      <c r="E7893">
        <v>8</v>
      </c>
      <c r="F7893">
        <v>26</v>
      </c>
      <c r="G7893">
        <v>0</v>
      </c>
      <c r="H7893" s="3">
        <f>H7892+$H$2*(Table1[[#This Row],[debug'[0']]]-H7892)</f>
        <v>8.2930351840183754</v>
      </c>
    </row>
    <row r="7894" spans="1:8" x14ac:dyDescent="0.25">
      <c r="A7894">
        <v>15776</v>
      </c>
      <c r="B7894">
        <v>9</v>
      </c>
      <c r="C7894">
        <v>32</v>
      </c>
      <c r="D7894">
        <v>2</v>
      </c>
      <c r="E7894">
        <v>8</v>
      </c>
      <c r="F7894">
        <v>26</v>
      </c>
      <c r="G7894">
        <v>0</v>
      </c>
      <c r="H7894" s="3">
        <f>H7893+$H$2*(Table1[[#This Row],[debug'[0']]]-H7893)</f>
        <v>8.3596650481854056</v>
      </c>
    </row>
    <row r="7895" spans="1:8" x14ac:dyDescent="0.25">
      <c r="A7895">
        <v>15778</v>
      </c>
      <c r="B7895">
        <v>8</v>
      </c>
      <c r="C7895">
        <v>30</v>
      </c>
      <c r="D7895">
        <v>4</v>
      </c>
      <c r="E7895">
        <v>8</v>
      </c>
      <c r="F7895">
        <v>26</v>
      </c>
      <c r="G7895">
        <v>0</v>
      </c>
      <c r="H7895" s="3">
        <f>H7894+$H$2*(Table1[[#This Row],[debug'[0']]]-H7894)</f>
        <v>8.3257674159914377</v>
      </c>
    </row>
    <row r="7896" spans="1:8" x14ac:dyDescent="0.25">
      <c r="A7896">
        <v>15780</v>
      </c>
      <c r="B7896">
        <v>10</v>
      </c>
      <c r="C7896">
        <v>26</v>
      </c>
      <c r="D7896">
        <v>5</v>
      </c>
      <c r="E7896">
        <v>8</v>
      </c>
      <c r="F7896">
        <v>26</v>
      </c>
      <c r="G7896">
        <v>0</v>
      </c>
      <c r="H7896" s="3">
        <f>H7895+$H$2*(Table1[[#This Row],[debug'[0']]]-H7895)</f>
        <v>8.4835601195810959</v>
      </c>
    </row>
    <row r="7897" spans="1:8" x14ac:dyDescent="0.25">
      <c r="A7897">
        <v>15782</v>
      </c>
      <c r="B7897">
        <v>10</v>
      </c>
      <c r="C7897">
        <v>24</v>
      </c>
      <c r="D7897">
        <v>5</v>
      </c>
      <c r="E7897">
        <v>8</v>
      </c>
      <c r="F7897">
        <v>26</v>
      </c>
      <c r="G7897">
        <v>0</v>
      </c>
      <c r="H7897" s="3">
        <f>H7896+$H$2*(Table1[[#This Row],[debug'[0']]]-H7896)</f>
        <v>8.6264812112191347</v>
      </c>
    </row>
    <row r="7898" spans="1:8" x14ac:dyDescent="0.25">
      <c r="A7898">
        <v>15784</v>
      </c>
      <c r="B7898">
        <v>12</v>
      </c>
      <c r="C7898">
        <v>22</v>
      </c>
      <c r="D7898">
        <v>4</v>
      </c>
      <c r="E7898">
        <v>9</v>
      </c>
      <c r="F7898">
        <v>26</v>
      </c>
      <c r="G7898">
        <v>0</v>
      </c>
      <c r="H7898" s="3">
        <f>H7897+$H$2*(Table1[[#This Row],[debug'[0']]]-H7897)</f>
        <v>8.9444278665265671</v>
      </c>
    </row>
    <row r="7899" spans="1:8" x14ac:dyDescent="0.25">
      <c r="A7899">
        <v>15786</v>
      </c>
      <c r="B7899">
        <v>13</v>
      </c>
      <c r="C7899">
        <v>20</v>
      </c>
      <c r="D7899">
        <v>4</v>
      </c>
      <c r="E7899">
        <v>9</v>
      </c>
      <c r="F7899">
        <v>26</v>
      </c>
      <c r="G7899">
        <v>0</v>
      </c>
      <c r="H7899" s="3">
        <f>H7898+$H$2*(Table1[[#This Row],[debug'[0']]]-H7898)</f>
        <v>9.3266565351452755</v>
      </c>
    </row>
    <row r="7900" spans="1:8" x14ac:dyDescent="0.25">
      <c r="A7900">
        <v>15788</v>
      </c>
      <c r="B7900">
        <v>13</v>
      </c>
      <c r="C7900">
        <v>19</v>
      </c>
      <c r="D7900">
        <v>4</v>
      </c>
      <c r="E7900">
        <v>9</v>
      </c>
      <c r="F7900">
        <v>26</v>
      </c>
      <c r="G7900">
        <v>0</v>
      </c>
      <c r="H7900" s="3">
        <f>H7899+$H$2*(Table1[[#This Row],[debug'[0']]]-H7899)</f>
        <v>9.6728610004442661</v>
      </c>
    </row>
    <row r="7901" spans="1:8" x14ac:dyDescent="0.25">
      <c r="A7901">
        <v>15790</v>
      </c>
      <c r="B7901">
        <v>12</v>
      </c>
      <c r="C7901">
        <v>18</v>
      </c>
      <c r="D7901">
        <v>4</v>
      </c>
      <c r="E7901">
        <v>9</v>
      </c>
      <c r="F7901">
        <v>26</v>
      </c>
      <c r="G7901">
        <v>0</v>
      </c>
      <c r="H7901" s="3">
        <f>H7900+$H$2*(Table1[[#This Row],[debug'[0']]]-H7900)</f>
        <v>9.892188683990863</v>
      </c>
    </row>
    <row r="7902" spans="1:8" x14ac:dyDescent="0.25">
      <c r="A7902">
        <v>15792</v>
      </c>
      <c r="B7902">
        <v>11</v>
      </c>
      <c r="C7902">
        <v>18</v>
      </c>
      <c r="D7902">
        <v>3</v>
      </c>
      <c r="E7902">
        <v>9</v>
      </c>
      <c r="F7902">
        <v>26</v>
      </c>
      <c r="G7902">
        <v>0</v>
      </c>
      <c r="H7902" s="3">
        <f>H7901+$H$2*(Table1[[#This Row],[debug'[0']]]-H7901)</f>
        <v>9.9965974407490013</v>
      </c>
    </row>
    <row r="7903" spans="1:8" x14ac:dyDescent="0.25">
      <c r="A7903">
        <v>15794</v>
      </c>
      <c r="B7903">
        <v>7</v>
      </c>
      <c r="C7903">
        <v>18</v>
      </c>
      <c r="D7903">
        <v>2</v>
      </c>
      <c r="E7903">
        <v>8</v>
      </c>
      <c r="F7903">
        <v>26</v>
      </c>
      <c r="G7903">
        <v>0</v>
      </c>
      <c r="H7903" s="3">
        <f>H7902+$H$2*(Table1[[#This Row],[debug'[0']]]-H7902)</f>
        <v>9.71417478558031</v>
      </c>
    </row>
    <row r="7904" spans="1:8" x14ac:dyDescent="0.25">
      <c r="A7904">
        <v>15796</v>
      </c>
      <c r="B7904">
        <v>8</v>
      </c>
      <c r="C7904">
        <v>18</v>
      </c>
      <c r="D7904">
        <v>0</v>
      </c>
      <c r="E7904">
        <v>8</v>
      </c>
      <c r="F7904">
        <v>26</v>
      </c>
      <c r="G7904">
        <v>0</v>
      </c>
      <c r="H7904" s="3">
        <f>H7903+$H$2*(Table1[[#This Row],[debug'[0']]]-H7903)</f>
        <v>9.5526176181798714</v>
      </c>
    </row>
    <row r="7905" spans="1:8" x14ac:dyDescent="0.25">
      <c r="A7905">
        <v>15798</v>
      </c>
      <c r="B7905">
        <v>8</v>
      </c>
      <c r="C7905">
        <v>19</v>
      </c>
      <c r="D7905">
        <v>-1</v>
      </c>
      <c r="E7905">
        <v>9</v>
      </c>
      <c r="F7905">
        <v>26</v>
      </c>
      <c r="G7905">
        <v>0</v>
      </c>
      <c r="H7905" s="3">
        <f>H7904+$H$2*(Table1[[#This Row],[debug'[0']]]-H7904)</f>
        <v>9.4062868550866323</v>
      </c>
    </row>
    <row r="7906" spans="1:8" x14ac:dyDescent="0.25">
      <c r="A7906">
        <v>15800</v>
      </c>
      <c r="B7906">
        <v>8</v>
      </c>
      <c r="C7906">
        <v>22</v>
      </c>
      <c r="D7906">
        <v>-3</v>
      </c>
      <c r="E7906">
        <v>9</v>
      </c>
      <c r="F7906">
        <v>26</v>
      </c>
      <c r="G7906">
        <v>0</v>
      </c>
      <c r="H7906" s="3">
        <f>H7905+$H$2*(Table1[[#This Row],[debug'[0']]]-H7905)</f>
        <v>9.2737474415032306</v>
      </c>
    </row>
    <row r="7907" spans="1:8" x14ac:dyDescent="0.25">
      <c r="A7907">
        <v>15802</v>
      </c>
      <c r="B7907">
        <v>7</v>
      </c>
      <c r="C7907">
        <v>24</v>
      </c>
      <c r="D7907">
        <v>-3</v>
      </c>
      <c r="E7907">
        <v>9</v>
      </c>
      <c r="F7907">
        <v>26</v>
      </c>
      <c r="G7907">
        <v>0</v>
      </c>
      <c r="H7907" s="3">
        <f>H7906+$H$2*(Table1[[#This Row],[debug'[0']]]-H7906)</f>
        <v>9.059451793752876</v>
      </c>
    </row>
    <row r="7908" spans="1:8" x14ac:dyDescent="0.25">
      <c r="A7908">
        <v>15804</v>
      </c>
      <c r="B7908">
        <v>5</v>
      </c>
      <c r="C7908">
        <v>26</v>
      </c>
      <c r="D7908">
        <v>-4</v>
      </c>
      <c r="E7908">
        <v>9</v>
      </c>
      <c r="F7908">
        <v>26</v>
      </c>
      <c r="G7908">
        <v>0</v>
      </c>
      <c r="H7908" s="3">
        <f>H7907+$H$2*(Table1[[#This Row],[debug'[0']]]-H7907)</f>
        <v>8.6768574757671981</v>
      </c>
    </row>
    <row r="7909" spans="1:8" x14ac:dyDescent="0.25">
      <c r="A7909">
        <v>15806</v>
      </c>
      <c r="B7909">
        <v>4</v>
      </c>
      <c r="C7909">
        <v>31</v>
      </c>
      <c r="D7909">
        <v>-5</v>
      </c>
      <c r="E7909">
        <v>9</v>
      </c>
      <c r="F7909">
        <v>26</v>
      </c>
      <c r="G7909">
        <v>0</v>
      </c>
      <c r="H7909" s="3">
        <f>H7908+$H$2*(Table1[[#This Row],[debug'[0']]]-H7908)</f>
        <v>8.2360740431344954</v>
      </c>
    </row>
    <row r="7910" spans="1:8" x14ac:dyDescent="0.25">
      <c r="A7910">
        <v>15808</v>
      </c>
      <c r="B7910">
        <v>6</v>
      </c>
      <c r="C7910">
        <v>33</v>
      </c>
      <c r="D7910">
        <v>-6</v>
      </c>
      <c r="E7910">
        <v>9</v>
      </c>
      <c r="F7910">
        <v>26</v>
      </c>
      <c r="G7910">
        <v>0</v>
      </c>
      <c r="H7910" s="3">
        <f>H7909+$H$2*(Table1[[#This Row],[debug'[0']]]-H7909)</f>
        <v>8.0253290295306705</v>
      </c>
    </row>
    <row r="7911" spans="1:8" x14ac:dyDescent="0.25">
      <c r="A7911">
        <v>15810</v>
      </c>
      <c r="B7911">
        <v>8</v>
      </c>
      <c r="C7911">
        <v>34</v>
      </c>
      <c r="D7911">
        <v>-5</v>
      </c>
      <c r="E7911">
        <v>9</v>
      </c>
      <c r="F7911">
        <v>26</v>
      </c>
      <c r="G7911">
        <v>0</v>
      </c>
      <c r="H7911" s="3">
        <f>H7910+$H$2*(Table1[[#This Row],[debug'[0']]]-H7910)</f>
        <v>8.0229418247377868</v>
      </c>
    </row>
    <row r="7912" spans="1:8" x14ac:dyDescent="0.25">
      <c r="A7912">
        <v>15812</v>
      </c>
      <c r="B7912">
        <v>8</v>
      </c>
      <c r="C7912">
        <v>35</v>
      </c>
      <c r="D7912">
        <v>-5</v>
      </c>
      <c r="E7912">
        <v>9</v>
      </c>
      <c r="F7912">
        <v>26</v>
      </c>
      <c r="G7912">
        <v>0</v>
      </c>
      <c r="H7912" s="3">
        <f>H7911+$H$2*(Table1[[#This Row],[debug'[0']]]-H7911)</f>
        <v>8.0207796086961007</v>
      </c>
    </row>
    <row r="7913" spans="1:8" x14ac:dyDescent="0.25">
      <c r="A7913">
        <v>15814</v>
      </c>
      <c r="B7913">
        <v>10</v>
      </c>
      <c r="C7913">
        <v>35</v>
      </c>
      <c r="D7913">
        <v>-5</v>
      </c>
      <c r="E7913">
        <v>9</v>
      </c>
      <c r="F7913">
        <v>26</v>
      </c>
      <c r="G7913">
        <v>0</v>
      </c>
      <c r="H7913" s="3">
        <f>H7912+$H$2*(Table1[[#This Row],[debug'[0']]]-H7912)</f>
        <v>8.2073167359307639</v>
      </c>
    </row>
    <row r="7914" spans="1:8" x14ac:dyDescent="0.25">
      <c r="A7914">
        <v>15816</v>
      </c>
      <c r="B7914">
        <v>8</v>
      </c>
      <c r="C7914">
        <v>35</v>
      </c>
      <c r="D7914">
        <v>-4</v>
      </c>
      <c r="E7914">
        <v>9</v>
      </c>
      <c r="F7914">
        <v>26</v>
      </c>
      <c r="G7914">
        <v>0</v>
      </c>
      <c r="H7914" s="3">
        <f>H7913+$H$2*(Table1[[#This Row],[debug'[0']]]-H7913)</f>
        <v>8.1877775938937756</v>
      </c>
    </row>
    <row r="7915" spans="1:8" x14ac:dyDescent="0.25">
      <c r="A7915">
        <v>15818</v>
      </c>
      <c r="B7915">
        <v>10</v>
      </c>
      <c r="C7915">
        <v>33</v>
      </c>
      <c r="D7915">
        <v>-2</v>
      </c>
      <c r="E7915">
        <v>9</v>
      </c>
      <c r="F7915">
        <v>26</v>
      </c>
      <c r="G7915">
        <v>0</v>
      </c>
      <c r="H7915" s="3">
        <f>H7914+$H$2*(Table1[[#This Row],[debug'[0']]]-H7914)</f>
        <v>8.3585755318245987</v>
      </c>
    </row>
    <row r="7916" spans="1:8" x14ac:dyDescent="0.25">
      <c r="A7916">
        <v>15820</v>
      </c>
      <c r="B7916">
        <v>10</v>
      </c>
      <c r="C7916">
        <v>32</v>
      </c>
      <c r="D7916">
        <v>-1</v>
      </c>
      <c r="E7916">
        <v>9</v>
      </c>
      <c r="F7916">
        <v>26</v>
      </c>
      <c r="G7916">
        <v>0</v>
      </c>
      <c r="H7916" s="3">
        <f>H7915+$H$2*(Table1[[#This Row],[debug'[0']]]-H7915)</f>
        <v>8.5132761433438695</v>
      </c>
    </row>
    <row r="7917" spans="1:8" x14ac:dyDescent="0.25">
      <c r="A7917">
        <v>15822</v>
      </c>
      <c r="B7917">
        <v>11</v>
      </c>
      <c r="C7917">
        <v>31</v>
      </c>
      <c r="D7917">
        <v>1</v>
      </c>
      <c r="E7917">
        <v>9</v>
      </c>
      <c r="F7917">
        <v>26</v>
      </c>
      <c r="G7917">
        <v>0</v>
      </c>
      <c r="H7917" s="3">
        <f>H7916+$H$2*(Table1[[#This Row],[debug'[0']]]-H7916)</f>
        <v>8.7476443453311905</v>
      </c>
    </row>
    <row r="7918" spans="1:8" x14ac:dyDescent="0.25">
      <c r="A7918">
        <v>15824</v>
      </c>
      <c r="B7918">
        <v>11</v>
      </c>
      <c r="C7918">
        <v>29</v>
      </c>
      <c r="D7918">
        <v>3</v>
      </c>
      <c r="E7918">
        <v>9</v>
      </c>
      <c r="F7918">
        <v>26</v>
      </c>
      <c r="G7918">
        <v>0</v>
      </c>
      <c r="H7918" s="3">
        <f>H7917+$H$2*(Table1[[#This Row],[debug'[0']]]-H7917)</f>
        <v>8.959923864670559</v>
      </c>
    </row>
    <row r="7919" spans="1:8" x14ac:dyDescent="0.25">
      <c r="A7919">
        <v>15826</v>
      </c>
      <c r="B7919">
        <v>12</v>
      </c>
      <c r="C7919">
        <v>27</v>
      </c>
      <c r="D7919">
        <v>4</v>
      </c>
      <c r="E7919">
        <v>9</v>
      </c>
      <c r="F7919">
        <v>26</v>
      </c>
      <c r="G7919">
        <v>0</v>
      </c>
      <c r="H7919" s="3">
        <f>H7918+$H$2*(Table1[[#This Row],[debug'[0']]]-H7918)</f>
        <v>9.2464442902636979</v>
      </c>
    </row>
    <row r="7920" spans="1:8" x14ac:dyDescent="0.25">
      <c r="A7920">
        <v>15828</v>
      </c>
      <c r="B7920">
        <v>12</v>
      </c>
      <c r="C7920">
        <v>24</v>
      </c>
      <c r="D7920">
        <v>4</v>
      </c>
      <c r="E7920">
        <v>9</v>
      </c>
      <c r="F7920">
        <v>26</v>
      </c>
      <c r="G7920">
        <v>0</v>
      </c>
      <c r="H7920" s="3">
        <f>H7919+$H$2*(Table1[[#This Row],[debug'[0']]]-H7919)</f>
        <v>9.5059608019324315</v>
      </c>
    </row>
    <row r="7921" spans="1:8" x14ac:dyDescent="0.25">
      <c r="A7921">
        <v>15830</v>
      </c>
      <c r="B7921">
        <v>13</v>
      </c>
      <c r="C7921">
        <v>23</v>
      </c>
      <c r="D7921">
        <v>3</v>
      </c>
      <c r="E7921">
        <v>9</v>
      </c>
      <c r="F7921">
        <v>26</v>
      </c>
      <c r="G7921">
        <v>0</v>
      </c>
      <c r="H7921" s="3">
        <f>H7920+$H$2*(Table1[[#This Row],[debug'[0']]]-H7920)</f>
        <v>9.8352662382125473</v>
      </c>
    </row>
    <row r="7922" spans="1:8" x14ac:dyDescent="0.25">
      <c r="A7922">
        <v>15832</v>
      </c>
      <c r="B7922">
        <v>12</v>
      </c>
      <c r="C7922">
        <v>21</v>
      </c>
      <c r="D7922">
        <v>2</v>
      </c>
      <c r="E7922">
        <v>9</v>
      </c>
      <c r="F7922">
        <v>26</v>
      </c>
      <c r="G7922">
        <v>-1</v>
      </c>
      <c r="H7922" s="3">
        <f>H7921+$H$2*(Table1[[#This Row],[debug'[0']]]-H7921)</f>
        <v>10.039287588702825</v>
      </c>
    </row>
    <row r="7923" spans="1:8" x14ac:dyDescent="0.25">
      <c r="A7923">
        <v>15834</v>
      </c>
      <c r="B7923">
        <v>11</v>
      </c>
      <c r="C7923">
        <v>19</v>
      </c>
      <c r="D7923">
        <v>2</v>
      </c>
      <c r="E7923">
        <v>9</v>
      </c>
      <c r="F7923">
        <v>26</v>
      </c>
      <c r="G7923">
        <v>-1</v>
      </c>
      <c r="H7923" s="3">
        <f>H7922+$H$2*(Table1[[#This Row],[debug'[0']]]-H7922)</f>
        <v>10.129832600309138</v>
      </c>
    </row>
    <row r="7924" spans="1:8" x14ac:dyDescent="0.25">
      <c r="A7924">
        <v>15836</v>
      </c>
      <c r="B7924">
        <v>11</v>
      </c>
      <c r="C7924">
        <v>17</v>
      </c>
      <c r="D7924">
        <v>2</v>
      </c>
      <c r="E7924">
        <v>9</v>
      </c>
      <c r="F7924">
        <v>26</v>
      </c>
      <c r="G7924">
        <v>-1</v>
      </c>
      <c r="H7924" s="3">
        <f>H7923+$H$2*(Table1[[#This Row],[debug'[0']]]-H7923)</f>
        <v>10.211843945617002</v>
      </c>
    </row>
    <row r="7925" spans="1:8" x14ac:dyDescent="0.25">
      <c r="A7925">
        <v>15838</v>
      </c>
      <c r="B7925">
        <v>9</v>
      </c>
      <c r="C7925">
        <v>18</v>
      </c>
      <c r="D7925">
        <v>2</v>
      </c>
      <c r="E7925">
        <v>9</v>
      </c>
      <c r="F7925">
        <v>26</v>
      </c>
      <c r="G7925">
        <v>0</v>
      </c>
      <c r="H7925" s="3">
        <f>H7924+$H$2*(Table1[[#This Row],[debug'[0']]]-H7924)</f>
        <v>10.097630344511572</v>
      </c>
    </row>
    <row r="7926" spans="1:8" x14ac:dyDescent="0.25">
      <c r="A7926">
        <v>15840</v>
      </c>
      <c r="B7926">
        <v>9</v>
      </c>
      <c r="C7926">
        <v>18</v>
      </c>
      <c r="D7926">
        <v>1</v>
      </c>
      <c r="E7926">
        <v>9</v>
      </c>
      <c r="F7926">
        <v>26</v>
      </c>
      <c r="G7926">
        <v>0</v>
      </c>
      <c r="H7926" s="3">
        <f>H7925+$H$2*(Table1[[#This Row],[debug'[0']]]-H7925)</f>
        <v>9.9941811217113283</v>
      </c>
    </row>
    <row r="7927" spans="1:8" x14ac:dyDescent="0.25">
      <c r="A7927">
        <v>15842</v>
      </c>
      <c r="B7927">
        <v>8</v>
      </c>
      <c r="C7927">
        <v>21</v>
      </c>
      <c r="D7927">
        <v>-1</v>
      </c>
      <c r="E7927">
        <v>9</v>
      </c>
      <c r="F7927">
        <v>26</v>
      </c>
      <c r="G7927">
        <v>-1</v>
      </c>
      <c r="H7927" s="3">
        <f>H7926+$H$2*(Table1[[#This Row],[debug'[0']]]-H7926)</f>
        <v>9.8062339788544559</v>
      </c>
    </row>
    <row r="7928" spans="1:8" x14ac:dyDescent="0.25">
      <c r="A7928">
        <v>15844</v>
      </c>
      <c r="B7928">
        <v>8</v>
      </c>
      <c r="C7928">
        <v>22</v>
      </c>
      <c r="D7928">
        <v>-1</v>
      </c>
      <c r="E7928">
        <v>9</v>
      </c>
      <c r="F7928">
        <v>26</v>
      </c>
      <c r="G7928">
        <v>-1</v>
      </c>
      <c r="H7928" s="3">
        <f>H7927+$H$2*(Table1[[#This Row],[debug'[0']]]-H7927)</f>
        <v>9.6360004368954542</v>
      </c>
    </row>
    <row r="7929" spans="1:8" x14ac:dyDescent="0.25">
      <c r="A7929">
        <v>15846</v>
      </c>
      <c r="B7929">
        <v>6</v>
      </c>
      <c r="C7929">
        <v>24</v>
      </c>
      <c r="D7929">
        <v>-1</v>
      </c>
      <c r="E7929">
        <v>9</v>
      </c>
      <c r="F7929">
        <v>26</v>
      </c>
      <c r="G7929">
        <v>-1</v>
      </c>
      <c r="H7929" s="3">
        <f>H7928+$H$2*(Table1[[#This Row],[debug'[0']]]-H7928)</f>
        <v>9.2933154690654529</v>
      </c>
    </row>
    <row r="7930" spans="1:8" x14ac:dyDescent="0.25">
      <c r="A7930">
        <v>15848</v>
      </c>
      <c r="B7930">
        <v>5</v>
      </c>
      <c r="C7930">
        <v>25</v>
      </c>
      <c r="D7930">
        <v>-2</v>
      </c>
      <c r="E7930">
        <v>9</v>
      </c>
      <c r="F7930">
        <v>26</v>
      </c>
      <c r="G7930">
        <v>-1</v>
      </c>
      <c r="H7930" s="3">
        <f>H7929+$H$2*(Table1[[#This Row],[debug'[0']]]-H7929)</f>
        <v>8.8886800189506694</v>
      </c>
    </row>
    <row r="7931" spans="1:8" x14ac:dyDescent="0.25">
      <c r="A7931">
        <v>15850</v>
      </c>
      <c r="B7931">
        <v>4</v>
      </c>
      <c r="C7931">
        <v>27</v>
      </c>
      <c r="D7931">
        <v>-2</v>
      </c>
      <c r="E7931">
        <v>9</v>
      </c>
      <c r="F7931">
        <v>26</v>
      </c>
      <c r="G7931">
        <v>-1</v>
      </c>
      <c r="H7931" s="3">
        <f>H7930+$H$2*(Table1[[#This Row],[debug'[0']]]-H7930)</f>
        <v>8.4279327819520695</v>
      </c>
    </row>
    <row r="7932" spans="1:8" x14ac:dyDescent="0.25">
      <c r="A7932">
        <v>15852</v>
      </c>
      <c r="B7932">
        <v>5</v>
      </c>
      <c r="C7932">
        <v>29</v>
      </c>
      <c r="D7932">
        <v>-3</v>
      </c>
      <c r="E7932">
        <v>9</v>
      </c>
      <c r="F7932">
        <v>26</v>
      </c>
      <c r="G7932">
        <v>-1</v>
      </c>
      <c r="H7932" s="3">
        <f>H7931+$H$2*(Table1[[#This Row],[debug'[0']]]-H7931)</f>
        <v>8.1048577286086623</v>
      </c>
    </row>
    <row r="7933" spans="1:8" x14ac:dyDescent="0.25">
      <c r="A7933">
        <v>15854</v>
      </c>
      <c r="B7933">
        <v>6</v>
      </c>
      <c r="C7933">
        <v>31</v>
      </c>
      <c r="D7933">
        <v>-3</v>
      </c>
      <c r="E7933">
        <v>9</v>
      </c>
      <c r="F7933">
        <v>26</v>
      </c>
      <c r="G7933">
        <v>-1</v>
      </c>
      <c r="H7933" s="3">
        <f>H7932+$H$2*(Table1[[#This Row],[debug'[0']]]-H7932)</f>
        <v>7.9064795612972025</v>
      </c>
    </row>
    <row r="7934" spans="1:8" x14ac:dyDescent="0.25">
      <c r="A7934">
        <v>15856</v>
      </c>
      <c r="B7934">
        <v>8</v>
      </c>
      <c r="C7934">
        <v>32</v>
      </c>
      <c r="D7934">
        <v>-3</v>
      </c>
      <c r="E7934">
        <v>9</v>
      </c>
      <c r="F7934">
        <v>26</v>
      </c>
      <c r="G7934">
        <v>-1</v>
      </c>
      <c r="H7934" s="3">
        <f>H7933+$H$2*(Table1[[#This Row],[debug'[0']]]-H7933)</f>
        <v>7.9152936549928787</v>
      </c>
    </row>
    <row r="7935" spans="1:8" x14ac:dyDescent="0.25">
      <c r="A7935">
        <v>15858</v>
      </c>
      <c r="B7935">
        <v>9</v>
      </c>
      <c r="C7935">
        <v>33</v>
      </c>
      <c r="D7935">
        <v>-3</v>
      </c>
      <c r="E7935">
        <v>9</v>
      </c>
      <c r="F7935">
        <v>26</v>
      </c>
      <c r="G7935">
        <v>-1</v>
      </c>
      <c r="H7935" s="3">
        <f>H7934+$H$2*(Table1[[#This Row],[debug'[0']]]-H7934)</f>
        <v>8.0175248195361775</v>
      </c>
    </row>
    <row r="7936" spans="1:8" x14ac:dyDescent="0.25">
      <c r="A7936">
        <v>15860</v>
      </c>
      <c r="B7936">
        <v>10</v>
      </c>
      <c r="C7936">
        <v>35</v>
      </c>
      <c r="D7936">
        <v>-4</v>
      </c>
      <c r="E7936">
        <v>9</v>
      </c>
      <c r="F7936">
        <v>26</v>
      </c>
      <c r="G7936">
        <v>-1</v>
      </c>
      <c r="H7936" s="3">
        <f>H7935+$H$2*(Table1[[#This Row],[debug'[0']]]-H7935)</f>
        <v>8.2043687034222543</v>
      </c>
    </row>
    <row r="7937" spans="1:8" x14ac:dyDescent="0.25">
      <c r="A7937">
        <v>15862</v>
      </c>
      <c r="B7937">
        <v>9</v>
      </c>
      <c r="C7937">
        <v>34</v>
      </c>
      <c r="D7937">
        <v>-4</v>
      </c>
      <c r="E7937">
        <v>9</v>
      </c>
      <c r="F7937">
        <v>27</v>
      </c>
      <c r="G7937">
        <v>-1</v>
      </c>
      <c r="H7937" s="3">
        <f>H7936+$H$2*(Table1[[#This Row],[debug'[0']]]-H7936)</f>
        <v>8.279355186511097</v>
      </c>
    </row>
    <row r="7938" spans="1:8" x14ac:dyDescent="0.25">
      <c r="A7938">
        <v>15864</v>
      </c>
      <c r="B7938">
        <v>10</v>
      </c>
      <c r="C7938">
        <v>33</v>
      </c>
      <c r="D7938">
        <v>-3</v>
      </c>
      <c r="E7938">
        <v>9</v>
      </c>
      <c r="F7938">
        <v>26</v>
      </c>
      <c r="G7938">
        <v>-1</v>
      </c>
      <c r="H7938" s="3">
        <f>H7937+$H$2*(Table1[[#This Row],[debug'[0']]]-H7937)</f>
        <v>8.4415221396759197</v>
      </c>
    </row>
    <row r="7939" spans="1:8" x14ac:dyDescent="0.25">
      <c r="A7939">
        <v>15866</v>
      </c>
      <c r="B7939">
        <v>10</v>
      </c>
      <c r="C7939">
        <v>33</v>
      </c>
      <c r="D7939">
        <v>-2</v>
      </c>
      <c r="E7939">
        <v>9</v>
      </c>
      <c r="F7939">
        <v>26</v>
      </c>
      <c r="G7939">
        <v>-1</v>
      </c>
      <c r="H7939" s="3">
        <f>H7938+$H$2*(Table1[[#This Row],[debug'[0']]]-H7938)</f>
        <v>8.5884052175792132</v>
      </c>
    </row>
    <row r="7940" spans="1:8" x14ac:dyDescent="0.25">
      <c r="A7940">
        <v>15868</v>
      </c>
      <c r="B7940">
        <v>10</v>
      </c>
      <c r="C7940">
        <v>32</v>
      </c>
      <c r="D7940">
        <v>-1</v>
      </c>
      <c r="E7940">
        <v>9</v>
      </c>
      <c r="F7940">
        <v>27</v>
      </c>
      <c r="G7940">
        <v>0</v>
      </c>
      <c r="H7940" s="3">
        <f>H7939+$H$2*(Table1[[#This Row],[debug'[0']]]-H7939)</f>
        <v>8.7214448915281775</v>
      </c>
    </row>
    <row r="7941" spans="1:8" x14ac:dyDescent="0.25">
      <c r="A7941">
        <v>15870</v>
      </c>
      <c r="B7941">
        <v>12</v>
      </c>
      <c r="C7941">
        <v>30</v>
      </c>
      <c r="D7941">
        <v>1</v>
      </c>
      <c r="E7941">
        <v>9</v>
      </c>
      <c r="F7941">
        <v>27</v>
      </c>
      <c r="G7941">
        <v>0</v>
      </c>
      <c r="H7941" s="3">
        <f>H7940+$H$2*(Table1[[#This Row],[debug'[0']]]-H7940)</f>
        <v>9.0304414308231085</v>
      </c>
    </row>
    <row r="7942" spans="1:8" x14ac:dyDescent="0.25">
      <c r="A7942">
        <v>15872</v>
      </c>
      <c r="B7942">
        <v>13</v>
      </c>
      <c r="C7942">
        <v>27</v>
      </c>
      <c r="D7942">
        <v>2</v>
      </c>
      <c r="E7942">
        <v>9</v>
      </c>
      <c r="F7942">
        <v>26</v>
      </c>
      <c r="G7942">
        <v>0</v>
      </c>
      <c r="H7942" s="3">
        <f>H7941+$H$2*(Table1[[#This Row],[debug'[0']]]-H7941)</f>
        <v>9.4045635119907249</v>
      </c>
    </row>
    <row r="7943" spans="1:8" x14ac:dyDescent="0.25">
      <c r="A7943">
        <v>15874</v>
      </c>
      <c r="B7943">
        <v>13</v>
      </c>
      <c r="C7943">
        <v>23</v>
      </c>
      <c r="D7943">
        <v>2</v>
      </c>
      <c r="E7943">
        <v>9</v>
      </c>
      <c r="F7943">
        <v>26</v>
      </c>
      <c r="G7943">
        <v>0</v>
      </c>
      <c r="H7943" s="3">
        <f>H7942+$H$2*(Table1[[#This Row],[debug'[0']]]-H7942)</f>
        <v>9.7434254177060833</v>
      </c>
    </row>
    <row r="7944" spans="1:8" x14ac:dyDescent="0.25">
      <c r="A7944">
        <v>15876</v>
      </c>
      <c r="B7944">
        <v>12</v>
      </c>
      <c r="C7944">
        <v>22</v>
      </c>
      <c r="D7944">
        <v>2</v>
      </c>
      <c r="E7944">
        <v>9</v>
      </c>
      <c r="F7944">
        <v>26</v>
      </c>
      <c r="G7944">
        <v>-1</v>
      </c>
      <c r="H7944" s="3">
        <f>H7943+$H$2*(Table1[[#This Row],[debug'[0']]]-H7943)</f>
        <v>9.9561025616064445</v>
      </c>
    </row>
    <row r="7945" spans="1:8" x14ac:dyDescent="0.25">
      <c r="A7945">
        <v>15878</v>
      </c>
      <c r="B7945">
        <v>13</v>
      </c>
      <c r="C7945">
        <v>19</v>
      </c>
      <c r="D7945">
        <v>2</v>
      </c>
      <c r="E7945">
        <v>9</v>
      </c>
      <c r="F7945">
        <v>26</v>
      </c>
      <c r="G7945">
        <v>-1</v>
      </c>
      <c r="H7945" s="3">
        <f>H7944+$H$2*(Table1[[#This Row],[debug'[0']]]-H7944)</f>
        <v>10.242983136528585</v>
      </c>
    </row>
    <row r="7946" spans="1:8" x14ac:dyDescent="0.25">
      <c r="A7946">
        <v>15880</v>
      </c>
      <c r="B7946">
        <v>11</v>
      </c>
      <c r="C7946">
        <v>18</v>
      </c>
      <c r="D7946">
        <v>1</v>
      </c>
      <c r="E7946">
        <v>9</v>
      </c>
      <c r="F7946">
        <v>26</v>
      </c>
      <c r="G7946">
        <v>-1</v>
      </c>
      <c r="H7946" s="3">
        <f>H7945+$H$2*(Table1[[#This Row],[debug'[0']]]-H7945)</f>
        <v>10.314330295036346</v>
      </c>
    </row>
    <row r="7947" spans="1:8" x14ac:dyDescent="0.25">
      <c r="A7947">
        <v>15882</v>
      </c>
      <c r="B7947">
        <v>12</v>
      </c>
      <c r="C7947">
        <v>17</v>
      </c>
      <c r="D7947">
        <v>2</v>
      </c>
      <c r="E7947">
        <v>9</v>
      </c>
      <c r="F7947">
        <v>26</v>
      </c>
      <c r="G7947">
        <v>-1</v>
      </c>
      <c r="H7947" s="3">
        <f>H7946+$H$2*(Table1[[#This Row],[debug'[0']]]-H7946)</f>
        <v>10.473200921881126</v>
      </c>
    </row>
    <row r="7948" spans="1:8" x14ac:dyDescent="0.25">
      <c r="A7948">
        <v>15884</v>
      </c>
      <c r="B7948">
        <v>10</v>
      </c>
      <c r="C7948">
        <v>18</v>
      </c>
      <c r="D7948">
        <v>1</v>
      </c>
      <c r="E7948">
        <v>9</v>
      </c>
      <c r="F7948">
        <v>26</v>
      </c>
      <c r="G7948">
        <v>-1</v>
      </c>
      <c r="H7948" s="3">
        <f>H7947+$H$2*(Table1[[#This Row],[debug'[0']]]-H7947)</f>
        <v>10.428602785685516</v>
      </c>
    </row>
    <row r="7949" spans="1:8" x14ac:dyDescent="0.25">
      <c r="A7949">
        <v>15886</v>
      </c>
      <c r="B7949">
        <v>10</v>
      </c>
      <c r="C7949">
        <v>19</v>
      </c>
      <c r="D7949">
        <v>0</v>
      </c>
      <c r="E7949">
        <v>9</v>
      </c>
      <c r="F7949">
        <v>26</v>
      </c>
      <c r="G7949">
        <v>-1</v>
      </c>
      <c r="H7949" s="3">
        <f>H7948+$H$2*(Table1[[#This Row],[debug'[0']]]-H7948)</f>
        <v>10.388207924800984</v>
      </c>
    </row>
    <row r="7950" spans="1:8" x14ac:dyDescent="0.25">
      <c r="A7950">
        <v>15888</v>
      </c>
      <c r="B7950">
        <v>9</v>
      </c>
      <c r="C7950">
        <v>21</v>
      </c>
      <c r="D7950">
        <v>0</v>
      </c>
      <c r="E7950">
        <v>9</v>
      </c>
      <c r="F7950">
        <v>26</v>
      </c>
      <c r="G7950">
        <v>-1</v>
      </c>
      <c r="H7950" s="3">
        <f>H7949+$H$2*(Table1[[#This Row],[debug'[0']]]-H7949)</f>
        <v>10.257372410254687</v>
      </c>
    </row>
    <row r="7951" spans="1:8" x14ac:dyDescent="0.25">
      <c r="A7951">
        <v>15890</v>
      </c>
      <c r="B7951">
        <v>8</v>
      </c>
      <c r="C7951">
        <v>22</v>
      </c>
      <c r="D7951">
        <v>-1</v>
      </c>
      <c r="E7951">
        <v>9</v>
      </c>
      <c r="F7951">
        <v>26</v>
      </c>
      <c r="G7951">
        <v>-1</v>
      </c>
      <c r="H7951" s="3">
        <f>H7950+$H$2*(Table1[[#This Row],[debug'[0']]]-H7950)</f>
        <v>10.044620072840514</v>
      </c>
    </row>
    <row r="7952" spans="1:8" x14ac:dyDescent="0.25">
      <c r="A7952">
        <v>15892</v>
      </c>
      <c r="B7952">
        <v>7</v>
      </c>
      <c r="C7952">
        <v>23</v>
      </c>
      <c r="D7952">
        <v>0</v>
      </c>
      <c r="E7952">
        <v>9</v>
      </c>
      <c r="F7952">
        <v>26</v>
      </c>
      <c r="G7952">
        <v>-1</v>
      </c>
      <c r="H7952" s="3">
        <f>H7951+$H$2*(Table1[[#This Row],[debug'[0']]]-H7951)</f>
        <v>9.75767139122628</v>
      </c>
    </row>
    <row r="7953" spans="1:8" x14ac:dyDescent="0.25">
      <c r="A7953">
        <v>15894</v>
      </c>
      <c r="B7953">
        <v>5</v>
      </c>
      <c r="C7953">
        <v>25</v>
      </c>
      <c r="D7953">
        <v>0</v>
      </c>
      <c r="E7953">
        <v>9</v>
      </c>
      <c r="F7953">
        <v>26</v>
      </c>
      <c r="G7953">
        <v>-1</v>
      </c>
      <c r="H7953" s="3">
        <f>H7952+$H$2*(Table1[[#This Row],[debug'[0']]]-H7952)</f>
        <v>9.309271426500155</v>
      </c>
    </row>
    <row r="7954" spans="1:8" x14ac:dyDescent="0.25">
      <c r="A7954">
        <v>15896</v>
      </c>
      <c r="B7954">
        <v>5</v>
      </c>
      <c r="C7954">
        <v>25</v>
      </c>
      <c r="D7954">
        <v>0</v>
      </c>
      <c r="E7954">
        <v>9</v>
      </c>
      <c r="F7954">
        <v>26</v>
      </c>
      <c r="G7954">
        <v>-1</v>
      </c>
      <c r="H7954" s="3">
        <f>H7953+$H$2*(Table1[[#This Row],[debug'[0']]]-H7953)</f>
        <v>8.9031321628256368</v>
      </c>
    </row>
    <row r="7955" spans="1:8" x14ac:dyDescent="0.25">
      <c r="A7955">
        <v>15898</v>
      </c>
      <c r="B7955">
        <v>5</v>
      </c>
      <c r="C7955">
        <v>27</v>
      </c>
      <c r="D7955">
        <v>-1</v>
      </c>
      <c r="E7955">
        <v>9</v>
      </c>
      <c r="F7955">
        <v>26</v>
      </c>
      <c r="G7955">
        <v>-1</v>
      </c>
      <c r="H7955" s="3">
        <f>H7954+$H$2*(Table1[[#This Row],[debug'[0']]]-H7954)</f>
        <v>8.5352706229639459</v>
      </c>
    </row>
    <row r="7956" spans="1:8" x14ac:dyDescent="0.25">
      <c r="A7956">
        <v>15900</v>
      </c>
      <c r="B7956">
        <v>6</v>
      </c>
      <c r="C7956">
        <v>29</v>
      </c>
      <c r="D7956">
        <v>-2</v>
      </c>
      <c r="E7956">
        <v>9</v>
      </c>
      <c r="F7956">
        <v>26</v>
      </c>
      <c r="G7956">
        <v>-1</v>
      </c>
      <c r="H7956" s="3">
        <f>H7955+$H$2*(Table1[[#This Row],[debug'[0']]]-H7955)</f>
        <v>8.2963269960449786</v>
      </c>
    </row>
    <row r="7957" spans="1:8" x14ac:dyDescent="0.25">
      <c r="A7957">
        <v>15902</v>
      </c>
      <c r="B7957">
        <v>9</v>
      </c>
      <c r="C7957">
        <v>31</v>
      </c>
      <c r="D7957">
        <v>-2</v>
      </c>
      <c r="E7957">
        <v>9</v>
      </c>
      <c r="F7957">
        <v>26</v>
      </c>
      <c r="G7957">
        <v>-1</v>
      </c>
      <c r="H7957" s="3">
        <f>H7956+$H$2*(Table1[[#This Row],[debug'[0']]]-H7956)</f>
        <v>8.3626466142376152</v>
      </c>
    </row>
    <row r="7958" spans="1:8" x14ac:dyDescent="0.25">
      <c r="A7958">
        <v>15904</v>
      </c>
      <c r="B7958">
        <v>9</v>
      </c>
      <c r="C7958">
        <v>32</v>
      </c>
      <c r="D7958">
        <v>-1</v>
      </c>
      <c r="E7958">
        <v>9</v>
      </c>
      <c r="F7958">
        <v>26</v>
      </c>
      <c r="G7958">
        <v>-1</v>
      </c>
      <c r="H7958" s="3">
        <f>H7957+$H$2*(Table1[[#This Row],[debug'[0']]]-H7957)</f>
        <v>8.4227157556711667</v>
      </c>
    </row>
    <row r="7959" spans="1:8" x14ac:dyDescent="0.25">
      <c r="A7959">
        <v>15906</v>
      </c>
      <c r="B7959">
        <v>9</v>
      </c>
      <c r="C7959">
        <v>33</v>
      </c>
      <c r="D7959">
        <v>-2</v>
      </c>
      <c r="E7959">
        <v>9</v>
      </c>
      <c r="F7959">
        <v>26</v>
      </c>
      <c r="G7959">
        <v>-1</v>
      </c>
      <c r="H7959" s="3">
        <f>H7958+$H$2*(Table1[[#This Row],[debug'[0']]]-H7958)</f>
        <v>8.477123513901665</v>
      </c>
    </row>
    <row r="7960" spans="1:8" x14ac:dyDescent="0.25">
      <c r="A7960">
        <v>15908</v>
      </c>
      <c r="B7960">
        <v>9</v>
      </c>
      <c r="C7960">
        <v>33</v>
      </c>
      <c r="D7960">
        <v>-3</v>
      </c>
      <c r="E7960">
        <v>9</v>
      </c>
      <c r="F7960">
        <v>26</v>
      </c>
      <c r="G7960">
        <v>-1</v>
      </c>
      <c r="H7960" s="3">
        <f>H7959+$H$2*(Table1[[#This Row],[debug'[0']]]-H7959)</f>
        <v>8.526403461725506</v>
      </c>
    </row>
    <row r="7961" spans="1:8" x14ac:dyDescent="0.25">
      <c r="A7961">
        <v>15910</v>
      </c>
      <c r="B7961">
        <v>9</v>
      </c>
      <c r="C7961">
        <v>33</v>
      </c>
      <c r="D7961">
        <v>-3</v>
      </c>
      <c r="E7961">
        <v>9</v>
      </c>
      <c r="F7961">
        <v>26</v>
      </c>
      <c r="G7961">
        <v>-1</v>
      </c>
      <c r="H7961" s="3">
        <f>H7960+$H$2*(Table1[[#This Row],[debug'[0']]]-H7960)</f>
        <v>8.571038883887768</v>
      </c>
    </row>
    <row r="7962" spans="1:8" x14ac:dyDescent="0.25">
      <c r="A7962">
        <v>15912</v>
      </c>
      <c r="B7962">
        <v>10</v>
      </c>
      <c r="C7962">
        <v>31</v>
      </c>
      <c r="D7962">
        <v>-2</v>
      </c>
      <c r="E7962">
        <v>9</v>
      </c>
      <c r="F7962">
        <v>26</v>
      </c>
      <c r="G7962">
        <v>-1</v>
      </c>
      <c r="H7962" s="3">
        <f>H7961+$H$2*(Table1[[#This Row],[debug'[0']]]-H7961)</f>
        <v>8.7057152962270781</v>
      </c>
    </row>
    <row r="7963" spans="1:8" x14ac:dyDescent="0.25">
      <c r="A7963">
        <v>15914</v>
      </c>
      <c r="B7963">
        <v>11</v>
      </c>
      <c r="C7963">
        <v>30</v>
      </c>
      <c r="D7963">
        <v>-1</v>
      </c>
      <c r="E7963">
        <v>9</v>
      </c>
      <c r="F7963">
        <v>26</v>
      </c>
      <c r="G7963">
        <v>0</v>
      </c>
      <c r="H7963" s="3">
        <f>H7962+$H$2*(Table1[[#This Row],[debug'[0']]]-H7962)</f>
        <v>8.9219465353455707</v>
      </c>
    </row>
    <row r="7964" spans="1:8" x14ac:dyDescent="0.25">
      <c r="A7964">
        <v>15916</v>
      </c>
      <c r="B7964">
        <v>14</v>
      </c>
      <c r="C7964">
        <v>25</v>
      </c>
      <c r="D7964">
        <v>0</v>
      </c>
      <c r="E7964">
        <v>9</v>
      </c>
      <c r="F7964">
        <v>26</v>
      </c>
      <c r="G7964">
        <v>0</v>
      </c>
      <c r="H7964" s="3">
        <f>H7963+$H$2*(Table1[[#This Row],[debug'[0']]]-H7963)</f>
        <v>9.4005417991184075</v>
      </c>
    </row>
    <row r="7965" spans="1:8" x14ac:dyDescent="0.25">
      <c r="A7965">
        <v>15918</v>
      </c>
      <c r="B7965">
        <v>15</v>
      </c>
      <c r="C7965">
        <v>23</v>
      </c>
      <c r="D7965">
        <v>0</v>
      </c>
      <c r="E7965">
        <v>10</v>
      </c>
      <c r="F7965">
        <v>26</v>
      </c>
      <c r="G7965">
        <v>0</v>
      </c>
      <c r="H7965" s="3">
        <f>H7964+$H$2*(Table1[[#This Row],[debug'[0']]]-H7964)</f>
        <v>9.9282783015575902</v>
      </c>
    </row>
    <row r="7966" spans="1:8" x14ac:dyDescent="0.25">
      <c r="A7966">
        <v>15920</v>
      </c>
      <c r="B7966">
        <v>15</v>
      </c>
      <c r="C7966">
        <v>23</v>
      </c>
      <c r="D7966">
        <v>0</v>
      </c>
      <c r="E7966">
        <v>10</v>
      </c>
      <c r="F7966">
        <v>26</v>
      </c>
      <c r="G7966">
        <v>0</v>
      </c>
      <c r="H7966" s="3">
        <f>H7965+$H$2*(Table1[[#This Row],[debug'[0']]]-H7965)</f>
        <v>10.406276810423948</v>
      </c>
    </row>
    <row r="7967" spans="1:8" x14ac:dyDescent="0.25">
      <c r="A7967">
        <v>15922</v>
      </c>
      <c r="B7967">
        <v>13</v>
      </c>
      <c r="C7967">
        <v>21</v>
      </c>
      <c r="D7967">
        <v>1</v>
      </c>
      <c r="E7967">
        <v>9</v>
      </c>
      <c r="F7967">
        <v>26</v>
      </c>
      <c r="G7967">
        <v>0</v>
      </c>
      <c r="H7967" s="3">
        <f>H7966+$H$2*(Table1[[#This Row],[debug'[0']]]-H7966)</f>
        <v>10.650729461958477</v>
      </c>
    </row>
    <row r="7968" spans="1:8" x14ac:dyDescent="0.25">
      <c r="A7968">
        <v>15924</v>
      </c>
      <c r="B7968">
        <v>12</v>
      </c>
      <c r="C7968">
        <v>20</v>
      </c>
      <c r="D7968">
        <v>1</v>
      </c>
      <c r="E7968">
        <v>9</v>
      </c>
      <c r="F7968">
        <v>26</v>
      </c>
      <c r="G7968">
        <v>0</v>
      </c>
      <c r="H7968" s="3">
        <f>H7967+$H$2*(Table1[[#This Row],[debug'[0']]]-H7967)</f>
        <v>10.777895214258969</v>
      </c>
    </row>
    <row r="7969" spans="1:8" x14ac:dyDescent="0.25">
      <c r="A7969">
        <v>15926</v>
      </c>
      <c r="B7969">
        <v>10</v>
      </c>
      <c r="C7969">
        <v>19</v>
      </c>
      <c r="D7969">
        <v>-1</v>
      </c>
      <c r="E7969">
        <v>9</v>
      </c>
      <c r="F7969">
        <v>26</v>
      </c>
      <c r="G7969">
        <v>-1</v>
      </c>
      <c r="H7969" s="3">
        <f>H7968+$H$2*(Table1[[#This Row],[debug'[0']]]-H7968)</f>
        <v>10.70458031754761</v>
      </c>
    </row>
    <row r="7970" spans="1:8" x14ac:dyDescent="0.25">
      <c r="A7970">
        <v>15928</v>
      </c>
      <c r="B7970">
        <v>9</v>
      </c>
      <c r="C7970">
        <v>18</v>
      </c>
      <c r="D7970">
        <v>0</v>
      </c>
      <c r="E7970">
        <v>9</v>
      </c>
      <c r="F7970">
        <v>25</v>
      </c>
      <c r="G7970">
        <v>-1</v>
      </c>
      <c r="H7970" s="3">
        <f>H7969+$H$2*(Table1[[#This Row],[debug'[0']]]-H7969)</f>
        <v>10.543927407455771</v>
      </c>
    </row>
    <row r="7971" spans="1:8" x14ac:dyDescent="0.25">
      <c r="A7971">
        <v>15930</v>
      </c>
      <c r="B7971">
        <v>9</v>
      </c>
      <c r="C7971">
        <v>18</v>
      </c>
      <c r="D7971">
        <v>2</v>
      </c>
      <c r="E7971">
        <v>9</v>
      </c>
      <c r="F7971">
        <v>25</v>
      </c>
      <c r="G7971">
        <v>0</v>
      </c>
      <c r="H7971" s="3">
        <f>H7970+$H$2*(Table1[[#This Row],[debug'[0']]]-H7970)</f>
        <v>10.3984156774276</v>
      </c>
    </row>
    <row r="7972" spans="1:8" x14ac:dyDescent="0.25">
      <c r="A7972">
        <v>15932</v>
      </c>
      <c r="B7972">
        <v>8</v>
      </c>
      <c r="C7972">
        <v>19</v>
      </c>
      <c r="D7972">
        <v>2</v>
      </c>
      <c r="E7972">
        <v>9</v>
      </c>
      <c r="F7972">
        <v>25</v>
      </c>
      <c r="G7972">
        <v>0</v>
      </c>
      <c r="H7972" s="3">
        <f>H7971+$H$2*(Table1[[#This Row],[debug'[0']]]-H7971)</f>
        <v>10.172370325253766</v>
      </c>
    </row>
    <row r="7973" spans="1:8" x14ac:dyDescent="0.25">
      <c r="A7973">
        <v>15934</v>
      </c>
      <c r="B7973">
        <v>9</v>
      </c>
      <c r="C7973">
        <v>20</v>
      </c>
      <c r="D7973">
        <v>1</v>
      </c>
      <c r="E7973">
        <v>10</v>
      </c>
      <c r="F7973">
        <v>25</v>
      </c>
      <c r="G7973">
        <v>0</v>
      </c>
      <c r="H7973" s="3">
        <f>H7972+$H$2*(Table1[[#This Row],[debug'[0']]]-H7972)</f>
        <v>10.06187702522065</v>
      </c>
    </row>
    <row r="7974" spans="1:8" x14ac:dyDescent="0.25">
      <c r="A7974">
        <v>15936</v>
      </c>
      <c r="B7974">
        <v>9</v>
      </c>
      <c r="C7974">
        <v>21</v>
      </c>
      <c r="D7974">
        <v>1</v>
      </c>
      <c r="E7974">
        <v>10</v>
      </c>
      <c r="F7974">
        <v>25</v>
      </c>
      <c r="G7974">
        <v>0</v>
      </c>
      <c r="H7974" s="3">
        <f>H7973+$H$2*(Table1[[#This Row],[debug'[0']]]-H7973)</f>
        <v>9.9617974733771799</v>
      </c>
    </row>
    <row r="7975" spans="1:8" x14ac:dyDescent="0.25">
      <c r="A7975">
        <v>15938</v>
      </c>
      <c r="B7975">
        <v>7</v>
      </c>
      <c r="C7975">
        <v>21</v>
      </c>
      <c r="D7975">
        <v>1</v>
      </c>
      <c r="E7975">
        <v>10</v>
      </c>
      <c r="F7975">
        <v>25</v>
      </c>
      <c r="G7975">
        <v>0</v>
      </c>
      <c r="H7975" s="3">
        <f>H7974+$H$2*(Table1[[#This Row],[debug'[0']]]-H7974)</f>
        <v>9.6826546378637026</v>
      </c>
    </row>
    <row r="7976" spans="1:8" x14ac:dyDescent="0.25">
      <c r="A7976">
        <v>15940</v>
      </c>
      <c r="B7976">
        <v>7</v>
      </c>
      <c r="C7976">
        <v>23</v>
      </c>
      <c r="D7976">
        <v>1</v>
      </c>
      <c r="E7976">
        <v>9</v>
      </c>
      <c r="F7976">
        <v>25</v>
      </c>
      <c r="G7976">
        <v>0</v>
      </c>
      <c r="H7976" s="3">
        <f>H7975+$H$2*(Table1[[#This Row],[debug'[0']]]-H7975)</f>
        <v>9.4298203947907666</v>
      </c>
    </row>
    <row r="7977" spans="1:8" x14ac:dyDescent="0.25">
      <c r="A7977">
        <v>15942</v>
      </c>
      <c r="B7977">
        <v>5</v>
      </c>
      <c r="C7977">
        <v>23</v>
      </c>
      <c r="D7977">
        <v>2</v>
      </c>
      <c r="E7977">
        <v>9</v>
      </c>
      <c r="F7977">
        <v>25</v>
      </c>
      <c r="G7977">
        <v>0</v>
      </c>
      <c r="H7977" s="3">
        <f>H7976+$H$2*(Table1[[#This Row],[debug'[0']]]-H7976)</f>
        <v>9.0123196585208589</v>
      </c>
    </row>
    <row r="7978" spans="1:8" x14ac:dyDescent="0.25">
      <c r="A7978">
        <v>15944</v>
      </c>
      <c r="B7978">
        <v>6</v>
      </c>
      <c r="C7978">
        <v>25</v>
      </c>
      <c r="D7978">
        <v>2</v>
      </c>
      <c r="E7978">
        <v>9</v>
      </c>
      <c r="F7978">
        <v>25</v>
      </c>
      <c r="G7978">
        <v>0</v>
      </c>
      <c r="H7978" s="3">
        <f>H7977+$H$2*(Table1[[#This Row],[debug'[0']]]-H7977)</f>
        <v>8.7284152192366609</v>
      </c>
    </row>
    <row r="7979" spans="1:8" x14ac:dyDescent="0.25">
      <c r="A7979">
        <v>15946</v>
      </c>
      <c r="B7979">
        <v>6</v>
      </c>
      <c r="C7979">
        <v>28</v>
      </c>
      <c r="D7979">
        <v>1</v>
      </c>
      <c r="E7979">
        <v>9</v>
      </c>
      <c r="F7979">
        <v>25</v>
      </c>
      <c r="G7979">
        <v>0</v>
      </c>
      <c r="H7979" s="3">
        <f>H7978+$H$2*(Table1[[#This Row],[debug'[0']]]-H7978)</f>
        <v>8.4712681429757666</v>
      </c>
    </row>
    <row r="7980" spans="1:8" x14ac:dyDescent="0.25">
      <c r="A7980">
        <v>15948</v>
      </c>
      <c r="B7980">
        <v>9</v>
      </c>
      <c r="C7980">
        <v>31</v>
      </c>
      <c r="D7980">
        <v>-1</v>
      </c>
      <c r="E7980">
        <v>10</v>
      </c>
      <c r="F7980">
        <v>25</v>
      </c>
      <c r="G7980">
        <v>0</v>
      </c>
      <c r="H7980" s="3">
        <f>H7979+$H$2*(Table1[[#This Row],[debug'[0']]]-H7979)</f>
        <v>8.5210999465081532</v>
      </c>
    </row>
    <row r="7981" spans="1:8" x14ac:dyDescent="0.25">
      <c r="A7981">
        <v>15950</v>
      </c>
      <c r="B7981">
        <v>9</v>
      </c>
      <c r="C7981">
        <v>32</v>
      </c>
      <c r="D7981">
        <v>-1</v>
      </c>
      <c r="E7981">
        <v>10</v>
      </c>
      <c r="F7981">
        <v>25</v>
      </c>
      <c r="G7981">
        <v>0</v>
      </c>
      <c r="H7981" s="3">
        <f>H7980+$H$2*(Table1[[#This Row],[debug'[0']]]-H7980)</f>
        <v>8.5662352132037647</v>
      </c>
    </row>
    <row r="7982" spans="1:8" x14ac:dyDescent="0.25">
      <c r="A7982">
        <v>15952</v>
      </c>
      <c r="B7982">
        <v>10</v>
      </c>
      <c r="C7982">
        <v>33</v>
      </c>
      <c r="D7982">
        <v>-2</v>
      </c>
      <c r="E7982">
        <v>10</v>
      </c>
      <c r="F7982">
        <v>25</v>
      </c>
      <c r="G7982">
        <v>0</v>
      </c>
      <c r="H7982" s="3">
        <f>H7981+$H$2*(Table1[[#This Row],[debug'[0']]]-H7981)</f>
        <v>8.7013643608390083</v>
      </c>
    </row>
    <row r="7983" spans="1:8" x14ac:dyDescent="0.25">
      <c r="A7983">
        <v>15954</v>
      </c>
      <c r="B7983">
        <v>10</v>
      </c>
      <c r="C7983">
        <v>32</v>
      </c>
      <c r="D7983">
        <v>-4</v>
      </c>
      <c r="E7983">
        <v>10</v>
      </c>
      <c r="F7983">
        <v>25</v>
      </c>
      <c r="G7983">
        <v>0</v>
      </c>
      <c r="H7983" s="3">
        <f>H7982+$H$2*(Table1[[#This Row],[debug'[0']]]-H7982)</f>
        <v>8.82375788634935</v>
      </c>
    </row>
    <row r="7984" spans="1:8" x14ac:dyDescent="0.25">
      <c r="A7984">
        <v>15956</v>
      </c>
      <c r="B7984">
        <v>13</v>
      </c>
      <c r="C7984">
        <v>31</v>
      </c>
      <c r="D7984">
        <v>-3</v>
      </c>
      <c r="E7984">
        <v>10</v>
      </c>
      <c r="F7984">
        <v>25</v>
      </c>
      <c r="G7984">
        <v>0</v>
      </c>
      <c r="H7984" s="3">
        <f>H7983+$H$2*(Table1[[#This Row],[debug'[0']]]-H7983)</f>
        <v>9.2173594326650665</v>
      </c>
    </row>
    <row r="7985" spans="1:8" x14ac:dyDescent="0.25">
      <c r="A7985">
        <v>15958</v>
      </c>
      <c r="B7985">
        <v>13</v>
      </c>
      <c r="C7985">
        <v>31</v>
      </c>
      <c r="D7985">
        <v>-2</v>
      </c>
      <c r="E7985">
        <v>10</v>
      </c>
      <c r="F7985">
        <v>25</v>
      </c>
      <c r="G7985">
        <v>0</v>
      </c>
      <c r="H7985" s="3">
        <f>H7984+$H$2*(Table1[[#This Row],[debug'[0']]]-H7984)</f>
        <v>9.5738649071903712</v>
      </c>
    </row>
    <row r="7986" spans="1:8" x14ac:dyDescent="0.25">
      <c r="A7986">
        <v>15960</v>
      </c>
      <c r="B7986">
        <v>13</v>
      </c>
      <c r="C7986">
        <v>30</v>
      </c>
      <c r="D7986">
        <v>-1</v>
      </c>
      <c r="E7986">
        <v>10</v>
      </c>
      <c r="F7986">
        <v>25</v>
      </c>
      <c r="G7986">
        <v>0</v>
      </c>
      <c r="H7986" s="3">
        <f>H7985+$H$2*(Table1[[#This Row],[debug'[0']]]-H7985)</f>
        <v>9.8967705323236785</v>
      </c>
    </row>
    <row r="7987" spans="1:8" x14ac:dyDescent="0.25">
      <c r="A7987">
        <v>15962</v>
      </c>
      <c r="B7987">
        <v>13</v>
      </c>
      <c r="C7987">
        <v>26</v>
      </c>
      <c r="D7987">
        <v>-1</v>
      </c>
      <c r="E7987">
        <v>10</v>
      </c>
      <c r="F7987">
        <v>25</v>
      </c>
      <c r="G7987">
        <v>0</v>
      </c>
      <c r="H7987" s="3">
        <f>H7986+$H$2*(Table1[[#This Row],[debug'[0']]]-H7986)</f>
        <v>10.189243019265337</v>
      </c>
    </row>
    <row r="7988" spans="1:8" x14ac:dyDescent="0.25">
      <c r="A7988">
        <v>15964</v>
      </c>
      <c r="B7988">
        <v>14</v>
      </c>
      <c r="C7988">
        <v>25</v>
      </c>
      <c r="D7988">
        <v>-1</v>
      </c>
      <c r="E7988">
        <v>10</v>
      </c>
      <c r="F7988">
        <v>25</v>
      </c>
      <c r="G7988">
        <v>0</v>
      </c>
      <c r="H7988" s="3">
        <f>H7987+$H$2*(Table1[[#This Row],[debug'[0']]]-H7987)</f>
        <v>10.548398403324098</v>
      </c>
    </row>
    <row r="7989" spans="1:8" x14ac:dyDescent="0.25">
      <c r="A7989">
        <v>15966</v>
      </c>
      <c r="B7989">
        <v>14</v>
      </c>
      <c r="C7989">
        <v>23</v>
      </c>
      <c r="D7989">
        <v>-1</v>
      </c>
      <c r="E7989">
        <v>10</v>
      </c>
      <c r="F7989">
        <v>25</v>
      </c>
      <c r="G7989">
        <v>0</v>
      </c>
      <c r="H7989" s="3">
        <f>H7988+$H$2*(Table1[[#This Row],[debug'[0']]]-H7988)</f>
        <v>10.873704189901172</v>
      </c>
    </row>
    <row r="7990" spans="1:8" x14ac:dyDescent="0.25">
      <c r="A7990">
        <v>15968</v>
      </c>
      <c r="B7990">
        <v>14</v>
      </c>
      <c r="C7990">
        <v>21</v>
      </c>
      <c r="D7990">
        <v>0</v>
      </c>
      <c r="E7990">
        <v>10</v>
      </c>
      <c r="F7990">
        <v>25</v>
      </c>
      <c r="G7990">
        <v>0</v>
      </c>
      <c r="H7990" s="3">
        <f>H7989+$H$2*(Table1[[#This Row],[debug'[0']]]-H7989)</f>
        <v>11.168350628399823</v>
      </c>
    </row>
    <row r="7991" spans="1:8" x14ac:dyDescent="0.25">
      <c r="A7991">
        <v>15970</v>
      </c>
      <c r="B7991">
        <v>12</v>
      </c>
      <c r="C7991">
        <v>20</v>
      </c>
      <c r="D7991">
        <v>0</v>
      </c>
      <c r="E7991">
        <v>10</v>
      </c>
      <c r="F7991">
        <v>25</v>
      </c>
      <c r="G7991">
        <v>0</v>
      </c>
      <c r="H7991" s="3">
        <f>H7990+$H$2*(Table1[[#This Row],[debug'[0']]]-H7990)</f>
        <v>11.246731735085273</v>
      </c>
    </row>
    <row r="7992" spans="1:8" x14ac:dyDescent="0.25">
      <c r="A7992">
        <v>15972</v>
      </c>
      <c r="B7992">
        <v>11</v>
      </c>
      <c r="C7992">
        <v>20</v>
      </c>
      <c r="D7992">
        <v>-2</v>
      </c>
      <c r="E7992">
        <v>10</v>
      </c>
      <c r="F7992">
        <v>25</v>
      </c>
      <c r="G7992">
        <v>0</v>
      </c>
      <c r="H7992" s="3">
        <f>H7991+$H$2*(Table1[[#This Row],[debug'[0']]]-H7991)</f>
        <v>11.223477816894732</v>
      </c>
    </row>
    <row r="7993" spans="1:8" x14ac:dyDescent="0.25">
      <c r="A7993">
        <v>15974</v>
      </c>
      <c r="B7993">
        <v>10</v>
      </c>
      <c r="C7993">
        <v>19</v>
      </c>
      <c r="D7993">
        <v>-1</v>
      </c>
      <c r="E7993">
        <v>10</v>
      </c>
      <c r="F7993">
        <v>25</v>
      </c>
      <c r="G7993">
        <v>0</v>
      </c>
      <c r="H7993" s="3">
        <f>H7992+$H$2*(Table1[[#This Row],[debug'[0']]]-H7992)</f>
        <v>11.108167749253136</v>
      </c>
    </row>
    <row r="7994" spans="1:8" x14ac:dyDescent="0.25">
      <c r="A7994">
        <v>15976</v>
      </c>
      <c r="B7994">
        <v>8</v>
      </c>
      <c r="C7994">
        <v>18</v>
      </c>
      <c r="D7994">
        <v>1</v>
      </c>
      <c r="E7994">
        <v>10</v>
      </c>
      <c r="F7994">
        <v>25</v>
      </c>
      <c r="G7994">
        <v>0</v>
      </c>
      <c r="H7994" s="3">
        <f>H7993+$H$2*(Table1[[#This Row],[debug'[0']]]-H7993)</f>
        <v>10.815229840237784</v>
      </c>
    </row>
    <row r="7995" spans="1:8" x14ac:dyDescent="0.25">
      <c r="A7995">
        <v>15978</v>
      </c>
      <c r="B7995">
        <v>9</v>
      </c>
      <c r="C7995">
        <v>18</v>
      </c>
      <c r="D7995">
        <v>2</v>
      </c>
      <c r="E7995">
        <v>10</v>
      </c>
      <c r="F7995">
        <v>25</v>
      </c>
      <c r="G7995">
        <v>0</v>
      </c>
      <c r="H7995" s="3">
        <f>H7994+$H$2*(Table1[[#This Row],[debug'[0']]]-H7994)</f>
        <v>10.644148458317744</v>
      </c>
    </row>
    <row r="7996" spans="1:8" x14ac:dyDescent="0.25">
      <c r="A7996">
        <v>15980</v>
      </c>
      <c r="B7996">
        <v>9</v>
      </c>
      <c r="C7996">
        <v>18</v>
      </c>
      <c r="D7996">
        <v>2</v>
      </c>
      <c r="E7996">
        <v>10</v>
      </c>
      <c r="F7996">
        <v>25</v>
      </c>
      <c r="G7996">
        <v>0</v>
      </c>
      <c r="H7996" s="3">
        <f>H7995+$H$2*(Table1[[#This Row],[debug'[0']]]-H7995)</f>
        <v>10.489191116775883</v>
      </c>
    </row>
    <row r="7997" spans="1:8" x14ac:dyDescent="0.25">
      <c r="A7997">
        <v>15982</v>
      </c>
      <c r="B7997">
        <v>10</v>
      </c>
      <c r="C7997">
        <v>18</v>
      </c>
      <c r="D7997">
        <v>3</v>
      </c>
      <c r="E7997">
        <v>10</v>
      </c>
      <c r="F7997">
        <v>25</v>
      </c>
      <c r="G7997">
        <v>0</v>
      </c>
      <c r="H7997" s="3">
        <f>H7996+$H$2*(Table1[[#This Row],[debug'[0']]]-H7996)</f>
        <v>10.443085940215948</v>
      </c>
    </row>
    <row r="7998" spans="1:8" x14ac:dyDescent="0.25">
      <c r="A7998">
        <v>15984</v>
      </c>
      <c r="B7998">
        <v>9</v>
      </c>
      <c r="C7998">
        <v>20</v>
      </c>
      <c r="D7998">
        <v>3</v>
      </c>
      <c r="E7998">
        <v>10</v>
      </c>
      <c r="F7998">
        <v>25</v>
      </c>
      <c r="G7998">
        <v>0</v>
      </c>
      <c r="H7998" s="3">
        <f>H7997+$H$2*(Table1[[#This Row],[debug'[0']]]-H7997)</f>
        <v>10.307078294567514</v>
      </c>
    </row>
    <row r="7999" spans="1:8" x14ac:dyDescent="0.25">
      <c r="A7999">
        <v>15986</v>
      </c>
      <c r="B7999">
        <v>7</v>
      </c>
      <c r="C7999">
        <v>21</v>
      </c>
      <c r="D7999">
        <v>2</v>
      </c>
      <c r="E7999">
        <v>10</v>
      </c>
      <c r="F7999">
        <v>25</v>
      </c>
      <c r="G7999">
        <v>0</v>
      </c>
      <c r="H7999" s="3">
        <f>H7998+$H$2*(Table1[[#This Row],[debug'[0']]]-H7998)</f>
        <v>9.9953935083157273</v>
      </c>
    </row>
    <row r="8000" spans="1:8" x14ac:dyDescent="0.25">
      <c r="A8000">
        <v>15988</v>
      </c>
      <c r="B8000">
        <v>5</v>
      </c>
      <c r="C8000">
        <v>23</v>
      </c>
      <c r="D8000">
        <v>2</v>
      </c>
      <c r="E8000">
        <v>10</v>
      </c>
      <c r="F8000">
        <v>25</v>
      </c>
      <c r="G8000">
        <v>0</v>
      </c>
      <c r="H8000" s="3">
        <f>H7999+$H$2*(Table1[[#This Row],[debug'[0']]]-H7999)</f>
        <v>9.524588761890282</v>
      </c>
    </row>
    <row r="8001" spans="1:8" x14ac:dyDescent="0.25">
      <c r="A8001">
        <v>15990</v>
      </c>
      <c r="B8001">
        <v>7</v>
      </c>
      <c r="C8001">
        <v>28</v>
      </c>
      <c r="D8001">
        <v>2</v>
      </c>
      <c r="E8001">
        <v>10</v>
      </c>
      <c r="F8001">
        <v>25</v>
      </c>
      <c r="G8001">
        <v>0</v>
      </c>
      <c r="H8001" s="3">
        <f>H8000+$H$2*(Table1[[#This Row],[debug'[0']]]-H8000)</f>
        <v>9.2866518766595867</v>
      </c>
    </row>
    <row r="8002" spans="1:8" x14ac:dyDescent="0.25">
      <c r="A8002">
        <v>15992</v>
      </c>
      <c r="B8002">
        <v>9</v>
      </c>
      <c r="C8002">
        <v>30</v>
      </c>
      <c r="D8002">
        <v>0</v>
      </c>
      <c r="E8002">
        <v>10</v>
      </c>
      <c r="F8002">
        <v>25</v>
      </c>
      <c r="G8002">
        <v>0</v>
      </c>
      <c r="H8002" s="3">
        <f>H8001+$H$2*(Table1[[#This Row],[debug'[0']]]-H8001)</f>
        <v>9.2596355737640419</v>
      </c>
    </row>
    <row r="8003" spans="1:8" x14ac:dyDescent="0.25">
      <c r="A8003">
        <v>15994</v>
      </c>
      <c r="B8003">
        <v>11</v>
      </c>
      <c r="C8003">
        <v>31</v>
      </c>
      <c r="D8003">
        <v>-1</v>
      </c>
      <c r="E8003">
        <v>10</v>
      </c>
      <c r="F8003">
        <v>25</v>
      </c>
      <c r="G8003">
        <v>0</v>
      </c>
      <c r="H8003" s="3">
        <f>H8002+$H$2*(Table1[[#This Row],[debug'[0']]]-H8002)</f>
        <v>9.423661056644999</v>
      </c>
    </row>
    <row r="8004" spans="1:8" x14ac:dyDescent="0.25">
      <c r="A8004">
        <v>15996</v>
      </c>
      <c r="B8004">
        <v>12</v>
      </c>
      <c r="C8004">
        <v>32</v>
      </c>
      <c r="D8004">
        <v>-3</v>
      </c>
      <c r="E8004">
        <v>10</v>
      </c>
      <c r="F8004">
        <v>25</v>
      </c>
      <c r="G8004">
        <v>0</v>
      </c>
      <c r="H8004" s="3">
        <f>H8003+$H$2*(Table1[[#This Row],[debug'[0']]]-H8003)</f>
        <v>9.6664752815730406</v>
      </c>
    </row>
    <row r="8005" spans="1:8" x14ac:dyDescent="0.25">
      <c r="A8005">
        <v>15998</v>
      </c>
      <c r="B8005">
        <v>12</v>
      </c>
      <c r="C8005">
        <v>32</v>
      </c>
      <c r="D8005">
        <v>-4</v>
      </c>
      <c r="E8005">
        <v>10</v>
      </c>
      <c r="F8005">
        <v>25</v>
      </c>
      <c r="G8005">
        <v>0</v>
      </c>
      <c r="H8005" s="3">
        <f>H8004+$H$2*(Table1[[#This Row],[debug'[0']]]-H8004)</f>
        <v>9.8864048049444495</v>
      </c>
    </row>
    <row r="8006" spans="1:8" x14ac:dyDescent="0.25">
      <c r="A8006">
        <v>16000</v>
      </c>
      <c r="B8006">
        <v>11</v>
      </c>
      <c r="C8006">
        <v>32</v>
      </c>
      <c r="D8006">
        <v>-4</v>
      </c>
      <c r="E8006">
        <v>10</v>
      </c>
      <c r="F8006">
        <v>25</v>
      </c>
      <c r="G8006">
        <v>0</v>
      </c>
      <c r="H8006" s="3">
        <f>H8005+$H$2*(Table1[[#This Row],[debug'[0']]]-H8005)</f>
        <v>9.991358679460232</v>
      </c>
    </row>
    <row r="8007" spans="1:8" x14ac:dyDescent="0.25">
      <c r="A8007">
        <v>16002</v>
      </c>
      <c r="B8007">
        <v>12</v>
      </c>
      <c r="C8007">
        <v>31</v>
      </c>
      <c r="D8007">
        <v>-3</v>
      </c>
      <c r="E8007">
        <v>10</v>
      </c>
      <c r="F8007">
        <v>25</v>
      </c>
      <c r="G8007">
        <v>0</v>
      </c>
      <c r="H8007" s="3">
        <f>H8006+$H$2*(Table1[[#This Row],[debug'[0']]]-H8006)</f>
        <v>10.180668663949371</v>
      </c>
    </row>
    <row r="8008" spans="1:8" x14ac:dyDescent="0.25">
      <c r="A8008">
        <v>16004</v>
      </c>
      <c r="B8008">
        <v>12</v>
      </c>
      <c r="C8008">
        <v>31</v>
      </c>
      <c r="D8008">
        <v>-4</v>
      </c>
      <c r="E8008">
        <v>10</v>
      </c>
      <c r="F8008">
        <v>25</v>
      </c>
      <c r="G8008">
        <v>0</v>
      </c>
      <c r="H8008" s="3">
        <f>H8007+$H$2*(Table1[[#This Row],[debug'[0']]]-H8007)</f>
        <v>10.352136602742842</v>
      </c>
    </row>
    <row r="8009" spans="1:8" x14ac:dyDescent="0.25">
      <c r="A8009">
        <v>16006</v>
      </c>
      <c r="B8009">
        <v>13</v>
      </c>
      <c r="C8009">
        <v>31</v>
      </c>
      <c r="D8009">
        <v>-4</v>
      </c>
      <c r="E8009">
        <v>10</v>
      </c>
      <c r="F8009">
        <v>25</v>
      </c>
      <c r="G8009">
        <v>0</v>
      </c>
      <c r="H8009" s="3">
        <f>H8008+$H$2*(Table1[[#This Row],[debug'[0']]]-H8008)</f>
        <v>10.601691848638813</v>
      </c>
    </row>
    <row r="8010" spans="1:8" x14ac:dyDescent="0.25">
      <c r="A8010">
        <v>16008</v>
      </c>
      <c r="B8010">
        <v>14</v>
      </c>
      <c r="C8010">
        <v>28</v>
      </c>
      <c r="D8010">
        <v>-3</v>
      </c>
      <c r="E8010">
        <v>10</v>
      </c>
      <c r="F8010">
        <v>25</v>
      </c>
      <c r="G8010">
        <v>0</v>
      </c>
      <c r="H8010" s="3">
        <f>H8009+$H$2*(Table1[[#This Row],[debug'[0']]]-H8009)</f>
        <v>10.921974846327332</v>
      </c>
    </row>
    <row r="8011" spans="1:8" x14ac:dyDescent="0.25">
      <c r="A8011">
        <v>16010</v>
      </c>
      <c r="B8011">
        <v>13</v>
      </c>
      <c r="C8011">
        <v>27</v>
      </c>
      <c r="D8011">
        <v>-3</v>
      </c>
      <c r="E8011">
        <v>10</v>
      </c>
      <c r="F8011">
        <v>25</v>
      </c>
      <c r="G8011">
        <v>0</v>
      </c>
      <c r="H8011" s="3">
        <f>H8010+$H$2*(Table1[[#This Row],[debug'[0']]]-H8010)</f>
        <v>11.117824103029918</v>
      </c>
    </row>
    <row r="8012" spans="1:8" x14ac:dyDescent="0.25">
      <c r="A8012">
        <v>16012</v>
      </c>
      <c r="B8012">
        <v>15</v>
      </c>
      <c r="C8012">
        <v>24</v>
      </c>
      <c r="D8012">
        <v>-4</v>
      </c>
      <c r="E8012">
        <v>11</v>
      </c>
      <c r="F8012">
        <v>25</v>
      </c>
      <c r="G8012">
        <v>-1</v>
      </c>
      <c r="H8012" s="3">
        <f>H8011+$H$2*(Table1[[#This Row],[debug'[0']]]-H8011)</f>
        <v>11.483710561365855</v>
      </c>
    </row>
    <row r="8013" spans="1:8" x14ac:dyDescent="0.25">
      <c r="A8013">
        <v>16014</v>
      </c>
      <c r="B8013">
        <v>14</v>
      </c>
      <c r="C8013">
        <v>23</v>
      </c>
      <c r="D8013">
        <v>-3</v>
      </c>
      <c r="E8013">
        <v>11</v>
      </c>
      <c r="F8013">
        <v>25</v>
      </c>
      <c r="G8013">
        <v>-1</v>
      </c>
      <c r="H8013" s="3">
        <f>H8012+$H$2*(Table1[[#This Row],[debug'[0']]]-H8012)</f>
        <v>11.720865253807414</v>
      </c>
    </row>
    <row r="8014" spans="1:8" x14ac:dyDescent="0.25">
      <c r="A8014">
        <v>16016</v>
      </c>
      <c r="B8014">
        <v>13</v>
      </c>
      <c r="C8014">
        <v>21</v>
      </c>
      <c r="D8014">
        <v>-2</v>
      </c>
      <c r="E8014">
        <v>11</v>
      </c>
      <c r="F8014">
        <v>25</v>
      </c>
      <c r="G8014">
        <v>-1</v>
      </c>
      <c r="H8014" s="3">
        <f>H8013+$H$2*(Table1[[#This Row],[debug'[0']]]-H8013)</f>
        <v>11.841420863455117</v>
      </c>
    </row>
    <row r="8015" spans="1:8" x14ac:dyDescent="0.25">
      <c r="A8015">
        <v>16018</v>
      </c>
      <c r="B8015">
        <v>11</v>
      </c>
      <c r="C8015">
        <v>20</v>
      </c>
      <c r="D8015">
        <v>-2</v>
      </c>
      <c r="E8015">
        <v>11</v>
      </c>
      <c r="F8015">
        <v>25</v>
      </c>
      <c r="G8015">
        <v>-1</v>
      </c>
      <c r="H8015" s="3">
        <f>H8014+$H$2*(Table1[[#This Row],[debug'[0']]]-H8014)</f>
        <v>11.762118815358884</v>
      </c>
    </row>
    <row r="8016" spans="1:8" x14ac:dyDescent="0.25">
      <c r="A8016">
        <v>16020</v>
      </c>
      <c r="B8016">
        <v>10</v>
      </c>
      <c r="C8016">
        <v>18</v>
      </c>
      <c r="D8016">
        <v>-1</v>
      </c>
      <c r="E8016">
        <v>10</v>
      </c>
      <c r="F8016">
        <v>25</v>
      </c>
      <c r="G8016">
        <v>-1</v>
      </c>
      <c r="H8016" s="3">
        <f>H8015+$H$2*(Table1[[#This Row],[debug'[0']]]-H8015)</f>
        <v>11.596043029606369</v>
      </c>
    </row>
    <row r="8017" spans="1:8" x14ac:dyDescent="0.25">
      <c r="A8017">
        <v>16022</v>
      </c>
      <c r="B8017">
        <v>7</v>
      </c>
      <c r="C8017">
        <v>18</v>
      </c>
      <c r="D8017">
        <v>1</v>
      </c>
      <c r="E8017">
        <v>10</v>
      </c>
      <c r="F8017">
        <v>25</v>
      </c>
      <c r="G8017">
        <v>-1</v>
      </c>
      <c r="H8017" s="3">
        <f>H8016+$H$2*(Table1[[#This Row],[debug'[0']]]-H8016)</f>
        <v>11.162876179084551</v>
      </c>
    </row>
    <row r="8018" spans="1:8" x14ac:dyDescent="0.25">
      <c r="A8018">
        <v>16024</v>
      </c>
      <c r="B8018">
        <v>7</v>
      </c>
      <c r="C8018">
        <v>17</v>
      </c>
      <c r="D8018">
        <v>2</v>
      </c>
      <c r="E8018">
        <v>10</v>
      </c>
      <c r="F8018">
        <v>25</v>
      </c>
      <c r="G8018">
        <v>-1</v>
      </c>
      <c r="H8018" s="3">
        <f>H8017+$H$2*(Table1[[#This Row],[debug'[0']]]-H8017)</f>
        <v>10.770534342424071</v>
      </c>
    </row>
    <row r="8019" spans="1:8" x14ac:dyDescent="0.25">
      <c r="A8019">
        <v>16026</v>
      </c>
      <c r="B8019">
        <v>8</v>
      </c>
      <c r="C8019">
        <v>18</v>
      </c>
      <c r="D8019">
        <v>2</v>
      </c>
      <c r="E8019">
        <v>11</v>
      </c>
      <c r="F8019">
        <v>25</v>
      </c>
      <c r="G8019">
        <v>-1</v>
      </c>
      <c r="H8019" s="3">
        <f>H8018+$H$2*(Table1[[#This Row],[debug'[0']]]-H8018)</f>
        <v>10.509417632323741</v>
      </c>
    </row>
    <row r="8020" spans="1:8" x14ac:dyDescent="0.25">
      <c r="A8020">
        <v>16028</v>
      </c>
      <c r="B8020">
        <v>9</v>
      </c>
      <c r="C8020">
        <v>19</v>
      </c>
      <c r="D8020">
        <v>3</v>
      </c>
      <c r="E8020">
        <v>11</v>
      </c>
      <c r="F8020">
        <v>25</v>
      </c>
      <c r="G8020">
        <v>-1</v>
      </c>
      <c r="H8020" s="3">
        <f>H8019+$H$2*(Table1[[#This Row],[debug'[0']]]-H8019)</f>
        <v>10.367158371976526</v>
      </c>
    </row>
    <row r="8021" spans="1:8" x14ac:dyDescent="0.25">
      <c r="A8021">
        <v>16030</v>
      </c>
      <c r="B8021">
        <v>8</v>
      </c>
      <c r="C8021">
        <v>20</v>
      </c>
      <c r="D8021">
        <v>3</v>
      </c>
      <c r="E8021">
        <v>11</v>
      </c>
      <c r="F8021">
        <v>25</v>
      </c>
      <c r="G8021">
        <v>-1</v>
      </c>
      <c r="H8021" s="3">
        <f>H8020+$H$2*(Table1[[#This Row],[debug'[0']]]-H8020)</f>
        <v>10.144058951437975</v>
      </c>
    </row>
    <row r="8022" spans="1:8" x14ac:dyDescent="0.25">
      <c r="A8022">
        <v>16032</v>
      </c>
      <c r="B8022">
        <v>8</v>
      </c>
      <c r="C8022">
        <v>21</v>
      </c>
      <c r="D8022">
        <v>2</v>
      </c>
      <c r="E8022">
        <v>11</v>
      </c>
      <c r="F8022">
        <v>25</v>
      </c>
      <c r="G8022">
        <v>-1</v>
      </c>
      <c r="H8022" s="3">
        <f>H8021+$H$2*(Table1[[#This Row],[debug'[0']]]-H8021)</f>
        <v>9.9419861559169451</v>
      </c>
    </row>
    <row r="8023" spans="1:8" x14ac:dyDescent="0.25">
      <c r="A8023">
        <v>16034</v>
      </c>
      <c r="B8023">
        <v>6</v>
      </c>
      <c r="C8023">
        <v>24</v>
      </c>
      <c r="D8023">
        <v>1</v>
      </c>
      <c r="E8023">
        <v>10</v>
      </c>
      <c r="F8023">
        <v>25</v>
      </c>
      <c r="G8023">
        <v>-1</v>
      </c>
      <c r="H8023" s="3">
        <f>H8022+$H$2*(Table1[[#This Row],[debug'[0']]]-H8022)</f>
        <v>9.5704627134775055</v>
      </c>
    </row>
    <row r="8024" spans="1:8" x14ac:dyDescent="0.25">
      <c r="A8024">
        <v>16036</v>
      </c>
      <c r="B8024">
        <v>8</v>
      </c>
      <c r="C8024">
        <v>26</v>
      </c>
      <c r="D8024">
        <v>1</v>
      </c>
      <c r="E8024">
        <v>10</v>
      </c>
      <c r="F8024">
        <v>25</v>
      </c>
      <c r="G8024">
        <v>-1</v>
      </c>
      <c r="H8024" s="3">
        <f>H8023+$H$2*(Table1[[#This Row],[debug'[0']]]-H8023)</f>
        <v>9.4224500897755767</v>
      </c>
    </row>
    <row r="8025" spans="1:8" x14ac:dyDescent="0.25">
      <c r="A8025">
        <v>16038</v>
      </c>
      <c r="B8025">
        <v>10</v>
      </c>
      <c r="C8025">
        <v>29</v>
      </c>
      <c r="D8025">
        <v>0</v>
      </c>
      <c r="E8025">
        <v>11</v>
      </c>
      <c r="F8025">
        <v>25</v>
      </c>
      <c r="G8025">
        <v>-1</v>
      </c>
      <c r="H8025" s="3">
        <f>H8024+$H$2*(Table1[[#This Row],[debug'[0']]]-H8024)</f>
        <v>9.4768828864268517</v>
      </c>
    </row>
    <row r="8026" spans="1:8" x14ac:dyDescent="0.25">
      <c r="A8026">
        <v>16040</v>
      </c>
      <c r="B8026">
        <v>11</v>
      </c>
      <c r="C8026">
        <v>31</v>
      </c>
      <c r="D8026">
        <v>-2</v>
      </c>
      <c r="E8026">
        <v>11</v>
      </c>
      <c r="F8026">
        <v>25</v>
      </c>
      <c r="G8026">
        <v>-1</v>
      </c>
      <c r="H8026" s="3">
        <f>H8025+$H$2*(Table1[[#This Row],[debug'[0']]]-H8025)</f>
        <v>9.6204332924636002</v>
      </c>
    </row>
    <row r="8027" spans="1:8" x14ac:dyDescent="0.25">
      <c r="A8027">
        <v>16042</v>
      </c>
      <c r="B8027">
        <v>13</v>
      </c>
      <c r="C8027">
        <v>31</v>
      </c>
      <c r="D8027">
        <v>-3</v>
      </c>
      <c r="E8027">
        <v>11</v>
      </c>
      <c r="F8027">
        <v>25</v>
      </c>
      <c r="G8027">
        <v>-1</v>
      </c>
      <c r="H8027" s="3">
        <f>H8026+$H$2*(Table1[[#This Row],[debug'[0']]]-H8026)</f>
        <v>9.9389499506849894</v>
      </c>
    </row>
    <row r="8028" spans="1:8" x14ac:dyDescent="0.25">
      <c r="A8028">
        <v>16044</v>
      </c>
      <c r="B8028">
        <v>12</v>
      </c>
      <c r="C8028">
        <v>33</v>
      </c>
      <c r="D8028">
        <v>-5</v>
      </c>
      <c r="E8028">
        <v>11</v>
      </c>
      <c r="F8028">
        <v>25</v>
      </c>
      <c r="G8028">
        <v>-1</v>
      </c>
      <c r="H8028" s="3">
        <f>H8027+$H$2*(Table1[[#This Row],[debug'[0']]]-H8027)</f>
        <v>10.133199341493256</v>
      </c>
    </row>
    <row r="8029" spans="1:8" x14ac:dyDescent="0.25">
      <c r="A8029">
        <v>16046</v>
      </c>
      <c r="B8029">
        <v>14</v>
      </c>
      <c r="C8029">
        <v>32</v>
      </c>
      <c r="D8029">
        <v>-5</v>
      </c>
      <c r="E8029">
        <v>11</v>
      </c>
      <c r="F8029">
        <v>25</v>
      </c>
      <c r="G8029">
        <v>-1</v>
      </c>
      <c r="H8029" s="3">
        <f>H8028+$H$2*(Table1[[#This Row],[debug'[0']]]-H8028)</f>
        <v>10.497636717743084</v>
      </c>
    </row>
    <row r="8030" spans="1:8" x14ac:dyDescent="0.25">
      <c r="A8030">
        <v>16048</v>
      </c>
      <c r="B8030">
        <v>14</v>
      </c>
      <c r="C8030">
        <v>32</v>
      </c>
      <c r="D8030">
        <v>-5</v>
      </c>
      <c r="E8030">
        <v>11</v>
      </c>
      <c r="F8030">
        <v>25</v>
      </c>
      <c r="G8030">
        <v>-1</v>
      </c>
      <c r="H8030" s="3">
        <f>H8029+$H$2*(Table1[[#This Row],[debug'[0']]]-H8029)</f>
        <v>10.827726680475314</v>
      </c>
    </row>
    <row r="8031" spans="1:8" x14ac:dyDescent="0.25">
      <c r="A8031">
        <v>16050</v>
      </c>
      <c r="B8031">
        <v>14</v>
      </c>
      <c r="C8031">
        <v>31</v>
      </c>
      <c r="D8031">
        <v>-4</v>
      </c>
      <c r="E8031">
        <v>11</v>
      </c>
      <c r="F8031">
        <v>25</v>
      </c>
      <c r="G8031">
        <v>-1</v>
      </c>
      <c r="H8031" s="3">
        <f>H8030+$H$2*(Table1[[#This Row],[debug'[0']]]-H8030)</f>
        <v>11.126706397149244</v>
      </c>
    </row>
    <row r="8032" spans="1:8" x14ac:dyDescent="0.25">
      <c r="A8032">
        <v>16052</v>
      </c>
      <c r="B8032">
        <v>14</v>
      </c>
      <c r="C8032">
        <v>31</v>
      </c>
      <c r="D8032">
        <v>-4</v>
      </c>
      <c r="E8032">
        <v>11</v>
      </c>
      <c r="F8032">
        <v>25</v>
      </c>
      <c r="G8032">
        <v>-1</v>
      </c>
      <c r="H8032" s="3">
        <f>H8031+$H$2*(Table1[[#This Row],[debug'[0']]]-H8031)</f>
        <v>11.397507939378919</v>
      </c>
    </row>
    <row r="8033" spans="1:8" x14ac:dyDescent="0.25">
      <c r="A8033">
        <v>16054</v>
      </c>
      <c r="B8033">
        <v>13</v>
      </c>
      <c r="C8033">
        <v>28</v>
      </c>
      <c r="D8033">
        <v>-3</v>
      </c>
      <c r="E8033">
        <v>11</v>
      </c>
      <c r="F8033">
        <v>25</v>
      </c>
      <c r="G8033">
        <v>-1</v>
      </c>
      <c r="H8033" s="3">
        <f>H8032+$H$2*(Table1[[#This Row],[debug'[0']]]-H8032)</f>
        <v>11.548539257931413</v>
      </c>
    </row>
    <row r="8034" spans="1:8" x14ac:dyDescent="0.25">
      <c r="A8034">
        <v>16056</v>
      </c>
      <c r="B8034">
        <v>13</v>
      </c>
      <c r="C8034">
        <v>27</v>
      </c>
      <c r="D8034">
        <v>-4</v>
      </c>
      <c r="E8034">
        <v>11</v>
      </c>
      <c r="F8034">
        <v>25</v>
      </c>
      <c r="G8034">
        <v>-1</v>
      </c>
      <c r="H8034" s="3">
        <f>H8033+$H$2*(Table1[[#This Row],[debug'[0']]]-H8033)</f>
        <v>11.685336210059113</v>
      </c>
    </row>
    <row r="8035" spans="1:8" x14ac:dyDescent="0.25">
      <c r="A8035">
        <v>16058</v>
      </c>
      <c r="B8035">
        <v>12</v>
      </c>
      <c r="C8035">
        <v>23</v>
      </c>
      <c r="D8035">
        <v>-4</v>
      </c>
      <c r="E8035">
        <v>11</v>
      </c>
      <c r="F8035">
        <v>25</v>
      </c>
      <c r="G8035">
        <v>-1</v>
      </c>
      <c r="H8035" s="3">
        <f>H8034+$H$2*(Table1[[#This Row],[debug'[0']]]-H8034)</f>
        <v>11.714992573583983</v>
      </c>
    </row>
    <row r="8036" spans="1:8" x14ac:dyDescent="0.25">
      <c r="A8036">
        <v>16060</v>
      </c>
      <c r="B8036">
        <v>10</v>
      </c>
      <c r="C8036">
        <v>22</v>
      </c>
      <c r="D8036">
        <v>-1</v>
      </c>
      <c r="E8036">
        <v>11</v>
      </c>
      <c r="F8036">
        <v>25</v>
      </c>
      <c r="G8036">
        <v>-1</v>
      </c>
      <c r="H8036" s="3">
        <f>H8035+$H$2*(Table1[[#This Row],[debug'[0']]]-H8035)</f>
        <v>11.553358331480007</v>
      </c>
    </row>
    <row r="8037" spans="1:8" x14ac:dyDescent="0.25">
      <c r="A8037">
        <v>16062</v>
      </c>
      <c r="B8037">
        <v>10</v>
      </c>
      <c r="C8037">
        <v>21</v>
      </c>
      <c r="D8037">
        <v>0</v>
      </c>
      <c r="E8037">
        <v>11</v>
      </c>
      <c r="F8037">
        <v>25</v>
      </c>
      <c r="G8037">
        <v>-1</v>
      </c>
      <c r="H8037" s="3">
        <f>H8036+$H$2*(Table1[[#This Row],[debug'[0']]]-H8036)</f>
        <v>11.406957757802905</v>
      </c>
    </row>
    <row r="8038" spans="1:8" x14ac:dyDescent="0.25">
      <c r="A8038">
        <v>16064</v>
      </c>
      <c r="B8038">
        <v>8</v>
      </c>
      <c r="C8038">
        <v>17</v>
      </c>
      <c r="D8038">
        <v>1</v>
      </c>
      <c r="E8038">
        <v>11</v>
      </c>
      <c r="F8038">
        <v>25</v>
      </c>
      <c r="G8038">
        <v>-1</v>
      </c>
      <c r="H8038" s="3">
        <f>H8037+$H$2*(Table1[[#This Row],[debug'[0']]]-H8037)</f>
        <v>11.085859553912774</v>
      </c>
    </row>
    <row r="8039" spans="1:8" x14ac:dyDescent="0.25">
      <c r="A8039">
        <v>16066</v>
      </c>
      <c r="B8039">
        <v>9</v>
      </c>
      <c r="C8039">
        <v>16</v>
      </c>
      <c r="D8039">
        <v>3</v>
      </c>
      <c r="E8039">
        <v>11</v>
      </c>
      <c r="F8039">
        <v>25</v>
      </c>
      <c r="G8039">
        <v>-1</v>
      </c>
      <c r="H8039" s="3">
        <f>H8038+$H$2*(Table1[[#This Row],[debug'[0']]]-H8038)</f>
        <v>10.889271922383001</v>
      </c>
    </row>
    <row r="8040" spans="1:8" x14ac:dyDescent="0.25">
      <c r="A8040">
        <v>16068</v>
      </c>
      <c r="B8040">
        <v>9</v>
      </c>
      <c r="C8040">
        <v>16</v>
      </c>
      <c r="D8040">
        <v>4</v>
      </c>
      <c r="E8040">
        <v>11</v>
      </c>
      <c r="F8040">
        <v>25</v>
      </c>
      <c r="G8040">
        <v>-1</v>
      </c>
      <c r="H8040" s="3">
        <f>H8039+$H$2*(Table1[[#This Row],[debug'[0']]]-H8039)</f>
        <v>10.711212238623244</v>
      </c>
    </row>
    <row r="8041" spans="1:8" x14ac:dyDescent="0.25">
      <c r="A8041">
        <v>16070</v>
      </c>
      <c r="B8041">
        <v>9</v>
      </c>
      <c r="C8041">
        <v>16</v>
      </c>
      <c r="D8041">
        <v>3</v>
      </c>
      <c r="E8041">
        <v>11</v>
      </c>
      <c r="F8041">
        <v>25</v>
      </c>
      <c r="G8041">
        <v>-1</v>
      </c>
      <c r="H8041" s="3">
        <f>H8040+$H$2*(Table1[[#This Row],[debug'[0']]]-H8040)</f>
        <v>10.549934284695492</v>
      </c>
    </row>
    <row r="8042" spans="1:8" x14ac:dyDescent="0.25">
      <c r="A8042">
        <v>16072</v>
      </c>
      <c r="B8042">
        <v>9</v>
      </c>
      <c r="C8042">
        <v>16</v>
      </c>
      <c r="D8042">
        <v>2</v>
      </c>
      <c r="E8042">
        <v>11</v>
      </c>
      <c r="F8042">
        <v>25</v>
      </c>
      <c r="G8042">
        <v>-1</v>
      </c>
      <c r="H8042" s="3">
        <f>H8041+$H$2*(Table1[[#This Row],[debug'[0']]]-H8041)</f>
        <v>10.403856419825104</v>
      </c>
    </row>
    <row r="8043" spans="1:8" x14ac:dyDescent="0.25">
      <c r="A8043">
        <v>16074</v>
      </c>
      <c r="B8043">
        <v>8</v>
      </c>
      <c r="C8043">
        <v>17</v>
      </c>
      <c r="D8043">
        <v>3</v>
      </c>
      <c r="E8043">
        <v>11</v>
      </c>
      <c r="F8043">
        <v>25</v>
      </c>
      <c r="G8043">
        <v>-1</v>
      </c>
      <c r="H8043" s="3">
        <f>H8042+$H$2*(Table1[[#This Row],[debug'[0']]]-H8042)</f>
        <v>10.177298289760888</v>
      </c>
    </row>
    <row r="8044" spans="1:8" x14ac:dyDescent="0.25">
      <c r="A8044">
        <v>16076</v>
      </c>
      <c r="B8044">
        <v>8</v>
      </c>
      <c r="C8044">
        <v>19</v>
      </c>
      <c r="D8044">
        <v>3</v>
      </c>
      <c r="E8044">
        <v>11</v>
      </c>
      <c r="F8044">
        <v>25</v>
      </c>
      <c r="G8044">
        <v>-1</v>
      </c>
      <c r="H8044" s="3">
        <f>H8043+$H$2*(Table1[[#This Row],[debug'[0']]]-H8043)</f>
        <v>9.9720927604072944</v>
      </c>
    </row>
    <row r="8045" spans="1:8" x14ac:dyDescent="0.25">
      <c r="A8045">
        <v>16078</v>
      </c>
      <c r="B8045">
        <v>7</v>
      </c>
      <c r="C8045">
        <v>21</v>
      </c>
      <c r="D8045">
        <v>3</v>
      </c>
      <c r="E8045">
        <v>11</v>
      </c>
      <c r="F8045">
        <v>25</v>
      </c>
      <c r="G8045">
        <v>-1</v>
      </c>
      <c r="H8045" s="3">
        <f>H8044+$H$2*(Table1[[#This Row],[debug'[0']]]-H8044)</f>
        <v>9.691979616950805</v>
      </c>
    </row>
    <row r="8046" spans="1:8" x14ac:dyDescent="0.25">
      <c r="A8046">
        <v>16080</v>
      </c>
      <c r="B8046">
        <v>9</v>
      </c>
      <c r="C8046">
        <v>24</v>
      </c>
      <c r="D8046">
        <v>2</v>
      </c>
      <c r="E8046">
        <v>11</v>
      </c>
      <c r="F8046">
        <v>25</v>
      </c>
      <c r="G8046">
        <v>-1</v>
      </c>
      <c r="H8046" s="3">
        <f>H8045+$H$2*(Table1[[#This Row],[debug'[0']]]-H8045)</f>
        <v>9.6267620745194087</v>
      </c>
    </row>
    <row r="8047" spans="1:8" x14ac:dyDescent="0.25">
      <c r="A8047">
        <v>16082</v>
      </c>
      <c r="B8047">
        <v>11</v>
      </c>
      <c r="C8047">
        <v>27</v>
      </c>
      <c r="D8047">
        <v>-1</v>
      </c>
      <c r="E8047">
        <v>11</v>
      </c>
      <c r="F8047">
        <v>25</v>
      </c>
      <c r="G8047">
        <v>-1</v>
      </c>
      <c r="H8047" s="3">
        <f>H8046+$H$2*(Table1[[#This Row],[debug'[0']]]-H8046)</f>
        <v>9.7561866998690299</v>
      </c>
    </row>
    <row r="8048" spans="1:8" x14ac:dyDescent="0.25">
      <c r="A8048">
        <v>16084</v>
      </c>
      <c r="B8048">
        <v>13</v>
      </c>
      <c r="C8048">
        <v>30</v>
      </c>
      <c r="D8048">
        <v>-2</v>
      </c>
      <c r="E8048">
        <v>11</v>
      </c>
      <c r="F8048">
        <v>25</v>
      </c>
      <c r="G8048">
        <v>-1</v>
      </c>
      <c r="H8048" s="3">
        <f>H8047+$H$2*(Table1[[#This Row],[debug'[0']]]-H8047)</f>
        <v>10.061908900868278</v>
      </c>
    </row>
    <row r="8049" spans="1:8" x14ac:dyDescent="0.25">
      <c r="A8049">
        <v>16086</v>
      </c>
      <c r="B8049">
        <v>13</v>
      </c>
      <c r="C8049">
        <v>30</v>
      </c>
      <c r="D8049">
        <v>-2</v>
      </c>
      <c r="E8049">
        <v>11</v>
      </c>
      <c r="F8049">
        <v>25</v>
      </c>
      <c r="G8049">
        <v>-1</v>
      </c>
      <c r="H8049" s="3">
        <f>H8048+$H$2*(Table1[[#This Row],[debug'[0']]]-H8048)</f>
        <v>10.338817463246572</v>
      </c>
    </row>
    <row r="8050" spans="1:8" x14ac:dyDescent="0.25">
      <c r="A8050">
        <v>16088</v>
      </c>
      <c r="B8050">
        <v>14</v>
      </c>
      <c r="C8050">
        <v>32</v>
      </c>
      <c r="D8050">
        <v>-3</v>
      </c>
      <c r="E8050">
        <v>11</v>
      </c>
      <c r="F8050">
        <v>24</v>
      </c>
      <c r="G8050">
        <v>-1</v>
      </c>
      <c r="H8050" s="3">
        <f>H8049+$H$2*(Table1[[#This Row],[debug'[0']]]-H8049)</f>
        <v>10.683875788074047</v>
      </c>
    </row>
    <row r="8051" spans="1:8" x14ac:dyDescent="0.25">
      <c r="A8051">
        <v>16090</v>
      </c>
      <c r="B8051">
        <v>14</v>
      </c>
      <c r="C8051">
        <v>33</v>
      </c>
      <c r="D8051">
        <v>-4</v>
      </c>
      <c r="E8051">
        <v>11</v>
      </c>
      <c r="F8051">
        <v>24</v>
      </c>
      <c r="G8051">
        <v>-1</v>
      </c>
      <c r="H8051" s="3">
        <f>H8050+$H$2*(Table1[[#This Row],[debug'[0']]]-H8050)</f>
        <v>10.996413131951382</v>
      </c>
    </row>
    <row r="8052" spans="1:8" x14ac:dyDescent="0.25">
      <c r="A8052">
        <v>16092</v>
      </c>
      <c r="B8052">
        <v>14</v>
      </c>
      <c r="C8052">
        <v>33</v>
      </c>
      <c r="D8052">
        <v>-4</v>
      </c>
      <c r="E8052">
        <v>11</v>
      </c>
      <c r="F8052">
        <v>24</v>
      </c>
      <c r="G8052">
        <v>-1</v>
      </c>
      <c r="H8052" s="3">
        <f>H8051+$H$2*(Table1[[#This Row],[debug'[0']]]-H8051)</f>
        <v>11.279494525123791</v>
      </c>
    </row>
    <row r="8053" spans="1:8" x14ac:dyDescent="0.25">
      <c r="A8053">
        <v>16094</v>
      </c>
      <c r="B8053">
        <v>15</v>
      </c>
      <c r="C8053">
        <v>33</v>
      </c>
      <c r="D8053">
        <v>-5</v>
      </c>
      <c r="E8053">
        <v>11</v>
      </c>
      <c r="F8053">
        <v>25</v>
      </c>
      <c r="G8053">
        <v>-1</v>
      </c>
      <c r="H8053" s="3">
        <f>H8052+$H$2*(Table1[[#This Row],[debug'[0']]]-H8052)</f>
        <v>11.630143905149142</v>
      </c>
    </row>
    <row r="8054" spans="1:8" x14ac:dyDescent="0.25">
      <c r="A8054">
        <v>16096</v>
      </c>
      <c r="B8054">
        <v>14</v>
      </c>
      <c r="C8054">
        <v>33</v>
      </c>
      <c r="D8054">
        <v>-5</v>
      </c>
      <c r="E8054">
        <v>11</v>
      </c>
      <c r="F8054">
        <v>25</v>
      </c>
      <c r="G8054">
        <v>-1</v>
      </c>
      <c r="H8054" s="3">
        <f>H8053+$H$2*(Table1[[#This Row],[debug'[0']]]-H8053)</f>
        <v>11.853497580078596</v>
      </c>
    </row>
    <row r="8055" spans="1:8" x14ac:dyDescent="0.25">
      <c r="A8055">
        <v>16098</v>
      </c>
      <c r="B8055">
        <v>15</v>
      </c>
      <c r="C8055">
        <v>30</v>
      </c>
      <c r="D8055">
        <v>-4</v>
      </c>
      <c r="E8055">
        <v>11</v>
      </c>
      <c r="F8055">
        <v>25</v>
      </c>
      <c r="G8055">
        <v>-1</v>
      </c>
      <c r="H8055" s="3">
        <f>H8054+$H$2*(Table1[[#This Row],[debug'[0']]]-H8054)</f>
        <v>12.150048446686423</v>
      </c>
    </row>
    <row r="8056" spans="1:8" x14ac:dyDescent="0.25">
      <c r="A8056">
        <v>16100</v>
      </c>
      <c r="B8056">
        <v>14</v>
      </c>
      <c r="C8056">
        <v>29</v>
      </c>
      <c r="D8056">
        <v>-2</v>
      </c>
      <c r="E8056">
        <v>11</v>
      </c>
      <c r="F8056">
        <v>25</v>
      </c>
      <c r="G8056">
        <v>-1</v>
      </c>
      <c r="H8056" s="3">
        <f>H8055+$H$2*(Table1[[#This Row],[debug'[0']]]-H8055)</f>
        <v>12.324402272968031</v>
      </c>
    </row>
    <row r="8057" spans="1:8" x14ac:dyDescent="0.25">
      <c r="A8057">
        <v>16102</v>
      </c>
      <c r="B8057">
        <v>12</v>
      </c>
      <c r="C8057">
        <v>24</v>
      </c>
      <c r="D8057">
        <v>-2</v>
      </c>
      <c r="E8057">
        <v>11</v>
      </c>
      <c r="F8057">
        <v>24</v>
      </c>
      <c r="G8057">
        <v>-1</v>
      </c>
      <c r="H8057" s="3">
        <f>H8056+$H$2*(Table1[[#This Row],[debug'[0']]]-H8056)</f>
        <v>12.293828079041106</v>
      </c>
    </row>
    <row r="8058" spans="1:8" x14ac:dyDescent="0.25">
      <c r="A8058">
        <v>16104</v>
      </c>
      <c r="B8058">
        <v>10</v>
      </c>
      <c r="C8058">
        <v>22</v>
      </c>
      <c r="D8058">
        <v>-1</v>
      </c>
      <c r="E8058">
        <v>11</v>
      </c>
      <c r="F8058">
        <v>24</v>
      </c>
      <c r="G8058">
        <v>-1</v>
      </c>
      <c r="H8058" s="3">
        <f>H8057+$H$2*(Table1[[#This Row],[debug'[0']]]-H8057)</f>
        <v>12.0776398757897</v>
      </c>
    </row>
    <row r="8059" spans="1:8" x14ac:dyDescent="0.25">
      <c r="A8059">
        <v>16106</v>
      </c>
      <c r="B8059">
        <v>9</v>
      </c>
      <c r="C8059">
        <v>21</v>
      </c>
      <c r="D8059">
        <v>0</v>
      </c>
      <c r="E8059">
        <v>11</v>
      </c>
      <c r="F8059">
        <v>24</v>
      </c>
      <c r="G8059">
        <v>-1</v>
      </c>
      <c r="H8059" s="3">
        <f>H8058+$H$2*(Table1[[#This Row],[debug'[0']]]-H8058)</f>
        <v>11.787579151064422</v>
      </c>
    </row>
    <row r="8060" spans="1:8" x14ac:dyDescent="0.25">
      <c r="A8060">
        <v>16108</v>
      </c>
      <c r="B8060">
        <v>7</v>
      </c>
      <c r="C8060">
        <v>19</v>
      </c>
      <c r="D8060">
        <v>1</v>
      </c>
      <c r="E8060">
        <v>11</v>
      </c>
      <c r="F8060">
        <v>24</v>
      </c>
      <c r="G8060">
        <v>-1</v>
      </c>
      <c r="H8060" s="3">
        <f>H8059+$H$2*(Table1[[#This Row],[debug'[0']]]-H8059)</f>
        <v>11.336360446380512</v>
      </c>
    </row>
    <row r="8061" spans="1:8" x14ac:dyDescent="0.25">
      <c r="A8061">
        <v>16110</v>
      </c>
      <c r="B8061">
        <v>8</v>
      </c>
      <c r="C8061">
        <v>16</v>
      </c>
      <c r="D8061">
        <v>2</v>
      </c>
      <c r="E8061">
        <v>11</v>
      </c>
      <c r="F8061">
        <v>24</v>
      </c>
      <c r="G8061">
        <v>-1</v>
      </c>
      <c r="H8061" s="3">
        <f>H8060+$H$2*(Table1[[#This Row],[debug'[0']]]-H8060)</f>
        <v>11.021915882338215</v>
      </c>
    </row>
    <row r="8062" spans="1:8" x14ac:dyDescent="0.25">
      <c r="A8062">
        <v>16112</v>
      </c>
      <c r="B8062">
        <v>8</v>
      </c>
      <c r="C8062">
        <v>15</v>
      </c>
      <c r="D8062">
        <v>3</v>
      </c>
      <c r="E8062">
        <v>11</v>
      </c>
      <c r="F8062">
        <v>24</v>
      </c>
      <c r="G8062">
        <v>-1</v>
      </c>
      <c r="H8062" s="3">
        <f>H8061+$H$2*(Table1[[#This Row],[debug'[0']]]-H8061)</f>
        <v>10.737107020266613</v>
      </c>
    </row>
    <row r="8063" spans="1:8" x14ac:dyDescent="0.25">
      <c r="A8063">
        <v>16114</v>
      </c>
      <c r="B8063">
        <v>8</v>
      </c>
      <c r="C8063">
        <v>15</v>
      </c>
      <c r="D8063">
        <v>4</v>
      </c>
      <c r="E8063">
        <v>11</v>
      </c>
      <c r="F8063">
        <v>24</v>
      </c>
      <c r="G8063">
        <v>-1</v>
      </c>
      <c r="H8063" s="3">
        <f>H8062+$H$2*(Table1[[#This Row],[debug'[0']]]-H8062)</f>
        <v>10.479140761057854</v>
      </c>
    </row>
    <row r="8064" spans="1:8" x14ac:dyDescent="0.25">
      <c r="A8064">
        <v>16116</v>
      </c>
      <c r="B8064">
        <v>10</v>
      </c>
      <c r="C8064">
        <v>15</v>
      </c>
      <c r="D8064">
        <v>4</v>
      </c>
      <c r="E8064">
        <v>11</v>
      </c>
      <c r="F8064">
        <v>24</v>
      </c>
      <c r="G8064">
        <v>-1</v>
      </c>
      <c r="H8064" s="3">
        <f>H8063+$H$2*(Table1[[#This Row],[debug'[0']]]-H8063)</f>
        <v>10.433982808208611</v>
      </c>
    </row>
    <row r="8065" spans="1:8" x14ac:dyDescent="0.25">
      <c r="A8065">
        <v>16118</v>
      </c>
      <c r="B8065">
        <v>9</v>
      </c>
      <c r="C8065">
        <v>16</v>
      </c>
      <c r="D8065">
        <v>3</v>
      </c>
      <c r="E8065">
        <v>11</v>
      </c>
      <c r="F8065">
        <v>24</v>
      </c>
      <c r="G8065">
        <v>-1</v>
      </c>
      <c r="H8065" s="3">
        <f>H8064+$H$2*(Table1[[#This Row],[debug'[0']]]-H8064)</f>
        <v>10.298833112539345</v>
      </c>
    </row>
    <row r="8066" spans="1:8" x14ac:dyDescent="0.25">
      <c r="A8066">
        <v>16120</v>
      </c>
      <c r="B8066">
        <v>10</v>
      </c>
      <c r="C8066">
        <v>17</v>
      </c>
      <c r="D8066">
        <v>2</v>
      </c>
      <c r="E8066">
        <v>11</v>
      </c>
      <c r="F8066">
        <v>24</v>
      </c>
      <c r="G8066">
        <v>-1</v>
      </c>
      <c r="H8066" s="3">
        <f>H8065+$H$2*(Table1[[#This Row],[debug'[0']]]-H8065)</f>
        <v>10.270668755209256</v>
      </c>
    </row>
    <row r="8067" spans="1:8" x14ac:dyDescent="0.25">
      <c r="A8067">
        <v>16122</v>
      </c>
      <c r="B8067">
        <v>9</v>
      </c>
      <c r="C8067">
        <v>17</v>
      </c>
      <c r="D8067">
        <v>2</v>
      </c>
      <c r="E8067">
        <v>11</v>
      </c>
      <c r="F8067">
        <v>24</v>
      </c>
      <c r="G8067">
        <v>-1</v>
      </c>
      <c r="H8067" s="3">
        <f>H8066+$H$2*(Table1[[#This Row],[debug'[0']]]-H8066)</f>
        <v>10.150911046413912</v>
      </c>
    </row>
    <row r="8068" spans="1:8" x14ac:dyDescent="0.25">
      <c r="A8068">
        <v>16124</v>
      </c>
      <c r="B8068">
        <v>9</v>
      </c>
      <c r="C8068">
        <v>21</v>
      </c>
      <c r="D8068">
        <v>1</v>
      </c>
      <c r="E8068">
        <v>11</v>
      </c>
      <c r="F8068">
        <v>24</v>
      </c>
      <c r="G8068">
        <v>-1</v>
      </c>
      <c r="H8068" s="3">
        <f>H8067+$H$2*(Table1[[#This Row],[debug'[0']]]-H8067)</f>
        <v>10.042440235763433</v>
      </c>
    </row>
    <row r="8069" spans="1:8" x14ac:dyDescent="0.25">
      <c r="A8069">
        <v>16126</v>
      </c>
      <c r="B8069">
        <v>10</v>
      </c>
      <c r="C8069">
        <v>23</v>
      </c>
      <c r="D8069">
        <v>-1</v>
      </c>
      <c r="E8069">
        <v>11</v>
      </c>
      <c r="F8069">
        <v>24</v>
      </c>
      <c r="G8069">
        <v>-1</v>
      </c>
      <c r="H8069" s="3">
        <f>H8068+$H$2*(Table1[[#This Row],[debug'[0']]]-H8068)</f>
        <v>10.038440337776702</v>
      </c>
    </row>
    <row r="8070" spans="1:8" x14ac:dyDescent="0.25">
      <c r="A8070">
        <v>16128</v>
      </c>
      <c r="B8070">
        <v>12</v>
      </c>
      <c r="C8070">
        <v>27</v>
      </c>
      <c r="D8070">
        <v>-2</v>
      </c>
      <c r="E8070">
        <v>11</v>
      </c>
      <c r="F8070">
        <v>24</v>
      </c>
      <c r="G8070">
        <v>-1</v>
      </c>
      <c r="H8070" s="3">
        <f>H8069+$H$2*(Table1[[#This Row],[debug'[0']]]-H8069)</f>
        <v>10.223312980509267</v>
      </c>
    </row>
    <row r="8071" spans="1:8" x14ac:dyDescent="0.25">
      <c r="A8071">
        <v>16130</v>
      </c>
      <c r="B8071">
        <v>14</v>
      </c>
      <c r="C8071">
        <v>28</v>
      </c>
      <c r="D8071">
        <v>-2</v>
      </c>
      <c r="E8071">
        <v>11</v>
      </c>
      <c r="F8071">
        <v>24</v>
      </c>
      <c r="G8071">
        <v>-1</v>
      </c>
      <c r="H8071" s="3">
        <f>H8070+$H$2*(Table1[[#This Row],[debug'[0']]]-H8070)</f>
        <v>10.579257346369467</v>
      </c>
    </row>
    <row r="8072" spans="1:8" x14ac:dyDescent="0.25">
      <c r="A8072">
        <v>16132</v>
      </c>
      <c r="B8072">
        <v>17</v>
      </c>
      <c r="C8072">
        <v>32</v>
      </c>
      <c r="D8072">
        <v>-3</v>
      </c>
      <c r="E8072">
        <v>11</v>
      </c>
      <c r="F8072">
        <v>24</v>
      </c>
      <c r="G8072">
        <v>0</v>
      </c>
      <c r="H8072" s="3">
        <f>H8071+$H$2*(Table1[[#This Row],[debug'[0']]]-H8071)</f>
        <v>11.184398084906556</v>
      </c>
    </row>
    <row r="8073" spans="1:8" x14ac:dyDescent="0.25">
      <c r="A8073">
        <v>16134</v>
      </c>
      <c r="B8073">
        <v>15</v>
      </c>
      <c r="C8073">
        <v>34</v>
      </c>
      <c r="D8073">
        <v>-4</v>
      </c>
      <c r="E8073">
        <v>11</v>
      </c>
      <c r="F8073">
        <v>24</v>
      </c>
      <c r="G8073">
        <v>-1</v>
      </c>
      <c r="H8073" s="3">
        <f>H8072+$H$2*(Table1[[#This Row],[debug'[0']]]-H8072)</f>
        <v>11.544010093270977</v>
      </c>
    </row>
    <row r="8074" spans="1:8" x14ac:dyDescent="0.25">
      <c r="A8074">
        <v>16136</v>
      </c>
      <c r="B8074">
        <v>15</v>
      </c>
      <c r="C8074">
        <v>34</v>
      </c>
      <c r="D8074">
        <v>-5</v>
      </c>
      <c r="E8074">
        <v>11</v>
      </c>
      <c r="F8074">
        <v>24</v>
      </c>
      <c r="G8074">
        <v>-1</v>
      </c>
      <c r="H8074" s="3">
        <f>H8073+$H$2*(Table1[[#This Row],[debug'[0']]]-H8073)</f>
        <v>11.869729468326788</v>
      </c>
    </row>
    <row r="8075" spans="1:8" x14ac:dyDescent="0.25">
      <c r="A8075">
        <v>16138</v>
      </c>
      <c r="B8075">
        <v>14</v>
      </c>
      <c r="C8075">
        <v>35</v>
      </c>
      <c r="D8075">
        <v>-5</v>
      </c>
      <c r="E8075">
        <v>11</v>
      </c>
      <c r="F8075">
        <v>24</v>
      </c>
      <c r="G8075">
        <v>-1</v>
      </c>
      <c r="H8075" s="3">
        <f>H8074+$H$2*(Table1[[#This Row],[debug'[0']]]-H8074)</f>
        <v>12.070502735900689</v>
      </c>
    </row>
    <row r="8076" spans="1:8" x14ac:dyDescent="0.25">
      <c r="A8076">
        <v>16140</v>
      </c>
      <c r="B8076">
        <v>14</v>
      </c>
      <c r="C8076">
        <v>34</v>
      </c>
      <c r="D8076">
        <v>-3</v>
      </c>
      <c r="E8076">
        <v>11</v>
      </c>
      <c r="F8076">
        <v>24</v>
      </c>
      <c r="G8076">
        <v>-1</v>
      </c>
      <c r="H8076" s="3">
        <f>H8075+$H$2*(Table1[[#This Row],[debug'[0']]]-H8075)</f>
        <v>12.252353568801169</v>
      </c>
    </row>
    <row r="8077" spans="1:8" x14ac:dyDescent="0.25">
      <c r="A8077">
        <v>16142</v>
      </c>
      <c r="B8077">
        <v>13</v>
      </c>
      <c r="C8077">
        <v>32</v>
      </c>
      <c r="D8077">
        <v>-2</v>
      </c>
      <c r="E8077">
        <v>11</v>
      </c>
      <c r="F8077">
        <v>24</v>
      </c>
      <c r="G8077">
        <v>0</v>
      </c>
      <c r="H8077" s="3">
        <f>H8076+$H$2*(Table1[[#This Row],[debug'[0']]]-H8076)</f>
        <v>12.322817584873276</v>
      </c>
    </row>
    <row r="8078" spans="1:8" x14ac:dyDescent="0.25">
      <c r="A8078">
        <v>16144</v>
      </c>
      <c r="B8078">
        <v>13</v>
      </c>
      <c r="C8078">
        <v>30</v>
      </c>
      <c r="D8078">
        <v>-2</v>
      </c>
      <c r="E8078">
        <v>11</v>
      </c>
      <c r="F8078">
        <v>24</v>
      </c>
      <c r="G8078">
        <v>0</v>
      </c>
      <c r="H8078" s="3">
        <f>H8077+$H$2*(Table1[[#This Row],[debug'[0']]]-H8077)</f>
        <v>12.386640523888346</v>
      </c>
    </row>
    <row r="8079" spans="1:8" x14ac:dyDescent="0.25">
      <c r="A8079">
        <v>16146</v>
      </c>
      <c r="B8079">
        <v>13</v>
      </c>
      <c r="C8079">
        <v>27</v>
      </c>
      <c r="D8079">
        <v>-1</v>
      </c>
      <c r="E8079">
        <v>11</v>
      </c>
      <c r="F8079">
        <v>24</v>
      </c>
      <c r="G8079">
        <v>0</v>
      </c>
      <c r="H8079" s="3">
        <f>H8078+$H$2*(Table1[[#This Row],[debug'[0']]]-H8078)</f>
        <v>12.444448292613208</v>
      </c>
    </row>
    <row r="8080" spans="1:8" x14ac:dyDescent="0.25">
      <c r="A8080">
        <v>16148</v>
      </c>
      <c r="B8080">
        <v>12</v>
      </c>
      <c r="C8080">
        <v>22</v>
      </c>
      <c r="D8080">
        <v>2</v>
      </c>
      <c r="E8080">
        <v>11</v>
      </c>
      <c r="F8080">
        <v>24</v>
      </c>
      <c r="G8080">
        <v>0</v>
      </c>
      <c r="H8080" s="3">
        <f>H8079+$H$2*(Table1[[#This Row],[debug'[0']]]-H8079)</f>
        <v>12.402560027883982</v>
      </c>
    </row>
    <row r="8081" spans="1:8" x14ac:dyDescent="0.25">
      <c r="A8081">
        <v>16150</v>
      </c>
      <c r="B8081">
        <v>11</v>
      </c>
      <c r="C8081">
        <v>21</v>
      </c>
      <c r="D8081">
        <v>2</v>
      </c>
      <c r="E8081">
        <v>11</v>
      </c>
      <c r="F8081">
        <v>24</v>
      </c>
      <c r="G8081">
        <v>0</v>
      </c>
      <c r="H8081" s="3">
        <f>H8080+$H$2*(Table1[[#This Row],[debug'[0']]]-H8080)</f>
        <v>12.270371859489412</v>
      </c>
    </row>
    <row r="8082" spans="1:8" x14ac:dyDescent="0.25">
      <c r="A8082">
        <v>16152</v>
      </c>
      <c r="B8082">
        <v>9</v>
      </c>
      <c r="C8082">
        <v>18</v>
      </c>
      <c r="D8082">
        <v>2</v>
      </c>
      <c r="E8082">
        <v>11</v>
      </c>
      <c r="F8082">
        <v>24</v>
      </c>
      <c r="G8082">
        <v>0</v>
      </c>
      <c r="H8082" s="3">
        <f>H8081+$H$2*(Table1[[#This Row],[debug'[0']]]-H8081)</f>
        <v>11.96214657324105</v>
      </c>
    </row>
    <row r="8083" spans="1:8" x14ac:dyDescent="0.25">
      <c r="A8083">
        <v>16154</v>
      </c>
      <c r="B8083">
        <v>9</v>
      </c>
      <c r="C8083">
        <v>16</v>
      </c>
      <c r="D8083">
        <v>2</v>
      </c>
      <c r="E8083">
        <v>11</v>
      </c>
      <c r="F8083">
        <v>24</v>
      </c>
      <c r="G8083">
        <v>0</v>
      </c>
      <c r="H8083" s="3">
        <f>H8082+$H$2*(Table1[[#This Row],[debug'[0']]]-H8082)</f>
        <v>11.682970835840543</v>
      </c>
    </row>
    <row r="8084" spans="1:8" x14ac:dyDescent="0.25">
      <c r="A8084">
        <v>16156</v>
      </c>
      <c r="B8084">
        <v>7</v>
      </c>
      <c r="C8084">
        <v>14</v>
      </c>
      <c r="D8084">
        <v>3</v>
      </c>
      <c r="E8084">
        <v>11</v>
      </c>
      <c r="F8084">
        <v>24</v>
      </c>
      <c r="G8084">
        <v>0</v>
      </c>
      <c r="H8084" s="3">
        <f>H8083+$H$2*(Table1[[#This Row],[debug'[0']]]-H8083)</f>
        <v>11.241611232594986</v>
      </c>
    </row>
    <row r="8085" spans="1:8" x14ac:dyDescent="0.25">
      <c r="A8085">
        <v>16158</v>
      </c>
      <c r="B8085">
        <v>8</v>
      </c>
      <c r="C8085">
        <v>14</v>
      </c>
      <c r="D8085">
        <v>3</v>
      </c>
      <c r="E8085">
        <v>11</v>
      </c>
      <c r="F8085">
        <v>24</v>
      </c>
      <c r="G8085">
        <v>0</v>
      </c>
      <c r="H8085" s="3">
        <f>H8084+$H$2*(Table1[[#This Row],[debug'[0']]]-H8084)</f>
        <v>10.936096571571548</v>
      </c>
    </row>
    <row r="8086" spans="1:8" x14ac:dyDescent="0.25">
      <c r="A8086">
        <v>16160</v>
      </c>
      <c r="B8086">
        <v>10</v>
      </c>
      <c r="C8086">
        <v>14</v>
      </c>
      <c r="D8086">
        <v>4</v>
      </c>
      <c r="E8086">
        <v>12</v>
      </c>
      <c r="F8086">
        <v>24</v>
      </c>
      <c r="G8086">
        <v>0</v>
      </c>
      <c r="H8086" s="3">
        <f>H8085+$H$2*(Table1[[#This Row],[debug'[0']]]-H8085)</f>
        <v>10.847871548202555</v>
      </c>
    </row>
    <row r="8087" spans="1:8" x14ac:dyDescent="0.25">
      <c r="A8087">
        <v>16162</v>
      </c>
      <c r="B8087">
        <v>11</v>
      </c>
      <c r="C8087">
        <v>15</v>
      </c>
      <c r="D8087">
        <v>4</v>
      </c>
      <c r="E8087">
        <v>12</v>
      </c>
      <c r="F8087">
        <v>24</v>
      </c>
      <c r="G8087">
        <v>0</v>
      </c>
      <c r="H8087" s="3">
        <f>H8086+$H$2*(Table1[[#This Row],[debug'[0']]]-H8086)</f>
        <v>10.862209316999619</v>
      </c>
    </row>
    <row r="8088" spans="1:8" x14ac:dyDescent="0.25">
      <c r="A8088">
        <v>16164</v>
      </c>
      <c r="B8088">
        <v>12</v>
      </c>
      <c r="C8088">
        <v>16</v>
      </c>
      <c r="D8088">
        <v>2</v>
      </c>
      <c r="E8088">
        <v>12</v>
      </c>
      <c r="F8088">
        <v>24</v>
      </c>
      <c r="G8088">
        <v>0</v>
      </c>
      <c r="H8088" s="3">
        <f>H8087+$H$2*(Table1[[#This Row],[debug'[0']]]-H8087)</f>
        <v>10.969443562530726</v>
      </c>
    </row>
    <row r="8089" spans="1:8" x14ac:dyDescent="0.25">
      <c r="A8089">
        <v>16166</v>
      </c>
      <c r="B8089">
        <v>12</v>
      </c>
      <c r="C8089">
        <v>17</v>
      </c>
      <c r="D8089">
        <v>1</v>
      </c>
      <c r="E8089">
        <v>12</v>
      </c>
      <c r="F8089">
        <v>24</v>
      </c>
      <c r="G8089">
        <v>0</v>
      </c>
      <c r="H8089" s="3">
        <f>H8088+$H$2*(Table1[[#This Row],[debug'[0']]]-H8088)</f>
        <v>11.06657121852262</v>
      </c>
    </row>
    <row r="8090" spans="1:8" x14ac:dyDescent="0.25">
      <c r="A8090">
        <v>16168</v>
      </c>
      <c r="B8090">
        <v>12</v>
      </c>
      <c r="C8090">
        <v>22</v>
      </c>
      <c r="D8090">
        <v>-1</v>
      </c>
      <c r="E8090">
        <v>12</v>
      </c>
      <c r="F8090">
        <v>24</v>
      </c>
      <c r="G8090">
        <v>0</v>
      </c>
      <c r="H8090" s="3">
        <f>H8089+$H$2*(Table1[[#This Row],[debug'[0']]]-H8089)</f>
        <v>11.154544808598779</v>
      </c>
    </row>
    <row r="8091" spans="1:8" x14ac:dyDescent="0.25">
      <c r="A8091">
        <v>16170</v>
      </c>
      <c r="B8091">
        <v>13</v>
      </c>
      <c r="C8091">
        <v>26</v>
      </c>
      <c r="D8091">
        <v>-2</v>
      </c>
      <c r="E8091">
        <v>12</v>
      </c>
      <c r="F8091">
        <v>24</v>
      </c>
      <c r="G8091">
        <v>0</v>
      </c>
      <c r="H8091" s="3">
        <f>H8090+$H$2*(Table1[[#This Row],[debug'[0']]]-H8090)</f>
        <v>11.328474862753835</v>
      </c>
    </row>
    <row r="8092" spans="1:8" x14ac:dyDescent="0.25">
      <c r="A8092">
        <v>16172</v>
      </c>
      <c r="B8092">
        <v>14</v>
      </c>
      <c r="C8092">
        <v>27</v>
      </c>
      <c r="D8092">
        <v>-2</v>
      </c>
      <c r="E8092">
        <v>12</v>
      </c>
      <c r="F8092">
        <v>24</v>
      </c>
      <c r="G8092">
        <v>0</v>
      </c>
      <c r="H8092" s="3">
        <f>H8091+$H$2*(Table1[[#This Row],[debug'[0']]]-H8091)</f>
        <v>11.580260175105424</v>
      </c>
    </row>
    <row r="8093" spans="1:8" x14ac:dyDescent="0.25">
      <c r="A8093">
        <v>16174</v>
      </c>
      <c r="B8093">
        <v>17</v>
      </c>
      <c r="C8093">
        <v>30</v>
      </c>
      <c r="D8093">
        <v>-3</v>
      </c>
      <c r="E8093">
        <v>12</v>
      </c>
      <c r="F8093">
        <v>24</v>
      </c>
      <c r="G8093">
        <v>0</v>
      </c>
      <c r="H8093" s="3">
        <f>H8092+$H$2*(Table1[[#This Row],[debug'[0']]]-H8092)</f>
        <v>12.091058619653129</v>
      </c>
    </row>
    <row r="8094" spans="1:8" x14ac:dyDescent="0.25">
      <c r="A8094">
        <v>16176</v>
      </c>
      <c r="B8094">
        <v>19</v>
      </c>
      <c r="C8094">
        <v>33</v>
      </c>
      <c r="D8094">
        <v>-5</v>
      </c>
      <c r="E8094">
        <v>12</v>
      </c>
      <c r="F8094">
        <v>24</v>
      </c>
      <c r="G8094">
        <v>0</v>
      </c>
      <c r="H8094" s="3">
        <f>H8093+$H$2*(Table1[[#This Row],[debug'[0']]]-H8093)</f>
        <v>12.742211004190537</v>
      </c>
    </row>
    <row r="8095" spans="1:8" x14ac:dyDescent="0.25">
      <c r="A8095">
        <v>16178</v>
      </c>
      <c r="B8095">
        <v>19</v>
      </c>
      <c r="C8095">
        <v>35</v>
      </c>
      <c r="D8095">
        <v>-5</v>
      </c>
      <c r="E8095">
        <v>12</v>
      </c>
      <c r="F8095">
        <v>24</v>
      </c>
      <c r="G8095">
        <v>0</v>
      </c>
      <c r="H8095" s="3">
        <f>H8094+$H$2*(Table1[[#This Row],[debug'[0']]]-H8094)</f>
        <v>13.331993722299039</v>
      </c>
    </row>
    <row r="8096" spans="1:8" x14ac:dyDescent="0.25">
      <c r="A8096">
        <v>16180</v>
      </c>
      <c r="B8096">
        <v>18</v>
      </c>
      <c r="C8096">
        <v>36</v>
      </c>
      <c r="D8096">
        <v>-5</v>
      </c>
      <c r="E8096">
        <v>12</v>
      </c>
      <c r="F8096">
        <v>24</v>
      </c>
      <c r="G8096">
        <v>0</v>
      </c>
      <c r="H8096" s="3">
        <f>H8095+$H$2*(Table1[[#This Row],[debug'[0']]]-H8095)</f>
        <v>13.77194294916713</v>
      </c>
    </row>
    <row r="8097" spans="1:8" x14ac:dyDescent="0.25">
      <c r="A8097">
        <v>16182</v>
      </c>
      <c r="B8097">
        <v>15</v>
      </c>
      <c r="C8097">
        <v>36</v>
      </c>
      <c r="D8097">
        <v>-4</v>
      </c>
      <c r="E8097">
        <v>12</v>
      </c>
      <c r="F8097">
        <v>24</v>
      </c>
      <c r="G8097">
        <v>0</v>
      </c>
      <c r="H8097" s="3">
        <f>H8096+$H$2*(Table1[[#This Row],[debug'[0']]]-H8096)</f>
        <v>13.8876845994397</v>
      </c>
    </row>
    <row r="8098" spans="1:8" x14ac:dyDescent="0.25">
      <c r="A8098">
        <v>16184</v>
      </c>
      <c r="B8098">
        <v>14</v>
      </c>
      <c r="C8098">
        <v>36</v>
      </c>
      <c r="D8098">
        <v>-2</v>
      </c>
      <c r="E8098">
        <v>12</v>
      </c>
      <c r="F8098">
        <v>24</v>
      </c>
      <c r="G8098">
        <v>0</v>
      </c>
      <c r="H8098" s="3">
        <f>H8097+$H$2*(Table1[[#This Row],[debug'[0']]]-H8097)</f>
        <v>13.898270076558257</v>
      </c>
    </row>
    <row r="8099" spans="1:8" x14ac:dyDescent="0.25">
      <c r="A8099">
        <v>16186</v>
      </c>
      <c r="B8099">
        <v>14</v>
      </c>
      <c r="C8099">
        <v>35</v>
      </c>
      <c r="D8099">
        <v>-2</v>
      </c>
      <c r="E8099">
        <v>12</v>
      </c>
      <c r="F8099">
        <v>24</v>
      </c>
      <c r="G8099">
        <v>0</v>
      </c>
      <c r="H8099" s="3">
        <f>H8098+$H$2*(Table1[[#This Row],[debug'[0']]]-H8098)</f>
        <v>13.907857895962302</v>
      </c>
    </row>
    <row r="8100" spans="1:8" x14ac:dyDescent="0.25">
      <c r="A8100">
        <v>16188</v>
      </c>
      <c r="B8100">
        <v>14</v>
      </c>
      <c r="C8100">
        <v>32</v>
      </c>
      <c r="D8100">
        <v>1</v>
      </c>
      <c r="E8100">
        <v>13</v>
      </c>
      <c r="F8100">
        <v>25</v>
      </c>
      <c r="G8100">
        <v>0</v>
      </c>
      <c r="H8100" s="3">
        <f>H8099+$H$2*(Table1[[#This Row],[debug'[0']]]-H8099)</f>
        <v>13.916542084676236</v>
      </c>
    </row>
    <row r="8101" spans="1:8" x14ac:dyDescent="0.25">
      <c r="A8101">
        <v>16190</v>
      </c>
      <c r="B8101">
        <v>14</v>
      </c>
      <c r="C8101">
        <v>28</v>
      </c>
      <c r="D8101">
        <v>2</v>
      </c>
      <c r="E8101">
        <v>13</v>
      </c>
      <c r="F8101">
        <v>24</v>
      </c>
      <c r="G8101">
        <v>0</v>
      </c>
      <c r="H8101" s="3">
        <f>H8100+$H$2*(Table1[[#This Row],[debug'[0']]]-H8100)</f>
        <v>13.924407807886187</v>
      </c>
    </row>
    <row r="8102" spans="1:8" x14ac:dyDescent="0.25">
      <c r="A8102">
        <v>16192</v>
      </c>
      <c r="B8102">
        <v>15</v>
      </c>
      <c r="C8102">
        <v>25</v>
      </c>
      <c r="D8102">
        <v>3</v>
      </c>
      <c r="E8102">
        <v>13</v>
      </c>
      <c r="F8102">
        <v>24</v>
      </c>
      <c r="G8102">
        <v>0</v>
      </c>
      <c r="H8102" s="3">
        <f>H8101+$H$2*(Table1[[#This Row],[debug'[0']]]-H8101)</f>
        <v>14.025779983756285</v>
      </c>
    </row>
    <row r="8103" spans="1:8" x14ac:dyDescent="0.25">
      <c r="A8103">
        <v>16194</v>
      </c>
      <c r="B8103">
        <v>13</v>
      </c>
      <c r="C8103">
        <v>22</v>
      </c>
      <c r="D8103">
        <v>3</v>
      </c>
      <c r="E8103">
        <v>13</v>
      </c>
      <c r="F8103">
        <v>25</v>
      </c>
      <c r="G8103">
        <v>0</v>
      </c>
      <c r="H8103" s="3">
        <f>H8102+$H$2*(Table1[[#This Row],[debug'[0']]]-H8102)</f>
        <v>13.929102497921239</v>
      </c>
    </row>
    <row r="8104" spans="1:8" x14ac:dyDescent="0.25">
      <c r="A8104">
        <v>16196</v>
      </c>
      <c r="B8104">
        <v>12</v>
      </c>
      <c r="C8104">
        <v>19</v>
      </c>
      <c r="D8104">
        <v>3</v>
      </c>
      <c r="E8104">
        <v>13</v>
      </c>
      <c r="F8104">
        <v>25</v>
      </c>
      <c r="G8104">
        <v>0</v>
      </c>
      <c r="H8104" s="3">
        <f>H8103+$H$2*(Table1[[#This Row],[debug'[0']]]-H8103)</f>
        <v>13.747288870856506</v>
      </c>
    </row>
    <row r="8105" spans="1:8" x14ac:dyDescent="0.25">
      <c r="A8105">
        <v>16198</v>
      </c>
      <c r="B8105">
        <v>11</v>
      </c>
      <c r="C8105">
        <v>18</v>
      </c>
      <c r="D8105">
        <v>3</v>
      </c>
      <c r="E8105">
        <v>13</v>
      </c>
      <c r="F8105">
        <v>25</v>
      </c>
      <c r="G8105">
        <v>0</v>
      </c>
      <c r="H8105" s="3">
        <f>H8104+$H$2*(Table1[[#This Row],[debug'[0']]]-H8104)</f>
        <v>13.488362994837352</v>
      </c>
    </row>
    <row r="8106" spans="1:8" x14ac:dyDescent="0.25">
      <c r="A8106">
        <v>16200</v>
      </c>
      <c r="B8106">
        <v>9</v>
      </c>
      <c r="C8106">
        <v>16</v>
      </c>
      <c r="D8106">
        <v>3</v>
      </c>
      <c r="E8106">
        <v>13</v>
      </c>
      <c r="F8106">
        <v>25</v>
      </c>
      <c r="G8106">
        <v>0</v>
      </c>
      <c r="H8106" s="3">
        <f>H8105+$H$2*(Table1[[#This Row],[debug'[0']]]-H8105)</f>
        <v>13.065344748500593</v>
      </c>
    </row>
    <row r="8107" spans="1:8" x14ac:dyDescent="0.25">
      <c r="A8107">
        <v>16202</v>
      </c>
      <c r="B8107">
        <v>10</v>
      </c>
      <c r="C8107">
        <v>15</v>
      </c>
      <c r="D8107">
        <v>4</v>
      </c>
      <c r="E8107">
        <v>13</v>
      </c>
      <c r="F8107">
        <v>25</v>
      </c>
      <c r="G8107">
        <v>0</v>
      </c>
      <c r="H8107" s="3">
        <f>H8106+$H$2*(Table1[[#This Row],[debug'[0']]]-H8106)</f>
        <v>12.776442812222307</v>
      </c>
    </row>
    <row r="8108" spans="1:8" x14ac:dyDescent="0.25">
      <c r="A8108">
        <v>16204</v>
      </c>
      <c r="B8108">
        <v>10</v>
      </c>
      <c r="C8108">
        <v>15</v>
      </c>
      <c r="D8108">
        <v>3</v>
      </c>
      <c r="E8108">
        <v>13</v>
      </c>
      <c r="F8108">
        <v>25</v>
      </c>
      <c r="G8108">
        <v>0</v>
      </c>
      <c r="H8108" s="3">
        <f>H8107+$H$2*(Table1[[#This Row],[debug'[0']]]-H8107)</f>
        <v>12.514769241962613</v>
      </c>
    </row>
    <row r="8109" spans="1:8" x14ac:dyDescent="0.25">
      <c r="A8109">
        <v>16206</v>
      </c>
      <c r="B8109">
        <v>12</v>
      </c>
      <c r="C8109">
        <v>17</v>
      </c>
      <c r="D8109">
        <v>0</v>
      </c>
      <c r="E8109">
        <v>14</v>
      </c>
      <c r="F8109">
        <v>25</v>
      </c>
      <c r="G8109">
        <v>0</v>
      </c>
      <c r="H8109" s="3">
        <f>H8108+$H$2*(Table1[[#This Row],[debug'[0']]]-H8108)</f>
        <v>12.466253383897302</v>
      </c>
    </row>
    <row r="8110" spans="1:8" x14ac:dyDescent="0.25">
      <c r="A8110">
        <v>16208</v>
      </c>
      <c r="B8110">
        <v>13</v>
      </c>
      <c r="C8110">
        <v>17</v>
      </c>
      <c r="D8110">
        <v>-1</v>
      </c>
      <c r="E8110">
        <v>14</v>
      </c>
      <c r="F8110">
        <v>25</v>
      </c>
      <c r="G8110">
        <v>0</v>
      </c>
      <c r="H8110" s="3">
        <f>H8109+$H$2*(Table1[[#This Row],[debug'[0']]]-H8109)</f>
        <v>12.516557817338102</v>
      </c>
    </row>
    <row r="8111" spans="1:8" x14ac:dyDescent="0.25">
      <c r="A8111">
        <v>16210</v>
      </c>
      <c r="B8111">
        <v>13</v>
      </c>
      <c r="C8111">
        <v>19</v>
      </c>
      <c r="D8111">
        <v>-1</v>
      </c>
      <c r="E8111">
        <v>14</v>
      </c>
      <c r="F8111">
        <v>25</v>
      </c>
      <c r="G8111">
        <v>0</v>
      </c>
      <c r="H8111" s="3">
        <f>H8110+$H$2*(Table1[[#This Row],[debug'[0']]]-H8110)</f>
        <v>12.562121169622683</v>
      </c>
    </row>
    <row r="8112" spans="1:8" x14ac:dyDescent="0.25">
      <c r="A8112">
        <v>16212</v>
      </c>
      <c r="B8112">
        <v>13</v>
      </c>
      <c r="C8112">
        <v>22</v>
      </c>
      <c r="D8112">
        <v>-2</v>
      </c>
      <c r="E8112">
        <v>13</v>
      </c>
      <c r="F8112">
        <v>25</v>
      </c>
      <c r="G8112">
        <v>0</v>
      </c>
      <c r="H8112" s="3">
        <f>H8111+$H$2*(Table1[[#This Row],[debug'[0']]]-H8111)</f>
        <v>12.60339027712296</v>
      </c>
    </row>
    <row r="8113" spans="1:8" x14ac:dyDescent="0.25">
      <c r="A8113">
        <v>16214</v>
      </c>
      <c r="B8113">
        <v>14</v>
      </c>
      <c r="C8113">
        <v>24</v>
      </c>
      <c r="D8113">
        <v>-3</v>
      </c>
      <c r="E8113">
        <v>13</v>
      </c>
      <c r="F8113">
        <v>25</v>
      </c>
      <c r="G8113">
        <v>0</v>
      </c>
      <c r="H8113" s="3">
        <f>H8112+$H$2*(Table1[[#This Row],[debug'[0']]]-H8112)</f>
        <v>12.735017642482637</v>
      </c>
    </row>
    <row r="8114" spans="1:8" x14ac:dyDescent="0.25">
      <c r="A8114">
        <v>16216</v>
      </c>
      <c r="B8114">
        <v>15</v>
      </c>
      <c r="C8114">
        <v>28</v>
      </c>
      <c r="D8114">
        <v>-5</v>
      </c>
      <c r="E8114">
        <v>13</v>
      </c>
      <c r="F8114">
        <v>25</v>
      </c>
      <c r="G8114">
        <v>0</v>
      </c>
      <c r="H8114" s="3">
        <f>H8113+$H$2*(Table1[[#This Row],[debug'[0']]]-H8113)</f>
        <v>12.948487200529248</v>
      </c>
    </row>
    <row r="8115" spans="1:8" x14ac:dyDescent="0.25">
      <c r="A8115">
        <v>16218</v>
      </c>
      <c r="B8115">
        <v>18</v>
      </c>
      <c r="C8115">
        <v>30</v>
      </c>
      <c r="D8115">
        <v>-6</v>
      </c>
      <c r="E8115">
        <v>14</v>
      </c>
      <c r="F8115">
        <v>25</v>
      </c>
      <c r="G8115">
        <v>0</v>
      </c>
      <c r="H8115" s="3">
        <f>H8114+$H$2*(Table1[[#This Row],[debug'[0']]]-H8114)</f>
        <v>13.424581065539211</v>
      </c>
    </row>
    <row r="8116" spans="1:8" x14ac:dyDescent="0.25">
      <c r="A8116">
        <v>16220</v>
      </c>
      <c r="B8116">
        <v>19</v>
      </c>
      <c r="C8116">
        <v>32</v>
      </c>
      <c r="D8116">
        <v>-6</v>
      </c>
      <c r="E8116">
        <v>14</v>
      </c>
      <c r="F8116">
        <v>25</v>
      </c>
      <c r="G8116">
        <v>0</v>
      </c>
      <c r="H8116" s="3">
        <f>H8115+$H$2*(Table1[[#This Row],[debug'[0']]]-H8115)</f>
        <v>13.950051920494834</v>
      </c>
    </row>
    <row r="8117" spans="1:8" x14ac:dyDescent="0.25">
      <c r="A8117">
        <v>16222</v>
      </c>
      <c r="B8117">
        <v>19</v>
      </c>
      <c r="C8117">
        <v>35</v>
      </c>
      <c r="D8117">
        <v>-7</v>
      </c>
      <c r="E8117">
        <v>14</v>
      </c>
      <c r="F8117">
        <v>25</v>
      </c>
      <c r="G8117">
        <v>-1</v>
      </c>
      <c r="H8117" s="3">
        <f>H8116+$H$2*(Table1[[#This Row],[debug'[0']]]-H8116)</f>
        <v>14.425998314122333</v>
      </c>
    </row>
    <row r="8118" spans="1:8" x14ac:dyDescent="0.25">
      <c r="A8118">
        <v>16224</v>
      </c>
      <c r="B8118">
        <v>19</v>
      </c>
      <c r="C8118">
        <v>36</v>
      </c>
      <c r="D8118">
        <v>-5</v>
      </c>
      <c r="E8118">
        <v>14</v>
      </c>
      <c r="F8118">
        <v>25</v>
      </c>
      <c r="G8118">
        <v>-1</v>
      </c>
      <c r="H8118" s="3">
        <f>H8117+$H$2*(Table1[[#This Row],[debug'[0']]]-H8117)</f>
        <v>14.857087816938151</v>
      </c>
    </row>
    <row r="8119" spans="1:8" x14ac:dyDescent="0.25">
      <c r="A8119">
        <v>16226</v>
      </c>
      <c r="B8119">
        <v>16</v>
      </c>
      <c r="C8119">
        <v>36</v>
      </c>
      <c r="D8119">
        <v>-4</v>
      </c>
      <c r="E8119">
        <v>14</v>
      </c>
      <c r="F8119">
        <v>25</v>
      </c>
      <c r="G8119">
        <v>0</v>
      </c>
      <c r="H8119" s="3">
        <f>H8118+$H$2*(Table1[[#This Row],[debug'[0']]]-H8118)</f>
        <v>14.964804752478312</v>
      </c>
    </row>
    <row r="8120" spans="1:8" x14ac:dyDescent="0.25">
      <c r="A8120">
        <v>16228</v>
      </c>
      <c r="B8120">
        <v>17</v>
      </c>
      <c r="C8120">
        <v>36</v>
      </c>
      <c r="D8120">
        <v>-2</v>
      </c>
      <c r="E8120">
        <v>14</v>
      </c>
      <c r="F8120">
        <v>25</v>
      </c>
      <c r="G8120">
        <v>-1</v>
      </c>
      <c r="H8120" s="3">
        <f>H8119+$H$2*(Table1[[#This Row],[debug'[0']]]-H8119)</f>
        <v>15.156617385625362</v>
      </c>
    </row>
    <row r="8121" spans="1:8" x14ac:dyDescent="0.25">
      <c r="A8121">
        <v>16230</v>
      </c>
      <c r="B8121">
        <v>17</v>
      </c>
      <c r="C8121">
        <v>36</v>
      </c>
      <c r="D8121">
        <v>-2</v>
      </c>
      <c r="E8121">
        <v>14</v>
      </c>
      <c r="F8121">
        <v>26</v>
      </c>
      <c r="G8121">
        <v>-1</v>
      </c>
      <c r="H8121" s="3">
        <f>H8120+$H$2*(Table1[[#This Row],[debug'[0']]]-H8120)</f>
        <v>15.330352103997598</v>
      </c>
    </row>
    <row r="8122" spans="1:8" x14ac:dyDescent="0.25">
      <c r="A8122">
        <v>16232</v>
      </c>
      <c r="B8122">
        <v>16</v>
      </c>
      <c r="C8122">
        <v>34</v>
      </c>
      <c r="D8122">
        <v>2</v>
      </c>
      <c r="E8122">
        <v>14</v>
      </c>
      <c r="F8122">
        <v>26</v>
      </c>
      <c r="G8122">
        <v>-1</v>
      </c>
      <c r="H8122" s="3">
        <f>H8121+$H$2*(Table1[[#This Row],[debug'[0']]]-H8121)</f>
        <v>15.393464931314789</v>
      </c>
    </row>
    <row r="8123" spans="1:8" x14ac:dyDescent="0.25">
      <c r="A8123">
        <v>16234</v>
      </c>
      <c r="B8123">
        <v>16</v>
      </c>
      <c r="C8123">
        <v>31</v>
      </c>
      <c r="D8123">
        <v>3</v>
      </c>
      <c r="E8123">
        <v>14</v>
      </c>
      <c r="F8123">
        <v>26</v>
      </c>
      <c r="G8123">
        <v>-1</v>
      </c>
      <c r="H8123" s="3">
        <f>H8122+$H$2*(Table1[[#This Row],[debug'[0']]]-H8122)</f>
        <v>15.450629514792571</v>
      </c>
    </row>
    <row r="8124" spans="1:8" x14ac:dyDescent="0.25">
      <c r="A8124">
        <v>16236</v>
      </c>
      <c r="B8124">
        <v>14</v>
      </c>
      <c r="C8124">
        <v>28</v>
      </c>
      <c r="D8124">
        <v>4</v>
      </c>
      <c r="E8124">
        <v>14</v>
      </c>
      <c r="F8124">
        <v>26</v>
      </c>
      <c r="G8124">
        <v>-1</v>
      </c>
      <c r="H8124" s="3">
        <f>H8123+$H$2*(Table1[[#This Row],[debug'[0']]]-H8123)</f>
        <v>15.313910903989985</v>
      </c>
    </row>
    <row r="8125" spans="1:8" x14ac:dyDescent="0.25">
      <c r="A8125">
        <v>16238</v>
      </c>
      <c r="B8125">
        <v>13</v>
      </c>
      <c r="C8125">
        <v>26</v>
      </c>
      <c r="D8125">
        <v>4</v>
      </c>
      <c r="E8125">
        <v>14</v>
      </c>
      <c r="F8125">
        <v>26</v>
      </c>
      <c r="G8125">
        <v>-1</v>
      </c>
      <c r="H8125" s="3">
        <f>H8124+$H$2*(Table1[[#This Row],[debug'[0']]]-H8124)</f>
        <v>15.095829939078897</v>
      </c>
    </row>
    <row r="8126" spans="1:8" x14ac:dyDescent="0.25">
      <c r="A8126">
        <v>16240</v>
      </c>
      <c r="B8126">
        <v>12</v>
      </c>
      <c r="C8126">
        <v>21</v>
      </c>
      <c r="D8126">
        <v>4</v>
      </c>
      <c r="E8126">
        <v>14</v>
      </c>
      <c r="F8126">
        <v>26</v>
      </c>
      <c r="G8126">
        <v>-1</v>
      </c>
      <c r="H8126" s="3">
        <f>H8125+$H$2*(Table1[[#This Row],[debug'[0']]]-H8125)</f>
        <v>14.804054841277688</v>
      </c>
    </row>
    <row r="8127" spans="1:8" x14ac:dyDescent="0.25">
      <c r="A8127">
        <v>16242</v>
      </c>
      <c r="B8127">
        <v>12</v>
      </c>
      <c r="C8127">
        <v>18</v>
      </c>
      <c r="D8127">
        <v>4</v>
      </c>
      <c r="E8127">
        <v>14</v>
      </c>
      <c r="F8127">
        <v>26</v>
      </c>
      <c r="G8127">
        <v>-1</v>
      </c>
      <c r="H8127" s="3">
        <f>H8126+$H$2*(Table1[[#This Row],[debug'[0']]]-H8126)</f>
        <v>14.539778898589061</v>
      </c>
    </row>
    <row r="8128" spans="1:8" x14ac:dyDescent="0.25">
      <c r="A8128">
        <v>16244</v>
      </c>
      <c r="B8128">
        <v>13</v>
      </c>
      <c r="C8128">
        <v>17</v>
      </c>
      <c r="D8128">
        <v>4</v>
      </c>
      <c r="E8128">
        <v>14</v>
      </c>
      <c r="F8128">
        <v>26</v>
      </c>
      <c r="G8128">
        <v>-1</v>
      </c>
      <c r="H8128" s="3">
        <f>H8127+$H$2*(Table1[[#This Row],[debug'[0']]]-H8127)</f>
        <v>14.394658156310262</v>
      </c>
    </row>
    <row r="8129" spans="1:8" x14ac:dyDescent="0.25">
      <c r="A8129">
        <v>16246</v>
      </c>
      <c r="B8129">
        <v>13</v>
      </c>
      <c r="C8129">
        <v>16</v>
      </c>
      <c r="D8129">
        <v>2</v>
      </c>
      <c r="E8129">
        <v>14</v>
      </c>
      <c r="F8129">
        <v>26</v>
      </c>
      <c r="G8129">
        <v>-1</v>
      </c>
      <c r="H8129" s="3">
        <f>H8128+$H$2*(Table1[[#This Row],[debug'[0']]]-H8128)</f>
        <v>14.263214721766261</v>
      </c>
    </row>
    <row r="8130" spans="1:8" x14ac:dyDescent="0.25">
      <c r="A8130">
        <v>16248</v>
      </c>
      <c r="B8130">
        <v>12</v>
      </c>
      <c r="C8130">
        <v>17</v>
      </c>
      <c r="D8130">
        <v>1</v>
      </c>
      <c r="E8130">
        <v>14</v>
      </c>
      <c r="F8130">
        <v>26</v>
      </c>
      <c r="G8130">
        <v>-1</v>
      </c>
      <c r="H8130" s="3">
        <f>H8129+$H$2*(Table1[[#This Row],[debug'[0']]]-H8129)</f>
        <v>14.049911759464345</v>
      </c>
    </row>
    <row r="8131" spans="1:8" x14ac:dyDescent="0.25">
      <c r="A8131">
        <v>16250</v>
      </c>
      <c r="B8131">
        <v>12</v>
      </c>
      <c r="C8131">
        <v>18</v>
      </c>
      <c r="D8131">
        <v>-1</v>
      </c>
      <c r="E8131">
        <v>14</v>
      </c>
      <c r="F8131">
        <v>26</v>
      </c>
      <c r="G8131">
        <v>-1</v>
      </c>
      <c r="H8131" s="3">
        <f>H8130+$H$2*(Table1[[#This Row],[debug'[0']]]-H8130)</f>
        <v>13.85671212774313</v>
      </c>
    </row>
    <row r="8132" spans="1:8" x14ac:dyDescent="0.25">
      <c r="A8132">
        <v>16252</v>
      </c>
      <c r="B8132">
        <v>12</v>
      </c>
      <c r="C8132">
        <v>20</v>
      </c>
      <c r="D8132">
        <v>-2</v>
      </c>
      <c r="E8132">
        <v>14</v>
      </c>
      <c r="F8132">
        <v>26</v>
      </c>
      <c r="G8132">
        <v>-1</v>
      </c>
      <c r="H8132" s="3">
        <f>H8131+$H$2*(Table1[[#This Row],[debug'[0']]]-H8131)</f>
        <v>13.681721132332664</v>
      </c>
    </row>
    <row r="8133" spans="1:8" x14ac:dyDescent="0.25">
      <c r="A8133">
        <v>16254</v>
      </c>
      <c r="B8133">
        <v>14</v>
      </c>
      <c r="C8133">
        <v>20</v>
      </c>
      <c r="D8133">
        <v>-3</v>
      </c>
      <c r="E8133">
        <v>15</v>
      </c>
      <c r="F8133">
        <v>26</v>
      </c>
      <c r="G8133">
        <v>-1</v>
      </c>
      <c r="H8133" s="3">
        <f>H8132+$H$2*(Table1[[#This Row],[debug'[0']]]-H8132)</f>
        <v>13.711718208906362</v>
      </c>
    </row>
    <row r="8134" spans="1:8" x14ac:dyDescent="0.25">
      <c r="A8134">
        <v>16256</v>
      </c>
      <c r="B8134">
        <v>13</v>
      </c>
      <c r="C8134">
        <v>22</v>
      </c>
      <c r="D8134">
        <v>-4</v>
      </c>
      <c r="E8134">
        <v>15</v>
      </c>
      <c r="F8134">
        <v>26</v>
      </c>
      <c r="G8134">
        <v>-1</v>
      </c>
      <c r="H8134" s="3">
        <f>H8133+$H$2*(Table1[[#This Row],[debug'[0']]]-H8133)</f>
        <v>13.644640348010572</v>
      </c>
    </row>
    <row r="8135" spans="1:8" x14ac:dyDescent="0.25">
      <c r="A8135">
        <v>16258</v>
      </c>
      <c r="B8135">
        <v>15</v>
      </c>
      <c r="C8135">
        <v>23</v>
      </c>
      <c r="D8135">
        <v>-5</v>
      </c>
      <c r="E8135">
        <v>15</v>
      </c>
      <c r="F8135">
        <v>26</v>
      </c>
      <c r="G8135">
        <v>-1</v>
      </c>
      <c r="H8135" s="3">
        <f>H8134+$H$2*(Table1[[#This Row],[debug'[0']]]-H8134)</f>
        <v>13.772379985780432</v>
      </c>
    </row>
    <row r="8136" spans="1:8" x14ac:dyDescent="0.25">
      <c r="A8136">
        <v>16260</v>
      </c>
      <c r="B8136">
        <v>15</v>
      </c>
      <c r="C8136">
        <v>27</v>
      </c>
      <c r="D8136">
        <v>-6</v>
      </c>
      <c r="E8136">
        <v>15</v>
      </c>
      <c r="F8136">
        <v>26</v>
      </c>
      <c r="G8136">
        <v>-1</v>
      </c>
      <c r="H8136" s="3">
        <f>H8135+$H$2*(Table1[[#This Row],[debug'[0']]]-H8135)</f>
        <v>13.888080446322592</v>
      </c>
    </row>
    <row r="8137" spans="1:8" x14ac:dyDescent="0.25">
      <c r="A8137">
        <v>16262</v>
      </c>
      <c r="B8137">
        <v>16</v>
      </c>
      <c r="C8137">
        <v>29</v>
      </c>
      <c r="D8137">
        <v>-7</v>
      </c>
      <c r="E8137">
        <v>15</v>
      </c>
      <c r="F8137">
        <v>26</v>
      </c>
      <c r="G8137">
        <v>-1</v>
      </c>
      <c r="H8137" s="3">
        <f>H8136+$H$2*(Table1[[#This Row],[debug'[0']]]-H8136)</f>
        <v>14.087124174966759</v>
      </c>
    </row>
    <row r="8138" spans="1:8" x14ac:dyDescent="0.25">
      <c r="A8138">
        <v>16264</v>
      </c>
      <c r="B8138">
        <v>17</v>
      </c>
      <c r="C8138">
        <v>32</v>
      </c>
      <c r="D8138">
        <v>-7</v>
      </c>
      <c r="E8138">
        <v>15</v>
      </c>
      <c r="F8138">
        <v>26</v>
      </c>
      <c r="G8138">
        <v>-1</v>
      </c>
      <c r="H8138" s="3">
        <f>H8137+$H$2*(Table1[[#This Row],[debug'[0']]]-H8137)</f>
        <v>14.361656253749072</v>
      </c>
    </row>
    <row r="8139" spans="1:8" x14ac:dyDescent="0.25">
      <c r="A8139">
        <v>16266</v>
      </c>
      <c r="B8139">
        <v>17</v>
      </c>
      <c r="C8139">
        <v>34</v>
      </c>
      <c r="D8139">
        <v>-7</v>
      </c>
      <c r="E8139">
        <v>15</v>
      </c>
      <c r="F8139">
        <v>26</v>
      </c>
      <c r="G8139">
        <v>-1</v>
      </c>
      <c r="H8139" s="3">
        <f>H8138+$H$2*(Table1[[#This Row],[debug'[0']]]-H8138)</f>
        <v>14.610314293675065</v>
      </c>
    </row>
    <row r="8140" spans="1:8" x14ac:dyDescent="0.25">
      <c r="A8140">
        <v>16268</v>
      </c>
      <c r="B8140">
        <v>18</v>
      </c>
      <c r="C8140">
        <v>36</v>
      </c>
      <c r="D8140">
        <v>-7</v>
      </c>
      <c r="E8140">
        <v>15</v>
      </c>
      <c r="F8140">
        <v>26</v>
      </c>
      <c r="G8140">
        <v>-1</v>
      </c>
      <c r="H8140" s="3">
        <f>H8139+$H$2*(Table1[[#This Row],[debug'[0']]]-H8139)</f>
        <v>14.929784645064128</v>
      </c>
    </row>
    <row r="8141" spans="1:8" x14ac:dyDescent="0.25">
      <c r="A8141">
        <v>16270</v>
      </c>
      <c r="B8141">
        <v>19</v>
      </c>
      <c r="C8141">
        <v>37</v>
      </c>
      <c r="D8141">
        <v>-5</v>
      </c>
      <c r="E8141">
        <v>15</v>
      </c>
      <c r="F8141">
        <v>26</v>
      </c>
      <c r="G8141">
        <v>-1</v>
      </c>
      <c r="H8141" s="3">
        <f>H8140+$H$2*(Table1[[#This Row],[debug'[0']]]-H8140)</f>
        <v>15.313393404791976</v>
      </c>
    </row>
    <row r="8142" spans="1:8" x14ac:dyDescent="0.25">
      <c r="A8142">
        <v>16272</v>
      </c>
      <c r="B8142">
        <v>17</v>
      </c>
      <c r="C8142">
        <v>37</v>
      </c>
      <c r="D8142">
        <v>-2</v>
      </c>
      <c r="E8142">
        <v>15</v>
      </c>
      <c r="F8142">
        <v>26</v>
      </c>
      <c r="G8142">
        <v>-1</v>
      </c>
      <c r="H8142" s="3">
        <f>H8141+$H$2*(Table1[[#This Row],[debug'[0']]]-H8141)</f>
        <v>15.472352331462025</v>
      </c>
    </row>
    <row r="8143" spans="1:8" x14ac:dyDescent="0.25">
      <c r="A8143">
        <v>16274</v>
      </c>
      <c r="B8143">
        <v>17</v>
      </c>
      <c r="C8143">
        <v>36</v>
      </c>
      <c r="D8143">
        <v>0</v>
      </c>
      <c r="E8143">
        <v>15</v>
      </c>
      <c r="F8143">
        <v>26</v>
      </c>
      <c r="G8143">
        <v>-1</v>
      </c>
      <c r="H8143" s="3">
        <f>H8142+$H$2*(Table1[[#This Row],[debug'[0']]]-H8142)</f>
        <v>15.6163297322446</v>
      </c>
    </row>
    <row r="8144" spans="1:8" x14ac:dyDescent="0.25">
      <c r="A8144">
        <v>16276</v>
      </c>
      <c r="B8144">
        <v>16</v>
      </c>
      <c r="C8144">
        <v>34</v>
      </c>
      <c r="D8144">
        <v>3</v>
      </c>
      <c r="E8144">
        <v>15</v>
      </c>
      <c r="F8144">
        <v>26</v>
      </c>
      <c r="G8144">
        <v>-1</v>
      </c>
      <c r="H8144" s="3">
        <f>H8143+$H$2*(Table1[[#This Row],[debug'[0']]]-H8143)</f>
        <v>15.652489803082036</v>
      </c>
    </row>
    <row r="8145" spans="1:8" x14ac:dyDescent="0.25">
      <c r="A8145">
        <v>16278</v>
      </c>
      <c r="B8145">
        <v>16</v>
      </c>
      <c r="C8145">
        <v>32</v>
      </c>
      <c r="D8145">
        <v>4</v>
      </c>
      <c r="E8145">
        <v>15</v>
      </c>
      <c r="F8145">
        <v>26</v>
      </c>
      <c r="G8145">
        <v>-1</v>
      </c>
      <c r="H8145" s="3">
        <f>H8144+$H$2*(Table1[[#This Row],[debug'[0']]]-H8144)</f>
        <v>15.685241867532586</v>
      </c>
    </row>
    <row r="8146" spans="1:8" x14ac:dyDescent="0.25">
      <c r="A8146">
        <v>16280</v>
      </c>
      <c r="B8146">
        <v>15</v>
      </c>
      <c r="C8146">
        <v>29</v>
      </c>
      <c r="D8146">
        <v>5</v>
      </c>
      <c r="E8146">
        <v>15</v>
      </c>
      <c r="F8146">
        <v>26</v>
      </c>
      <c r="G8146">
        <v>-1</v>
      </c>
      <c r="H8146" s="3">
        <f>H8145+$H$2*(Table1[[#This Row],[debug'[0']]]-H8145)</f>
        <v>15.62065934302341</v>
      </c>
    </row>
    <row r="8147" spans="1:8" x14ac:dyDescent="0.25">
      <c r="A8147">
        <v>16282</v>
      </c>
      <c r="B8147">
        <v>13</v>
      </c>
      <c r="C8147">
        <v>24</v>
      </c>
      <c r="D8147">
        <v>6</v>
      </c>
      <c r="E8147">
        <v>15</v>
      </c>
      <c r="F8147">
        <v>26</v>
      </c>
      <c r="G8147">
        <v>-1</v>
      </c>
      <c r="H8147" s="3">
        <f>H8146+$H$2*(Table1[[#This Row],[debug'[0']]]-H8146)</f>
        <v>15.373668018835296</v>
      </c>
    </row>
    <row r="8148" spans="1:8" x14ac:dyDescent="0.25">
      <c r="A8148">
        <v>16284</v>
      </c>
      <c r="B8148">
        <v>14</v>
      </c>
      <c r="C8148">
        <v>21</v>
      </c>
      <c r="D8148">
        <v>5</v>
      </c>
      <c r="E8148">
        <v>15</v>
      </c>
      <c r="F8148">
        <v>26</v>
      </c>
      <c r="G8148">
        <v>-1</v>
      </c>
      <c r="H8148" s="3">
        <f>H8147+$H$2*(Table1[[#This Row],[debug'[0']]]-H8147)</f>
        <v>15.24420285814197</v>
      </c>
    </row>
    <row r="8149" spans="1:8" x14ac:dyDescent="0.25">
      <c r="A8149">
        <v>16286</v>
      </c>
      <c r="B8149">
        <v>13</v>
      </c>
      <c r="C8149">
        <v>19</v>
      </c>
      <c r="D8149">
        <v>5</v>
      </c>
      <c r="E8149">
        <v>15</v>
      </c>
      <c r="F8149">
        <v>26</v>
      </c>
      <c r="G8149">
        <v>-1</v>
      </c>
      <c r="H8149" s="3">
        <f>H8148+$H$2*(Table1[[#This Row],[debug'[0']]]-H8148)</f>
        <v>15.032691721772849</v>
      </c>
    </row>
    <row r="8150" spans="1:8" x14ac:dyDescent="0.25">
      <c r="A8150">
        <v>16288</v>
      </c>
      <c r="B8150">
        <v>15</v>
      </c>
      <c r="C8150">
        <v>17</v>
      </c>
      <c r="D8150">
        <v>3</v>
      </c>
      <c r="E8150">
        <v>15</v>
      </c>
      <c r="F8150">
        <v>26</v>
      </c>
      <c r="G8150">
        <v>-1</v>
      </c>
      <c r="H8150" s="3">
        <f>H8149+$H$2*(Table1[[#This Row],[debug'[0']]]-H8149)</f>
        <v>15.029610599584206</v>
      </c>
    </row>
    <row r="8151" spans="1:8" x14ac:dyDescent="0.25">
      <c r="A8151">
        <v>16290</v>
      </c>
      <c r="B8151">
        <v>14</v>
      </c>
      <c r="C8151">
        <v>18</v>
      </c>
      <c r="D8151">
        <v>2</v>
      </c>
      <c r="E8151">
        <v>15</v>
      </c>
      <c r="F8151">
        <v>26</v>
      </c>
      <c r="G8151">
        <v>-1</v>
      </c>
      <c r="H8151" s="3">
        <f>H8150+$H$2*(Table1[[#This Row],[debug'[0']]]-H8150)</f>
        <v>14.932572086712849</v>
      </c>
    </row>
    <row r="8152" spans="1:8" x14ac:dyDescent="0.25">
      <c r="A8152">
        <v>16292</v>
      </c>
      <c r="B8152">
        <v>13</v>
      </c>
      <c r="C8152">
        <v>19</v>
      </c>
      <c r="D8152">
        <v>0</v>
      </c>
      <c r="E8152">
        <v>15</v>
      </c>
      <c r="F8152">
        <v>26</v>
      </c>
      <c r="G8152">
        <v>-1</v>
      </c>
      <c r="H8152" s="3">
        <f>H8151+$H$2*(Table1[[#This Row],[debug'[0']]]-H8151)</f>
        <v>14.750431458608356</v>
      </c>
    </row>
    <row r="8153" spans="1:8" x14ac:dyDescent="0.25">
      <c r="A8153">
        <v>16294</v>
      </c>
      <c r="B8153">
        <v>13</v>
      </c>
      <c r="C8153">
        <v>20</v>
      </c>
      <c r="D8153">
        <v>-1</v>
      </c>
      <c r="E8153">
        <v>15</v>
      </c>
      <c r="F8153">
        <v>26</v>
      </c>
      <c r="G8153">
        <v>-1</v>
      </c>
      <c r="H8153" s="3">
        <f>H8152+$H$2*(Table1[[#This Row],[debug'[0']]]-H8152)</f>
        <v>14.585457180279061</v>
      </c>
    </row>
    <row r="8154" spans="1:8" x14ac:dyDescent="0.25">
      <c r="A8154">
        <v>16296</v>
      </c>
      <c r="B8154">
        <v>12</v>
      </c>
      <c r="C8154">
        <v>21</v>
      </c>
      <c r="D8154">
        <v>-4</v>
      </c>
      <c r="E8154">
        <v>15</v>
      </c>
      <c r="F8154">
        <v>26</v>
      </c>
      <c r="G8154">
        <v>-1</v>
      </c>
      <c r="H8154" s="3">
        <f>H8153+$H$2*(Table1[[#This Row],[debug'[0']]]-H8153)</f>
        <v>14.341783581766991</v>
      </c>
    </row>
    <row r="8155" spans="1:8" x14ac:dyDescent="0.25">
      <c r="A8155">
        <v>16298</v>
      </c>
      <c r="B8155">
        <v>12</v>
      </c>
      <c r="C8155">
        <v>23</v>
      </c>
      <c r="D8155">
        <v>-6</v>
      </c>
      <c r="E8155">
        <v>15</v>
      </c>
      <c r="F8155">
        <v>26</v>
      </c>
      <c r="G8155">
        <v>-1</v>
      </c>
      <c r="H8155" s="3">
        <f>H8154+$H$2*(Table1[[#This Row],[debug'[0']]]-H8154)</f>
        <v>14.121075678863701</v>
      </c>
    </row>
    <row r="8156" spans="1:8" x14ac:dyDescent="0.25">
      <c r="A8156">
        <v>16300</v>
      </c>
      <c r="B8156">
        <v>13</v>
      </c>
      <c r="C8156">
        <v>23</v>
      </c>
      <c r="D8156">
        <v>-7</v>
      </c>
      <c r="E8156">
        <v>15</v>
      </c>
      <c r="F8156">
        <v>26</v>
      </c>
      <c r="G8156">
        <v>-1</v>
      </c>
      <c r="H8156" s="3">
        <f>H8155+$H$2*(Table1[[#This Row],[debug'[0']]]-H8155)</f>
        <v>14.015416785358608</v>
      </c>
    </row>
    <row r="8157" spans="1:8" x14ac:dyDescent="0.25">
      <c r="A8157">
        <v>16302</v>
      </c>
      <c r="B8157">
        <v>14</v>
      </c>
      <c r="C8157">
        <v>25</v>
      </c>
      <c r="D8157">
        <v>-8</v>
      </c>
      <c r="E8157">
        <v>15</v>
      </c>
      <c r="F8157">
        <v>26</v>
      </c>
      <c r="G8157">
        <v>-1</v>
      </c>
      <c r="H8157" s="3">
        <f>H8156+$H$2*(Table1[[#This Row],[debug'[0']]]-H8156)</f>
        <v>14.013963787569871</v>
      </c>
    </row>
    <row r="8158" spans="1:8" x14ac:dyDescent="0.25">
      <c r="A8158">
        <v>16304</v>
      </c>
      <c r="B8158">
        <v>16</v>
      </c>
      <c r="C8158">
        <v>28</v>
      </c>
      <c r="D8158">
        <v>-8</v>
      </c>
      <c r="E8158">
        <v>15</v>
      </c>
      <c r="F8158">
        <v>26</v>
      </c>
      <c r="G8158">
        <v>-1</v>
      </c>
      <c r="H8158" s="3">
        <f>H8157+$H$2*(Table1[[#This Row],[debug'[0']]]-H8157)</f>
        <v>14.201143290811885</v>
      </c>
    </row>
    <row r="8159" spans="1:8" x14ac:dyDescent="0.25">
      <c r="A8159">
        <v>16306</v>
      </c>
      <c r="B8159">
        <v>18</v>
      </c>
      <c r="C8159">
        <v>30</v>
      </c>
      <c r="D8159">
        <v>-7</v>
      </c>
      <c r="E8159">
        <v>15</v>
      </c>
      <c r="F8159">
        <v>27</v>
      </c>
      <c r="G8159">
        <v>-1</v>
      </c>
      <c r="H8159" s="3">
        <f>H8158+$H$2*(Table1[[#This Row],[debug'[0']]]-H8158)</f>
        <v>14.559177100700655</v>
      </c>
    </row>
    <row r="8160" spans="1:8" x14ac:dyDescent="0.25">
      <c r="A8160">
        <v>16308</v>
      </c>
      <c r="B8160">
        <v>18</v>
      </c>
      <c r="C8160">
        <v>32</v>
      </c>
      <c r="D8160">
        <v>-6</v>
      </c>
      <c r="E8160">
        <v>15</v>
      </c>
      <c r="F8160">
        <v>27</v>
      </c>
      <c r="G8160">
        <v>-1</v>
      </c>
      <c r="H8160" s="3">
        <f>H8159+$H$2*(Table1[[#This Row],[debug'[0']]]-H8159)</f>
        <v>14.883467018982925</v>
      </c>
    </row>
    <row r="8161" spans="1:8" x14ac:dyDescent="0.25">
      <c r="A8161">
        <v>16310</v>
      </c>
      <c r="B8161">
        <v>17</v>
      </c>
      <c r="C8161">
        <v>34</v>
      </c>
      <c r="D8161">
        <v>-6</v>
      </c>
      <c r="E8161">
        <v>15</v>
      </c>
      <c r="F8161">
        <v>27</v>
      </c>
      <c r="G8161">
        <v>-1</v>
      </c>
      <c r="H8161" s="3">
        <f>H8160+$H$2*(Table1[[#This Row],[debug'[0']]]-H8160)</f>
        <v>15.082945552910237</v>
      </c>
    </row>
    <row r="8162" spans="1:8" x14ac:dyDescent="0.25">
      <c r="A8162">
        <v>16312</v>
      </c>
      <c r="B8162">
        <v>17</v>
      </c>
      <c r="C8162">
        <v>35</v>
      </c>
      <c r="D8162">
        <v>-5</v>
      </c>
      <c r="E8162">
        <v>15</v>
      </c>
      <c r="F8162">
        <v>27</v>
      </c>
      <c r="G8162">
        <v>-1</v>
      </c>
      <c r="H8162" s="3">
        <f>H8161+$H$2*(Table1[[#This Row],[debug'[0']]]-H8161)</f>
        <v>15.263623677935502</v>
      </c>
    </row>
    <row r="8163" spans="1:8" x14ac:dyDescent="0.25">
      <c r="A8163">
        <v>16314</v>
      </c>
      <c r="B8163">
        <v>16</v>
      </c>
      <c r="C8163">
        <v>35</v>
      </c>
      <c r="D8163">
        <v>-4</v>
      </c>
      <c r="E8163">
        <v>15</v>
      </c>
      <c r="F8163">
        <v>27</v>
      </c>
      <c r="G8163">
        <v>-1</v>
      </c>
      <c r="H8163" s="3">
        <f>H8162+$H$2*(Table1[[#This Row],[debug'[0']]]-H8162)</f>
        <v>15.333025511245761</v>
      </c>
    </row>
    <row r="8164" spans="1:8" x14ac:dyDescent="0.25">
      <c r="A8164">
        <v>16316</v>
      </c>
      <c r="B8164">
        <v>17</v>
      </c>
      <c r="C8164">
        <v>35</v>
      </c>
      <c r="D8164">
        <v>-2</v>
      </c>
      <c r="E8164">
        <v>15</v>
      </c>
      <c r="F8164">
        <v>27</v>
      </c>
      <c r="G8164">
        <v>-1</v>
      </c>
      <c r="H8164" s="3">
        <f>H8163+$H$2*(Table1[[#This Row],[debug'[0']]]-H8163)</f>
        <v>15.49013415547352</v>
      </c>
    </row>
    <row r="8165" spans="1:8" x14ac:dyDescent="0.25">
      <c r="A8165">
        <v>16318</v>
      </c>
      <c r="B8165">
        <v>19</v>
      </c>
      <c r="C8165">
        <v>32</v>
      </c>
      <c r="D8165">
        <v>4</v>
      </c>
      <c r="E8165">
        <v>15</v>
      </c>
      <c r="F8165">
        <v>27</v>
      </c>
      <c r="G8165">
        <v>-1</v>
      </c>
      <c r="H8165" s="3">
        <f>H8164+$H$2*(Table1[[#This Row],[debug'[0']]]-H8164)</f>
        <v>15.820931218041023</v>
      </c>
    </row>
    <row r="8166" spans="1:8" x14ac:dyDescent="0.25">
      <c r="A8166">
        <v>16320</v>
      </c>
      <c r="B8166">
        <v>18</v>
      </c>
      <c r="C8166">
        <v>31</v>
      </c>
      <c r="D8166">
        <v>6</v>
      </c>
      <c r="E8166">
        <v>15</v>
      </c>
      <c r="F8166">
        <v>27</v>
      </c>
      <c r="G8166">
        <v>-1</v>
      </c>
      <c r="H8166" s="3">
        <f>H8165+$H$2*(Table1[[#This Row],[debug'[0']]]-H8165)</f>
        <v>16.0263036123531</v>
      </c>
    </row>
    <row r="8167" spans="1:8" x14ac:dyDescent="0.25">
      <c r="A8167">
        <v>16322</v>
      </c>
      <c r="B8167">
        <v>20</v>
      </c>
      <c r="C8167">
        <v>29</v>
      </c>
      <c r="D8167">
        <v>6</v>
      </c>
      <c r="E8167">
        <v>15</v>
      </c>
      <c r="F8167">
        <v>27</v>
      </c>
      <c r="G8167">
        <v>-1</v>
      </c>
      <c r="H8167" s="3">
        <f>H8166+$H$2*(Table1[[#This Row],[debug'[0']]]-H8166)</f>
        <v>16.400815673723933</v>
      </c>
    </row>
    <row r="8168" spans="1:8" x14ac:dyDescent="0.25">
      <c r="A8168">
        <v>16324</v>
      </c>
      <c r="B8168">
        <v>16</v>
      </c>
      <c r="C8168">
        <v>25</v>
      </c>
      <c r="D8168">
        <v>6</v>
      </c>
      <c r="E8168">
        <v>15</v>
      </c>
      <c r="F8168">
        <v>27</v>
      </c>
      <c r="G8168">
        <v>-1</v>
      </c>
      <c r="H8168" s="3">
        <f>H8167+$H$2*(Table1[[#This Row],[debug'[0']]]-H8167)</f>
        <v>16.363039686443489</v>
      </c>
    </row>
    <row r="8169" spans="1:8" x14ac:dyDescent="0.25">
      <c r="A8169">
        <v>16326</v>
      </c>
      <c r="B8169">
        <v>15</v>
      </c>
      <c r="C8169">
        <v>22</v>
      </c>
      <c r="D8169">
        <v>6</v>
      </c>
      <c r="E8169">
        <v>15</v>
      </c>
      <c r="F8169">
        <v>26</v>
      </c>
      <c r="G8169">
        <v>-2</v>
      </c>
      <c r="H8169" s="3">
        <f>H8168+$H$2*(Table1[[#This Row],[debug'[0']]]-H8168)</f>
        <v>16.234576222479024</v>
      </c>
    </row>
    <row r="8170" spans="1:8" x14ac:dyDescent="0.25">
      <c r="A8170">
        <v>16328</v>
      </c>
      <c r="B8170">
        <v>14</v>
      </c>
      <c r="C8170">
        <v>22</v>
      </c>
      <c r="D8170">
        <v>5</v>
      </c>
      <c r="E8170">
        <v>15</v>
      </c>
      <c r="F8170">
        <v>27</v>
      </c>
      <c r="G8170">
        <v>-1</v>
      </c>
      <c r="H8170" s="3">
        <f>H8169+$H$2*(Table1[[#This Row],[debug'[0']]]-H8169)</f>
        <v>16.023972375146229</v>
      </c>
    </row>
    <row r="8171" spans="1:8" x14ac:dyDescent="0.25">
      <c r="A8171">
        <v>16330</v>
      </c>
      <c r="B8171">
        <v>13</v>
      </c>
      <c r="C8171">
        <v>22</v>
      </c>
      <c r="D8171">
        <v>5</v>
      </c>
      <c r="E8171">
        <v>15</v>
      </c>
      <c r="F8171">
        <v>27</v>
      </c>
      <c r="G8171">
        <v>-1</v>
      </c>
      <c r="H8171" s="3">
        <f>H8170+$H$2*(Table1[[#This Row],[debug'[0']]]-H8170)</f>
        <v>15.738969693193694</v>
      </c>
    </row>
    <row r="8172" spans="1:8" x14ac:dyDescent="0.25">
      <c r="A8172">
        <v>16332</v>
      </c>
      <c r="B8172">
        <v>15</v>
      </c>
      <c r="C8172">
        <v>21</v>
      </c>
      <c r="D8172">
        <v>4</v>
      </c>
      <c r="E8172">
        <v>15</v>
      </c>
      <c r="F8172">
        <v>27</v>
      </c>
      <c r="G8172">
        <v>-1</v>
      </c>
      <c r="H8172" s="3">
        <f>H8171+$H$2*(Table1[[#This Row],[debug'[0']]]-H8171)</f>
        <v>15.669323440412809</v>
      </c>
    </row>
    <row r="8173" spans="1:8" x14ac:dyDescent="0.25">
      <c r="A8173">
        <v>16334</v>
      </c>
      <c r="B8173">
        <v>14</v>
      </c>
      <c r="C8173">
        <v>22</v>
      </c>
      <c r="D8173">
        <v>2</v>
      </c>
      <c r="E8173">
        <v>15</v>
      </c>
      <c r="F8173">
        <v>27</v>
      </c>
      <c r="G8173">
        <v>-1</v>
      </c>
      <c r="H8173" s="3">
        <f>H8172+$H$2*(Table1[[#This Row],[debug'[0']]]-H8172)</f>
        <v>15.511993412706826</v>
      </c>
    </row>
    <row r="8174" spans="1:8" x14ac:dyDescent="0.25">
      <c r="A8174">
        <v>16336</v>
      </c>
      <c r="B8174">
        <v>15</v>
      </c>
      <c r="C8174">
        <v>21</v>
      </c>
      <c r="D8174">
        <v>0</v>
      </c>
      <c r="E8174">
        <v>16</v>
      </c>
      <c r="F8174">
        <v>27</v>
      </c>
      <c r="G8174">
        <v>-1</v>
      </c>
      <c r="H8174" s="3">
        <f>H8173+$H$2*(Table1[[#This Row],[debug'[0']]]-H8173)</f>
        <v>15.463739170385441</v>
      </c>
    </row>
    <row r="8175" spans="1:8" x14ac:dyDescent="0.25">
      <c r="A8175">
        <v>16338</v>
      </c>
      <c r="B8175">
        <v>15</v>
      </c>
      <c r="C8175">
        <v>22</v>
      </c>
      <c r="D8175">
        <v>-1</v>
      </c>
      <c r="E8175">
        <v>16</v>
      </c>
      <c r="F8175">
        <v>27</v>
      </c>
      <c r="G8175">
        <v>-1</v>
      </c>
      <c r="H8175" s="3">
        <f>H8174+$H$2*(Table1[[#This Row],[debug'[0']]]-H8174)</f>
        <v>15.420032783259499</v>
      </c>
    </row>
    <row r="8176" spans="1:8" x14ac:dyDescent="0.25">
      <c r="A8176">
        <v>16340</v>
      </c>
      <c r="B8176">
        <v>14</v>
      </c>
      <c r="C8176">
        <v>23</v>
      </c>
      <c r="D8176">
        <v>-3</v>
      </c>
      <c r="E8176">
        <v>15</v>
      </c>
      <c r="F8176">
        <v>27</v>
      </c>
      <c r="G8176">
        <v>-1</v>
      </c>
      <c r="H8176" s="3">
        <f>H8175+$H$2*(Table1[[#This Row],[debug'[0']]]-H8175)</f>
        <v>15.286197846467157</v>
      </c>
    </row>
    <row r="8177" spans="1:8" x14ac:dyDescent="0.25">
      <c r="A8177">
        <v>16342</v>
      </c>
      <c r="B8177">
        <v>14</v>
      </c>
      <c r="C8177">
        <v>23</v>
      </c>
      <c r="D8177">
        <v>-6</v>
      </c>
      <c r="E8177">
        <v>15</v>
      </c>
      <c r="F8177">
        <v>27</v>
      </c>
      <c r="G8177">
        <v>-1</v>
      </c>
      <c r="H8177" s="3">
        <f>H8176+$H$2*(Table1[[#This Row],[debug'[0']]]-H8176)</f>
        <v>15.164976555301431</v>
      </c>
    </row>
    <row r="8178" spans="1:8" x14ac:dyDescent="0.25">
      <c r="A8178">
        <v>16344</v>
      </c>
      <c r="B8178">
        <v>13</v>
      </c>
      <c r="C8178">
        <v>25</v>
      </c>
      <c r="D8178">
        <v>-7</v>
      </c>
      <c r="E8178">
        <v>15</v>
      </c>
      <c r="F8178">
        <v>27</v>
      </c>
      <c r="G8178">
        <v>-1</v>
      </c>
      <c r="H8178" s="3">
        <f>H8177+$H$2*(Table1[[#This Row],[debug'[0']]]-H8177)</f>
        <v>14.960932322061558</v>
      </c>
    </row>
    <row r="8179" spans="1:8" x14ac:dyDescent="0.25">
      <c r="A8179">
        <v>16346</v>
      </c>
      <c r="B8179">
        <v>13</v>
      </c>
      <c r="C8179">
        <v>26</v>
      </c>
      <c r="D8179">
        <v>-9</v>
      </c>
      <c r="E8179">
        <v>15</v>
      </c>
      <c r="F8179">
        <v>27</v>
      </c>
      <c r="G8179">
        <v>-1</v>
      </c>
      <c r="H8179" s="3">
        <f>H8178+$H$2*(Table1[[#This Row],[debug'[0']]]-H8178)</f>
        <v>14.776118804746297</v>
      </c>
    </row>
    <row r="8180" spans="1:8" x14ac:dyDescent="0.25">
      <c r="A8180">
        <v>16348</v>
      </c>
      <c r="B8180">
        <v>13</v>
      </c>
      <c r="C8180">
        <v>29</v>
      </c>
      <c r="D8180">
        <v>-9</v>
      </c>
      <c r="E8180">
        <v>15</v>
      </c>
      <c r="F8180">
        <v>27</v>
      </c>
      <c r="G8180">
        <v>-1</v>
      </c>
      <c r="H8180" s="3">
        <f>H8179+$H$2*(Table1[[#This Row],[debug'[0']]]-H8179)</f>
        <v>14.608723551079487</v>
      </c>
    </row>
    <row r="8181" spans="1:8" x14ac:dyDescent="0.25">
      <c r="A8181">
        <v>16350</v>
      </c>
      <c r="B8181">
        <v>16</v>
      </c>
      <c r="C8181">
        <v>30</v>
      </c>
      <c r="D8181">
        <v>-8</v>
      </c>
      <c r="E8181">
        <v>16</v>
      </c>
      <c r="F8181">
        <v>27</v>
      </c>
      <c r="G8181">
        <v>-1</v>
      </c>
      <c r="H8181" s="3">
        <f>H8180+$H$2*(Table1[[#This Row],[debug'[0']]]-H8180)</f>
        <v>14.739848267210723</v>
      </c>
    </row>
    <row r="8182" spans="1:8" x14ac:dyDescent="0.25">
      <c r="A8182">
        <v>16352</v>
      </c>
      <c r="B8182">
        <v>17</v>
      </c>
      <c r="C8182">
        <v>32</v>
      </c>
      <c r="D8182">
        <v>-7</v>
      </c>
      <c r="E8182">
        <v>16</v>
      </c>
      <c r="F8182">
        <v>27</v>
      </c>
      <c r="G8182">
        <v>-1</v>
      </c>
      <c r="H8182" s="3">
        <f>H8181+$H$2*(Table1[[#This Row],[debug'[0']]]-H8181)</f>
        <v>14.952862549602594</v>
      </c>
    </row>
    <row r="8183" spans="1:8" x14ac:dyDescent="0.25">
      <c r="A8183">
        <v>16354</v>
      </c>
      <c r="B8183">
        <v>18</v>
      </c>
      <c r="C8183">
        <v>33</v>
      </c>
      <c r="D8183">
        <v>-6</v>
      </c>
      <c r="E8183">
        <v>16</v>
      </c>
      <c r="F8183">
        <v>27</v>
      </c>
      <c r="G8183">
        <v>-1</v>
      </c>
      <c r="H8183" s="3">
        <f>H8182+$H$2*(Table1[[#This Row],[debug'[0']]]-H8182)</f>
        <v>15.240048488462</v>
      </c>
    </row>
    <row r="8184" spans="1:8" x14ac:dyDescent="0.25">
      <c r="A8184">
        <v>16356</v>
      </c>
      <c r="B8184">
        <v>19</v>
      </c>
      <c r="C8184">
        <v>33</v>
      </c>
      <c r="D8184">
        <v>-3</v>
      </c>
      <c r="E8184">
        <v>16</v>
      </c>
      <c r="F8184">
        <v>27</v>
      </c>
      <c r="G8184">
        <v>-1</v>
      </c>
      <c r="H8184" s="3">
        <f>H8183+$H$2*(Table1[[#This Row],[debug'[0']]]-H8183)</f>
        <v>15.594415569857048</v>
      </c>
    </row>
    <row r="8185" spans="1:8" x14ac:dyDescent="0.25">
      <c r="A8185">
        <v>16358</v>
      </c>
      <c r="B8185">
        <v>17</v>
      </c>
      <c r="C8185">
        <v>33</v>
      </c>
      <c r="D8185">
        <v>-2</v>
      </c>
      <c r="E8185">
        <v>16</v>
      </c>
      <c r="F8185">
        <v>27</v>
      </c>
      <c r="G8185">
        <v>-1</v>
      </c>
      <c r="H8185" s="3">
        <f>H8184+$H$2*(Table1[[#This Row],[debug'[0']]]-H8184)</f>
        <v>15.726888781449167</v>
      </c>
    </row>
    <row r="8186" spans="1:8" x14ac:dyDescent="0.25">
      <c r="A8186">
        <v>16360</v>
      </c>
      <c r="B8186">
        <v>17</v>
      </c>
      <c r="C8186">
        <v>32</v>
      </c>
      <c r="D8186">
        <v>1</v>
      </c>
      <c r="E8186">
        <v>15</v>
      </c>
      <c r="F8186">
        <v>27</v>
      </c>
      <c r="G8186">
        <v>-1</v>
      </c>
      <c r="H8186" s="3">
        <f>H8185+$H$2*(Table1[[#This Row],[debug'[0']]]-H8185)</f>
        <v>15.846876686991228</v>
      </c>
    </row>
    <row r="8187" spans="1:8" x14ac:dyDescent="0.25">
      <c r="A8187">
        <v>16362</v>
      </c>
      <c r="B8187">
        <v>18</v>
      </c>
      <c r="C8187">
        <v>30</v>
      </c>
      <c r="D8187">
        <v>4</v>
      </c>
      <c r="E8187">
        <v>16</v>
      </c>
      <c r="F8187">
        <v>27</v>
      </c>
      <c r="G8187">
        <v>-1</v>
      </c>
      <c r="H8187" s="3">
        <f>H8186+$H$2*(Table1[[#This Row],[debug'[0']]]-H8186)</f>
        <v>16.049803778463868</v>
      </c>
    </row>
    <row r="8188" spans="1:8" x14ac:dyDescent="0.25">
      <c r="A8188">
        <v>16364</v>
      </c>
      <c r="B8188">
        <v>20</v>
      </c>
      <c r="C8188">
        <v>28</v>
      </c>
      <c r="D8188">
        <v>6</v>
      </c>
      <c r="E8188">
        <v>16</v>
      </c>
      <c r="F8188">
        <v>27</v>
      </c>
      <c r="G8188">
        <v>-1</v>
      </c>
      <c r="H8188" s="3">
        <f>H8187+$H$2*(Table1[[#This Row],[debug'[0']]]-H8187)</f>
        <v>16.422101001358349</v>
      </c>
    </row>
    <row r="8189" spans="1:8" x14ac:dyDescent="0.25">
      <c r="A8189">
        <v>16366</v>
      </c>
      <c r="B8189">
        <v>21</v>
      </c>
      <c r="C8189">
        <v>27</v>
      </c>
      <c r="D8189">
        <v>6</v>
      </c>
      <c r="E8189">
        <v>16</v>
      </c>
      <c r="F8189">
        <v>27</v>
      </c>
      <c r="G8189">
        <v>-1</v>
      </c>
      <c r="H8189" s="3">
        <f>H8188+$H$2*(Table1[[#This Row],[debug'[0']]]-H8188)</f>
        <v>16.85355781724861</v>
      </c>
    </row>
    <row r="8190" spans="1:8" x14ac:dyDescent="0.25">
      <c r="A8190">
        <v>16368</v>
      </c>
      <c r="B8190">
        <v>20</v>
      </c>
      <c r="C8190">
        <v>26</v>
      </c>
      <c r="D8190">
        <v>6</v>
      </c>
      <c r="E8190">
        <v>16</v>
      </c>
      <c r="F8190">
        <v>27</v>
      </c>
      <c r="G8190">
        <v>-1</v>
      </c>
      <c r="H8190" s="3">
        <f>H8189+$H$2*(Table1[[#This Row],[debug'[0']]]-H8189)</f>
        <v>17.150103006636915</v>
      </c>
    </row>
    <row r="8191" spans="1:8" x14ac:dyDescent="0.25">
      <c r="A8191">
        <v>16370</v>
      </c>
      <c r="B8191">
        <v>19</v>
      </c>
      <c r="C8191">
        <v>23</v>
      </c>
      <c r="D8191">
        <v>6</v>
      </c>
      <c r="E8191">
        <v>16</v>
      </c>
      <c r="F8191">
        <v>27</v>
      </c>
      <c r="G8191">
        <v>-1</v>
      </c>
      <c r="H8191" s="3">
        <f>H8190+$H$2*(Table1[[#This Row],[debug'[0']]]-H8190)</f>
        <v>17.324451690764334</v>
      </c>
    </row>
    <row r="8192" spans="1:8" x14ac:dyDescent="0.25">
      <c r="A8192">
        <v>16372</v>
      </c>
      <c r="B8192">
        <v>18</v>
      </c>
      <c r="C8192">
        <v>24</v>
      </c>
      <c r="D8192">
        <v>5</v>
      </c>
      <c r="E8192">
        <v>16</v>
      </c>
      <c r="F8192">
        <v>27</v>
      </c>
      <c r="G8192">
        <v>-1</v>
      </c>
      <c r="H8192" s="3">
        <f>H8191+$H$2*(Table1[[#This Row],[debug'[0']]]-H8191)</f>
        <v>17.388120618927527</v>
      </c>
    </row>
    <row r="8193" spans="1:8" x14ac:dyDescent="0.25">
      <c r="A8193">
        <v>16374</v>
      </c>
      <c r="B8193">
        <v>15</v>
      </c>
      <c r="C8193">
        <v>24</v>
      </c>
      <c r="D8193">
        <v>4</v>
      </c>
      <c r="E8193">
        <v>16</v>
      </c>
      <c r="F8193">
        <v>27</v>
      </c>
      <c r="G8193">
        <v>-1</v>
      </c>
      <c r="H8193" s="3">
        <f>H8192+$H$2*(Table1[[#This Row],[debug'[0']]]-H8192)</f>
        <v>17.163045553158256</v>
      </c>
    </row>
    <row r="8194" spans="1:8" x14ac:dyDescent="0.25">
      <c r="A8194">
        <v>16376</v>
      </c>
      <c r="B8194">
        <v>16</v>
      </c>
      <c r="C8194">
        <v>23</v>
      </c>
      <c r="D8194">
        <v>3</v>
      </c>
      <c r="E8194">
        <v>16</v>
      </c>
      <c r="F8194">
        <v>27</v>
      </c>
      <c r="G8194">
        <v>-1</v>
      </c>
      <c r="H8194" s="3">
        <f>H8193+$H$2*(Table1[[#This Row],[debug'[0']]]-H8193)</f>
        <v>17.05343109219049</v>
      </c>
    </row>
    <row r="8195" spans="1:8" x14ac:dyDescent="0.25">
      <c r="A8195">
        <v>16378</v>
      </c>
      <c r="B8195">
        <v>15</v>
      </c>
      <c r="C8195">
        <v>24</v>
      </c>
      <c r="D8195">
        <v>1</v>
      </c>
      <c r="E8195">
        <v>16</v>
      </c>
      <c r="F8195">
        <v>27</v>
      </c>
      <c r="G8195">
        <v>-1</v>
      </c>
      <c r="H8195" s="3">
        <f>H8194+$H$2*(Table1[[#This Row],[debug'[0']]]-H8194)</f>
        <v>16.859899771174135</v>
      </c>
    </row>
    <row r="8196" spans="1:8" x14ac:dyDescent="0.25">
      <c r="A8196">
        <v>16380</v>
      </c>
      <c r="B8196">
        <v>16</v>
      </c>
      <c r="C8196">
        <v>24</v>
      </c>
      <c r="D8196">
        <v>-1</v>
      </c>
      <c r="E8196">
        <v>16</v>
      </c>
      <c r="F8196">
        <v>27</v>
      </c>
      <c r="G8196">
        <v>-1</v>
      </c>
      <c r="H8196" s="3">
        <f>H8195+$H$2*(Table1[[#This Row],[debug'[0']]]-H8195)</f>
        <v>16.778856127055807</v>
      </c>
    </row>
    <row r="8197" spans="1:8" x14ac:dyDescent="0.25">
      <c r="A8197">
        <v>16382</v>
      </c>
      <c r="B8197">
        <v>16</v>
      </c>
      <c r="C8197">
        <v>24</v>
      </c>
      <c r="D8197">
        <v>-2</v>
      </c>
      <c r="E8197">
        <v>16</v>
      </c>
      <c r="F8197">
        <v>27</v>
      </c>
      <c r="G8197">
        <v>-1</v>
      </c>
      <c r="H8197" s="3">
        <f>H8196+$H$2*(Table1[[#This Row],[debug'[0']]]-H8196)</f>
        <v>16.70545066644695</v>
      </c>
    </row>
    <row r="8198" spans="1:8" x14ac:dyDescent="0.25">
      <c r="A8198">
        <v>16384</v>
      </c>
      <c r="B8198">
        <v>16</v>
      </c>
      <c r="C8198">
        <v>25</v>
      </c>
      <c r="D8198">
        <v>-3</v>
      </c>
      <c r="E8198">
        <v>16</v>
      </c>
      <c r="F8198">
        <v>27</v>
      </c>
      <c r="G8198">
        <v>-1</v>
      </c>
      <c r="H8198" s="3">
        <f>H8197+$H$2*(Table1[[#This Row],[debug'[0']]]-H8197)</f>
        <v>16.638963507511559</v>
      </c>
    </row>
    <row r="8199" spans="1:8" x14ac:dyDescent="0.25">
      <c r="A8199">
        <v>16386</v>
      </c>
      <c r="B8199">
        <v>15</v>
      </c>
      <c r="C8199">
        <v>26</v>
      </c>
      <c r="D8199">
        <v>-5</v>
      </c>
      <c r="E8199">
        <v>16</v>
      </c>
      <c r="F8199">
        <v>27</v>
      </c>
      <c r="G8199">
        <v>-1</v>
      </c>
      <c r="H8199" s="3">
        <f>H8198+$H$2*(Table1[[#This Row],[debug'[0']]]-H8198)</f>
        <v>16.484494836070557</v>
      </c>
    </row>
    <row r="8200" spans="1:8" x14ac:dyDescent="0.25">
      <c r="A8200">
        <v>16388</v>
      </c>
      <c r="B8200">
        <v>14</v>
      </c>
      <c r="C8200">
        <v>26</v>
      </c>
      <c r="D8200">
        <v>-5</v>
      </c>
      <c r="E8200">
        <v>16</v>
      </c>
      <c r="F8200">
        <v>27</v>
      </c>
      <c r="G8200">
        <v>-1</v>
      </c>
      <c r="H8200" s="3">
        <f>H8199+$H$2*(Table1[[#This Row],[debug'[0']]]-H8199)</f>
        <v>16.250336714324124</v>
      </c>
    </row>
    <row r="8201" spans="1:8" x14ac:dyDescent="0.25">
      <c r="A8201">
        <v>16390</v>
      </c>
      <c r="B8201">
        <v>12</v>
      </c>
      <c r="C8201">
        <v>28</v>
      </c>
      <c r="D8201">
        <v>-6</v>
      </c>
      <c r="E8201">
        <v>16</v>
      </c>
      <c r="F8201">
        <v>27</v>
      </c>
      <c r="G8201">
        <v>-1</v>
      </c>
      <c r="H8201" s="3">
        <f>H8200+$H$2*(Table1[[#This Row],[debug'[0']]]-H8200)</f>
        <v>15.849751916414014</v>
      </c>
    </row>
    <row r="8202" spans="1:8" x14ac:dyDescent="0.25">
      <c r="A8202">
        <v>16392</v>
      </c>
      <c r="B8202">
        <v>13</v>
      </c>
      <c r="C8202">
        <v>30</v>
      </c>
      <c r="D8202">
        <v>-7</v>
      </c>
      <c r="E8202">
        <v>16</v>
      </c>
      <c r="F8202">
        <v>27</v>
      </c>
      <c r="G8202">
        <v>-1</v>
      </c>
      <c r="H8202" s="3">
        <f>H8201+$H$2*(Table1[[#This Row],[debug'[0']]]-H8201)</f>
        <v>15.581169125859223</v>
      </c>
    </row>
    <row r="8203" spans="1:8" x14ac:dyDescent="0.25">
      <c r="A8203">
        <v>16394</v>
      </c>
      <c r="B8203">
        <v>14</v>
      </c>
      <c r="C8203">
        <v>31</v>
      </c>
      <c r="D8203">
        <v>-7</v>
      </c>
      <c r="E8203">
        <v>16</v>
      </c>
      <c r="F8203">
        <v>27</v>
      </c>
      <c r="G8203">
        <v>-1</v>
      </c>
      <c r="H8203" s="3">
        <f>H8202+$H$2*(Table1[[#This Row],[debug'[0']]]-H8202)</f>
        <v>15.432147446562754</v>
      </c>
    </row>
    <row r="8204" spans="1:8" x14ac:dyDescent="0.25">
      <c r="A8204">
        <v>16396</v>
      </c>
      <c r="B8204">
        <v>17</v>
      </c>
      <c r="C8204">
        <v>31</v>
      </c>
      <c r="D8204">
        <v>-6</v>
      </c>
      <c r="E8204">
        <v>17</v>
      </c>
      <c r="F8204">
        <v>27</v>
      </c>
      <c r="G8204">
        <v>-1</v>
      </c>
      <c r="H8204" s="3">
        <f>H8203+$H$2*(Table1[[#This Row],[debug'[0']]]-H8203)</f>
        <v>15.579914068476468</v>
      </c>
    </row>
    <row r="8205" spans="1:8" x14ac:dyDescent="0.25">
      <c r="A8205">
        <v>16398</v>
      </c>
      <c r="B8205">
        <v>21</v>
      </c>
      <c r="C8205">
        <v>30</v>
      </c>
      <c r="D8205">
        <v>-3</v>
      </c>
      <c r="E8205">
        <v>17</v>
      </c>
      <c r="F8205">
        <v>27</v>
      </c>
      <c r="G8205">
        <v>0</v>
      </c>
      <c r="H8205" s="3">
        <f>H8204+$H$2*(Table1[[#This Row],[debug'[0']]]-H8204)</f>
        <v>16.090745132805459</v>
      </c>
    </row>
    <row r="8206" spans="1:8" x14ac:dyDescent="0.25">
      <c r="A8206">
        <v>16400</v>
      </c>
      <c r="B8206">
        <v>21</v>
      </c>
      <c r="C8206">
        <v>30</v>
      </c>
      <c r="D8206">
        <v>-1</v>
      </c>
      <c r="E8206">
        <v>17</v>
      </c>
      <c r="F8206">
        <v>27</v>
      </c>
      <c r="G8206">
        <v>0</v>
      </c>
      <c r="H8206" s="3">
        <f>H8205+$H$2*(Table1[[#This Row],[debug'[0']]]-H8205)</f>
        <v>16.553431503566809</v>
      </c>
    </row>
  </sheetData>
  <conditionalFormatting sqref="H7:H8206">
    <cfRule type="expression" dxfId="2" priority="3">
      <formula>$P$34="off"</formula>
    </cfRule>
  </conditionalFormatting>
  <conditionalFormatting sqref="H7:H8206">
    <cfRule type="expression" dxfId="1" priority="2">
      <formula>$P$34="off"</formula>
    </cfRule>
  </conditionalFormatting>
  <conditionalFormatting sqref="H7:H8206">
    <cfRule type="expression" dxfId="0" priority="1">
      <formula>$P$34="off"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BF Filter Latency</vt:lpstr>
      <vt:lpstr>Attenuation vs. Latency</vt:lpstr>
      <vt:lpstr>&lt;spacer&gt;</vt:lpstr>
      <vt:lpstr>Gyro LPF1</vt:lpstr>
      <vt:lpstr>D-term LPF1</vt:lpstr>
      <vt:lpstr>Dyn Notch</vt:lpstr>
      <vt:lpstr>Qick Calc sheet</vt:lpstr>
      <vt:lpstr>Delay and Timing</vt:lpstr>
      <vt:lpstr>Filter Test</vt:lpstr>
      <vt:lpstr>FKF-Cutoff Calcs</vt:lpstr>
      <vt:lpstr>'Dyn Notch'!Dterm_LPF1</vt:lpstr>
      <vt:lpstr>Dterm_LPF1</vt:lpstr>
      <vt:lpstr>Dyn_Notch</vt:lpstr>
      <vt:lpstr>Gyro_LPF1</vt:lpstr>
    </vt:vector>
  </TitlesOfParts>
  <Company>Herbert, Rowland and Grubic,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Spatz, Mark</dc:creator>
  <cp:lastModifiedBy>Spatz, Mark</cp:lastModifiedBy>
  <dcterms:created xsi:type="dcterms:W3CDTF">2018-02-20T16:35:59Z</dcterms:created>
  <dcterms:modified xsi:type="dcterms:W3CDTF">2018-12-21T22:31:14Z</dcterms:modified>
</cp:coreProperties>
</file>