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he Zhang\Desktop\git_repo\phishing_Detect\Docs\"/>
    </mc:Choice>
  </mc:AlternateContent>
  <xr:revisionPtr revIDLastSave="0" documentId="10_ncr:8100000_{EB8C7667-869B-4A99-8DEC-D7E35BC3D0D9}" xr6:coauthVersionLast="32" xr6:coauthVersionMax="32" xr10:uidLastSave="{00000000-0000-0000-0000-000000000000}"/>
  <bookViews>
    <workbookView xWindow="0" yWindow="0" windowWidth="12300" windowHeight="5712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<sst xmlns="http://schemas.openxmlformats.org/spreadsheetml/2006/main" count="83" uniqueCount="35">
  <si>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</si>
  <si>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</si>
  <si>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</si>
  <si>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</si>
  <si>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</si>
  <si>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</si>
  <si>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</si>
  <si>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</si>
  <si>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</si>
  <si>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</si>
  <si>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</si>
  <si>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</si>
  <si>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</si>
  <si>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</si>
  <si>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</si>
  <si>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</si>
  <si>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</si>
  <si>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</si>
  <si>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</si>
  <si>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</si>
  <si>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</si>
  <si>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</si>
  <si>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</si>
  <si>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</si>
  <si>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</si>
  <si>
    <t>TP</t>
    <phoneticPr fontId="0" type="noConversion"/>
  </si>
  <si>
    <t>FN</t>
    <phoneticPr fontId="0" type="noConversion"/>
  </si>
  <si>
    <t>TN</t>
    <phoneticPr fontId="0" type="noConversion"/>
  </si>
  <si>
    <t>FP</t>
    <phoneticPr fontId="0" type="noConversion"/>
  </si>
  <si>
    <t xml:space="preserve">Confusion Matrix Set A: </t>
    <phoneticPr fontId="0" type="noConversion"/>
  </si>
  <si>
    <t xml:space="preserve">Confusion Matrix Set B: </t>
    <phoneticPr fontId="0" type="noConversion"/>
  </si>
  <si>
    <t>all</t>
    <phoneticPr fontId="0" type="noConversion"/>
  </si>
  <si>
    <t xml:space="preserve">Confusion Matrix Set C: </t>
    <phoneticPr fontId="0" type="noConversion"/>
  </si>
  <si>
    <t xml:space="preserve">Confusion Matrix Set D: </t>
    <phoneticPr fontId="0" type="noConversion"/>
  </si>
  <si>
    <t xml:space="preserve">Confusion Matrix Set E: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</si>
</sst>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2" borderId="2" xfId="1" applyAlignment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2" xfId="1" applyAlignment="1">
      <alignment horizontal="center"/>
    </xf>
    <xf numFmtId="0" fontId="2" fillId="2" borderId="2" xfId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Sheet1!$T$42:$T$47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Sheet1!$U$42:$U$47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1">
                  <c:v>0.48799999999999999</c:v>
                </c:pt>
                <c:pt idx="2">
                  <c:v>0.21690000000000001</c:v>
                </c:pt>
                <c:pt idx="3">
                  <c:v>8.4500000000000006E-2</c:v>
                </c:pt>
                <c:pt idx="4">
                  <c:v>5.8500000000000003E-2</c:v>
                </c:pt>
                <c:pt idx="5">
                  <c:v>5.1999999999999998E-2</c:v>
                </c:pt>
                <c:pt idx="6">
                  <c:v>0</c:v>
                </c:pt>
              </c:numCache>
            </c:numRef>
          </c:xVal>
          <c:yVal>
            <c:numRef>
              <c:f>Sheet1!$L$42:$L$48</c:f>
              <c:numCache>
                <c:formatCode>General</c:formatCode>
                <c:ptCount val="7"/>
                <c:pt idx="1">
                  <c:v>0.46689999999999998</c:v>
                </c:pt>
                <c:pt idx="2">
                  <c:v>0.75749999999999995</c:v>
                </c:pt>
                <c:pt idx="3">
                  <c:v>0.93930000000000002</c:v>
                </c:pt>
                <c:pt idx="4">
                  <c:v>0.96630000000000005</c:v>
                </c:pt>
                <c:pt idx="5">
                  <c:v>0.97809999999999997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'[1]Binary Classify data'!$M$7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'[1]Binary Classify data'!$L$8:$L$13</c:f>
              <c:numCache>
                <c:formatCode>General</c:formatCode>
                <c:ptCount val="6"/>
                <c:pt idx="1">
                  <c:v>0.44642857142857145</c:v>
                </c:pt>
                <c:pt idx="2">
                  <c:v>0.18181818181818182</c:v>
                </c:pt>
                <c:pt idx="3">
                  <c:v>6.5326633165829151E-2</c:v>
                </c:pt>
                <c:pt idx="4">
                  <c:v>4.4925124792013313E-2</c:v>
                </c:pt>
                <c:pt idx="5">
                  <c:v>3.9669421487603308E-2</c:v>
                </c:pt>
              </c:numCache>
            </c:numRef>
          </c:xVal>
          <c:yVal>
            <c:numRef>
              <c:f>'[1]Binary Classify data'!$M$8:$M$13</c:f>
              <c:numCache>
                <c:formatCode>General</c:formatCode>
                <c:ptCount val="6"/>
                <c:pt idx="1">
                  <c:v>0.42831215970961889</c:v>
                </c:pt>
                <c:pt idx="2">
                  <c:v>0.71485148514851482</c:v>
                </c:pt>
                <c:pt idx="3">
                  <c:v>0.92139737991266379</c:v>
                </c:pt>
                <c:pt idx="4">
                  <c:v>0.95594713656387664</c:v>
                </c:pt>
                <c:pt idx="5">
                  <c:v>0.97111111111111115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4-4D4D-AA00-09CAC204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2976"/>
        <c:axId val="499025928"/>
      </c:scatterChart>
      <c:valAx>
        <c:axId val="499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928"/>
        <c:crosses val="autoZero"/>
        <c:crossBetween val="midCat"/>
      </c:valAx>
      <c:valAx>
        <c:axId val="49902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22</xdr:col>
      <xdr:colOff>466725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49</xdr:row>
      <xdr:rowOff>71437</xdr:rowOff>
    </xdr:from>
    <xdr:to>
      <xdr:col>23</xdr:col>
      <xdr:colOff>314325</xdr:colOff>
      <xdr:row>63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352424</xdr:colOff>
      <xdr:row>49</xdr:row>
      <xdr:rowOff>52387</xdr:rowOff>
    </xdr:from>
    <xdr:to>
      <xdr:col>12</xdr:col>
      <xdr:colOff>571499</xdr:colOff>
      <xdr:row>65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15</xdr:row>
      <xdr:rowOff>9525</xdr:rowOff>
    </xdr:from>
    <xdr:to>
      <xdr:col>18</xdr:col>
      <xdr:colOff>471487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86774-90A8-46B5-BC33-2F38C4F1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Rank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inary Classify data"/>
    </sheetNames>
    <sheetDataSet>
      <sheetData sheetId="0" refreshError="1"/>
      <sheetData sheetId="1">
        <row r="7">
          <cell r="M7" t="str">
            <v>TPR</v>
          </cell>
        </row>
        <row r="9">
          <cell r="L9">
            <v>0.44642857142857145</v>
          </cell>
          <cell r="M9">
            <v>0.42831215970961889</v>
          </cell>
        </row>
        <row r="10">
          <cell r="L10">
            <v>0.18181818181818182</v>
          </cell>
          <cell r="M10">
            <v>0.71485148514851482</v>
          </cell>
        </row>
        <row r="11">
          <cell r="L11">
            <v>6.5326633165829151E-2</v>
          </cell>
          <cell r="M11">
            <v>0.92139737991266379</v>
          </cell>
        </row>
        <row r="12">
          <cell r="L12">
            <v>4.4925124792013313E-2</v>
          </cell>
          <cell r="M12">
            <v>0.95594713656387664</v>
          </cell>
        </row>
        <row r="13">
          <cell r="L13">
            <v>3.9669421487603308E-2</v>
          </cell>
          <cell r="M13">
            <v>0.97111111111111115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opLeftCell="E1" workbookViewId="0">
      <selection activeCell="N53" sqref="N53"/>
    </sheetView>
  </sheetViews>
  <sheetFormatPr defaultRowHeight="14.4" x14ac:dyDescent="0.3"/>
  <cols>
    <col min="1" max="1" width="16.44140625" customWidth="1"/>
    <col min="2" max="2" width="14.44140625" customWidth="1"/>
    <col min="3" max="3" width="21" customWidth="1"/>
    <col min="4" max="4" width="23.109375" customWidth="1"/>
  </cols>
  <sheetData>
    <row r="1" spans="1:13" x14ac:dyDescent="0.3">
      <c r="A1" t="s">
        <v>0</v>
      </c>
      <c r="B1" t="s">
        <v>3</v>
      </c>
      <c r="C1" t="s">
        <v>2</v>
      </c>
      <c r="D1" t="s">
        <v>1</v>
      </c>
    </row>
    <row r="2" spans="1:13" ht="15.6" x14ac:dyDescent="0.3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6" x14ac:dyDescent="0.3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6" x14ac:dyDescent="0.3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6" x14ac:dyDescent="0.3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6" x14ac:dyDescent="0.3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6" x14ac:dyDescent="0.3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6" x14ac:dyDescent="0.3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3" ht="15.6" x14ac:dyDescent="0.3">
      <c r="A9">
        <f t="shared" si="0"/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6" x14ac:dyDescent="0.3">
      <c r="A10">
        <f t="shared" si="0"/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6" x14ac:dyDescent="0.3">
      <c r="A11">
        <f t="shared" si="0"/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 t="shared" ref="H11:H14" si="1">J4</f>
        <v>0.76770000000000005</v>
      </c>
    </row>
    <row r="12" spans="1:13" ht="15.6" x14ac:dyDescent="0.3">
      <c r="A12">
        <f t="shared" si="0"/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 t="shared" si="1"/>
        <v>0.94120000000000004</v>
      </c>
    </row>
    <row r="13" spans="1:13" ht="15.6" x14ac:dyDescent="0.3">
      <c r="A13">
        <f t="shared" si="0"/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 t="shared" si="1"/>
        <v>0.95730000000000004</v>
      </c>
    </row>
    <row r="14" spans="1:13" ht="15.6" x14ac:dyDescent="0.3">
      <c r="A14">
        <f t="shared" si="0"/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 t="shared" si="1"/>
        <v>0.96199999999999997</v>
      </c>
    </row>
    <row r="15" spans="1:13" ht="15.6" x14ac:dyDescent="0.3">
      <c r="A15">
        <f t="shared" ref="A15:A31" si="2">SUM(A14+1)</f>
        <v>14</v>
      </c>
      <c r="B15" s="1">
        <v>0.24729232000000001</v>
      </c>
      <c r="C15" s="1">
        <v>1.13115E-2</v>
      </c>
      <c r="D15">
        <v>25</v>
      </c>
    </row>
    <row r="16" spans="1:13" ht="15.6" x14ac:dyDescent="0.3">
      <c r="A16">
        <f t="shared" si="2"/>
        <v>15</v>
      </c>
      <c r="B16" s="1">
        <v>4.3077810000000001E-2</v>
      </c>
      <c r="C16" s="1">
        <v>1.0469340000000001E-2</v>
      </c>
      <c r="D16">
        <v>28</v>
      </c>
    </row>
    <row r="17" spans="1:4" ht="15.6" x14ac:dyDescent="0.3">
      <c r="A17">
        <f t="shared" si="2"/>
        <v>16</v>
      </c>
      <c r="B17" s="1">
        <v>1.6005950000000001E-2</v>
      </c>
      <c r="C17" s="1">
        <v>1.0197319999999999E-2</v>
      </c>
      <c r="D17">
        <v>2</v>
      </c>
    </row>
    <row r="18" spans="1:4" ht="15.6" x14ac:dyDescent="0.3">
      <c r="A18">
        <f t="shared" si="2"/>
        <v>17</v>
      </c>
      <c r="B18" s="1">
        <v>4.9244500000000004E-3</v>
      </c>
      <c r="C18" s="1">
        <v>7.0872399999999999E-3</v>
      </c>
    </row>
    <row r="19" spans="1:4" ht="15.6" x14ac:dyDescent="0.3">
      <c r="A19">
        <f t="shared" si="2"/>
        <v>18</v>
      </c>
      <c r="B19" s="1">
        <v>5.2706999999999997E-3</v>
      </c>
      <c r="C19" s="1">
        <v>5.5085999999999998E-3</v>
      </c>
    </row>
    <row r="20" spans="1:4" ht="15.6" x14ac:dyDescent="0.3">
      <c r="A20">
        <f t="shared" si="2"/>
        <v>19</v>
      </c>
      <c r="B20" s="1">
        <v>7.0872399999999999E-3</v>
      </c>
      <c r="C20" s="1">
        <v>5.4679100000000003E-3</v>
      </c>
    </row>
    <row r="21" spans="1:4" ht="15.6" x14ac:dyDescent="0.3">
      <c r="A21">
        <f t="shared" si="2"/>
        <v>20</v>
      </c>
      <c r="B21" s="1">
        <v>2.8825000000000001E-3</v>
      </c>
      <c r="C21" s="1">
        <v>5.2706999999999997E-3</v>
      </c>
    </row>
    <row r="22" spans="1:4" ht="15.6" x14ac:dyDescent="0.3">
      <c r="A22">
        <f t="shared" si="2"/>
        <v>21</v>
      </c>
      <c r="B22" s="1">
        <v>1.8933400000000001E-3</v>
      </c>
      <c r="C22" s="1">
        <v>4.9244500000000004E-3</v>
      </c>
    </row>
    <row r="23" spans="1:4" ht="15.6" x14ac:dyDescent="0.3">
      <c r="A23">
        <f t="shared" si="2"/>
        <v>22</v>
      </c>
      <c r="B23" s="1">
        <v>3.2946999999999998E-3</v>
      </c>
      <c r="C23" s="1">
        <v>4.8989000000000003E-3</v>
      </c>
    </row>
    <row r="24" spans="1:4" ht="15.6" x14ac:dyDescent="0.3">
      <c r="A24">
        <f t="shared" si="2"/>
        <v>23</v>
      </c>
      <c r="B24" s="1">
        <v>2.4533599999999999E-3</v>
      </c>
      <c r="C24" s="2">
        <v>4.725E-3</v>
      </c>
    </row>
    <row r="25" spans="1:4" ht="15.6" x14ac:dyDescent="0.3">
      <c r="A25">
        <f t="shared" si="2"/>
        <v>24</v>
      </c>
      <c r="B25" s="1">
        <v>1.8088159999999999E-2</v>
      </c>
      <c r="C25" s="1">
        <v>4.69682E-3</v>
      </c>
    </row>
    <row r="26" spans="1:4" ht="15.6" x14ac:dyDescent="0.3">
      <c r="A26">
        <f t="shared" si="2"/>
        <v>25</v>
      </c>
      <c r="B26" s="1">
        <v>1.13115E-2</v>
      </c>
      <c r="C26" s="1">
        <v>4.4351299999999998E-3</v>
      </c>
    </row>
    <row r="27" spans="1:4" ht="15.6" x14ac:dyDescent="0.3">
      <c r="A27">
        <f t="shared" si="2"/>
        <v>26</v>
      </c>
      <c r="B27" s="1">
        <v>8.7346549999999995E-2</v>
      </c>
      <c r="C27" s="1">
        <v>3.3386800000000001E-3</v>
      </c>
    </row>
    <row r="28" spans="1:4" ht="15.6" x14ac:dyDescent="0.3">
      <c r="A28">
        <f t="shared" si="2"/>
        <v>27</v>
      </c>
      <c r="B28" s="1">
        <v>1.292248E-2</v>
      </c>
      <c r="C28" s="1">
        <v>3.2946999999999998E-3</v>
      </c>
    </row>
    <row r="29" spans="1:4" ht="15.6" x14ac:dyDescent="0.3">
      <c r="A29">
        <f t="shared" si="2"/>
        <v>28</v>
      </c>
      <c r="B29" s="1">
        <v>1.0469340000000001E-2</v>
      </c>
      <c r="C29" s="1">
        <v>2.8825000000000001E-3</v>
      </c>
    </row>
    <row r="30" spans="1:4" ht="15.6" x14ac:dyDescent="0.3">
      <c r="A30">
        <f t="shared" si="2"/>
        <v>29</v>
      </c>
      <c r="B30" s="1">
        <v>1.9978909999999999E-2</v>
      </c>
      <c r="C30" s="1">
        <v>2.4533599999999999E-3</v>
      </c>
    </row>
    <row r="31" spans="1:4" ht="15.6" x14ac:dyDescent="0.3">
      <c r="A31">
        <f t="shared" si="2"/>
        <v>30</v>
      </c>
      <c r="B31" s="1">
        <v>4.8989000000000003E-3</v>
      </c>
      <c r="C31" s="1">
        <v>1.8933400000000001E-3</v>
      </c>
    </row>
    <row r="40" spans="6:21" x14ac:dyDescent="0.3">
      <c r="K40" t="s">
        <v>23</v>
      </c>
      <c r="P40" t="s">
        <v>24</v>
      </c>
      <c r="S40" t="s">
        <v>22</v>
      </c>
    </row>
    <row r="41" spans="6:21" x14ac:dyDescent="0.3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  <c r="O41" s="3" t="s">
        <v>14</v>
      </c>
      <c r="P41" s="3" t="s">
        <v>15</v>
      </c>
      <c r="Q41" s="3"/>
      <c r="S41" s="3"/>
      <c r="T41" s="3" t="s">
        <v>14</v>
      </c>
      <c r="U41" s="3" t="s">
        <v>15</v>
      </c>
    </row>
    <row r="42" spans="6:21" x14ac:dyDescent="0.3">
      <c r="F42" s="3"/>
      <c r="G42" s="3"/>
      <c r="H42" s="3"/>
      <c r="I42" s="3"/>
      <c r="J42" s="3"/>
      <c r="K42" s="3"/>
      <c r="L42" s="3"/>
      <c r="M42" s="3"/>
      <c r="O42" s="3">
        <v>0</v>
      </c>
      <c r="P42" s="3">
        <v>0</v>
      </c>
      <c r="Q42" s="3"/>
      <c r="S42" s="3" t="s">
        <v>21</v>
      </c>
      <c r="T42" s="3">
        <v>0.53029999999999999</v>
      </c>
      <c r="U42" s="3">
        <v>0.51190000000000002</v>
      </c>
    </row>
    <row r="43" spans="6:21" x14ac:dyDescent="0.3">
      <c r="F43" s="3" t="s">
        <v>8</v>
      </c>
      <c r="G43" s="3">
        <v>0.42830000000000001</v>
      </c>
      <c r="H43" s="3">
        <v>0.51190000000000002</v>
      </c>
      <c r="I43" s="3">
        <v>0.46639999999999998</v>
      </c>
      <c r="J43" s="3">
        <v>0.48809999999999998</v>
      </c>
      <c r="K43" s="3">
        <v>0.48799999999999999</v>
      </c>
      <c r="L43" s="3">
        <v>0.46689999999999998</v>
      </c>
      <c r="M43" s="3">
        <v>0.49080000000000001</v>
      </c>
      <c r="O43" s="3">
        <v>5.1999999999999998E-2</v>
      </c>
      <c r="P43" s="3">
        <v>0.97809999999999997</v>
      </c>
      <c r="Q43" s="3" t="s">
        <v>17</v>
      </c>
      <c r="S43" s="3" t="s">
        <v>20</v>
      </c>
      <c r="T43" s="3">
        <v>0.2424</v>
      </c>
      <c r="U43" s="3">
        <v>0.78300000000000003</v>
      </c>
    </row>
    <row r="44" spans="6:21" x14ac:dyDescent="0.3">
      <c r="F44" s="3" t="s">
        <v>9</v>
      </c>
      <c r="G44" s="3">
        <v>0.71479999999999999</v>
      </c>
      <c r="H44" s="3">
        <v>0.78300000000000003</v>
      </c>
      <c r="I44" s="3">
        <v>0.74739999999999995</v>
      </c>
      <c r="J44" s="3">
        <v>0.76870000000000005</v>
      </c>
      <c r="K44" s="3">
        <v>0.21690000000000001</v>
      </c>
      <c r="L44" s="3">
        <v>0.75749999999999995</v>
      </c>
      <c r="M44" s="3">
        <v>0.77029999999999998</v>
      </c>
      <c r="O44" s="3">
        <v>5.8500000000000003E-2</v>
      </c>
      <c r="P44" s="3">
        <v>0.96630000000000005</v>
      </c>
      <c r="Q44" s="3" t="s">
        <v>18</v>
      </c>
      <c r="S44" s="3" t="s">
        <v>19</v>
      </c>
      <c r="T44" s="3">
        <v>6.0600000000000001E-2</v>
      </c>
      <c r="U44" s="3">
        <v>0.91539999999999999</v>
      </c>
    </row>
    <row r="45" spans="6:21" x14ac:dyDescent="0.3">
      <c r="F45" s="3" t="s">
        <v>10</v>
      </c>
      <c r="G45" s="3">
        <v>0.92130000000000001</v>
      </c>
      <c r="H45" s="3">
        <v>0.91539999999999999</v>
      </c>
      <c r="I45" s="3">
        <v>0.91830000000000001</v>
      </c>
      <c r="J45" s="3">
        <v>0.92889999999999995</v>
      </c>
      <c r="K45" s="3">
        <v>8.4500000000000006E-2</v>
      </c>
      <c r="L45" s="3">
        <v>0.93930000000000002</v>
      </c>
      <c r="M45" s="3">
        <v>0.92730000000000001</v>
      </c>
      <c r="O45" s="3">
        <v>8.4500000000000006E-2</v>
      </c>
      <c r="P45" s="3">
        <v>0.93930000000000002</v>
      </c>
      <c r="Q45" s="3" t="s">
        <v>19</v>
      </c>
      <c r="S45" s="3" t="s">
        <v>18</v>
      </c>
      <c r="T45" s="3">
        <v>3.3599999999999998E-2</v>
      </c>
      <c r="U45" s="3">
        <v>0.94140000000000001</v>
      </c>
    </row>
    <row r="46" spans="6:21" x14ac:dyDescent="0.3">
      <c r="F46" s="3" t="s">
        <v>11</v>
      </c>
      <c r="G46" s="3">
        <v>0.95589999999999997</v>
      </c>
      <c r="H46" s="3">
        <v>0.94140000000000001</v>
      </c>
      <c r="I46" s="3">
        <v>0.9486</v>
      </c>
      <c r="J46" s="3">
        <v>0.95540000000000003</v>
      </c>
      <c r="K46" s="3">
        <v>5.8500000000000003E-2</v>
      </c>
      <c r="L46" s="3">
        <v>0.96630000000000005</v>
      </c>
      <c r="M46" s="3">
        <v>0.95379999999999998</v>
      </c>
      <c r="O46" s="3">
        <v>0.21690000000000001</v>
      </c>
      <c r="P46" s="3">
        <v>0.75749999999999995</v>
      </c>
      <c r="Q46" s="3" t="s">
        <v>20</v>
      </c>
      <c r="S46" s="3" t="s">
        <v>17</v>
      </c>
      <c r="T46" s="3">
        <v>2.18E-2</v>
      </c>
      <c r="U46" s="3">
        <v>0.94789999999999996</v>
      </c>
    </row>
    <row r="47" spans="6:21" x14ac:dyDescent="0.3">
      <c r="F47" s="3" t="s">
        <v>12</v>
      </c>
      <c r="G47" s="3">
        <v>0.97109999999999996</v>
      </c>
      <c r="H47" s="3">
        <v>0.94789999999999996</v>
      </c>
      <c r="I47" s="3">
        <v>0.95930000000000004</v>
      </c>
      <c r="J47" s="3">
        <v>0.96489999999999998</v>
      </c>
      <c r="K47" s="3">
        <v>5.1999999999999998E-2</v>
      </c>
      <c r="L47" s="3">
        <v>0.97809999999999997</v>
      </c>
      <c r="M47" s="3">
        <v>0.96299999999999997</v>
      </c>
      <c r="O47" s="3">
        <v>0.48799999999999999</v>
      </c>
      <c r="P47" s="3">
        <v>0.46689999999999998</v>
      </c>
      <c r="Q47" s="3" t="s">
        <v>21</v>
      </c>
      <c r="S47" s="3"/>
      <c r="T47" s="3">
        <v>0</v>
      </c>
      <c r="U47" s="3">
        <v>0</v>
      </c>
    </row>
    <row r="48" spans="6:21" x14ac:dyDescent="0.3">
      <c r="K48" s="3">
        <v>0</v>
      </c>
      <c r="L48" s="3">
        <v>0</v>
      </c>
    </row>
  </sheetData>
  <sortState ref="C2:C31">
    <sortCondition descending="1" ref="C2:C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80CF-F7BB-4881-86BB-5A5A820AF980}">
  <dimension ref="C7:N32"/>
  <sheetViews>
    <sheetView tabSelected="1" workbookViewId="0">
      <selection activeCell="A3" sqref="A3"/>
    </sheetView>
  </sheetViews>
  <sheetFormatPr defaultRowHeight="14.4" x14ac:dyDescent="0.3"/>
  <sheetData>
    <row r="7" spans="3:14" x14ac:dyDescent="0.3">
      <c r="C7" s="5"/>
      <c r="D7" s="5" t="s">
        <v>4</v>
      </c>
      <c r="E7" s="5" t="s">
        <v>5</v>
      </c>
      <c r="F7" s="5" t="s">
        <v>6</v>
      </c>
      <c r="G7" s="5" t="s">
        <v>7</v>
      </c>
      <c r="H7" s="5" t="s">
        <v>25</v>
      </c>
      <c r="I7" s="5" t="s">
        <v>26</v>
      </c>
      <c r="J7" s="5" t="s">
        <v>27</v>
      </c>
      <c r="K7" s="5" t="s">
        <v>28</v>
      </c>
      <c r="L7" s="5" t="s">
        <v>14</v>
      </c>
      <c r="M7" s="5" t="s">
        <v>15</v>
      </c>
      <c r="N7" s="5" t="s">
        <v>16</v>
      </c>
    </row>
    <row r="8" spans="3:14" x14ac:dyDescent="0.3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3">
      <c r="C9" s="5" t="s">
        <v>8</v>
      </c>
      <c r="D9" s="5">
        <v>0.42830000000000001</v>
      </c>
      <c r="E9" s="5">
        <v>0.51190000000000002</v>
      </c>
      <c r="F9" s="5">
        <v>0.46639999999999998</v>
      </c>
      <c r="G9" s="5">
        <v>0.48809999999999998</v>
      </c>
      <c r="H9" s="5">
        <v>236</v>
      </c>
      <c r="I9" s="5">
        <v>315</v>
      </c>
      <c r="J9" s="5">
        <v>279</v>
      </c>
      <c r="K9" s="5">
        <v>225</v>
      </c>
      <c r="L9" s="5">
        <f>K9 /( SUM(J9:K9))</f>
        <v>0.44642857142857145</v>
      </c>
      <c r="M9" s="5">
        <f>H9/(SUM(H9:I9))</f>
        <v>0.42831215970961889</v>
      </c>
      <c r="N9" s="5">
        <f xml:space="preserve"> (SUM(H9,J9))/1055</f>
        <v>0.4881516587677725</v>
      </c>
    </row>
    <row r="10" spans="3:14" x14ac:dyDescent="0.3">
      <c r="C10" s="5" t="s">
        <v>9</v>
      </c>
      <c r="D10" s="5">
        <v>0.71479999999999999</v>
      </c>
      <c r="E10" s="5">
        <v>0.78300000000000003</v>
      </c>
      <c r="F10" s="5">
        <v>0.74739999999999995</v>
      </c>
      <c r="G10" s="5">
        <v>0.76870000000000005</v>
      </c>
      <c r="H10" s="5">
        <v>361</v>
      </c>
      <c r="I10" s="5">
        <v>144</v>
      </c>
      <c r="J10" s="5">
        <v>450</v>
      </c>
      <c r="K10" s="5">
        <v>100</v>
      </c>
      <c r="L10" s="5">
        <f t="shared" ref="L10:L13" si="0">K10 /( SUM(J10:K10))</f>
        <v>0.18181818181818182</v>
      </c>
      <c r="M10" s="5">
        <f>H10/(SUM(H10:I10))</f>
        <v>0.71485148514851482</v>
      </c>
      <c r="N10" s="5">
        <f t="shared" ref="N10:N13" si="1" xml:space="preserve"> (SUM(H10,J10))/1055</f>
        <v>0.76872037914691949</v>
      </c>
    </row>
    <row r="11" spans="3:14" x14ac:dyDescent="0.3">
      <c r="C11" s="5" t="s">
        <v>10</v>
      </c>
      <c r="D11" s="5">
        <v>0.92130000000000001</v>
      </c>
      <c r="E11" s="5">
        <v>0.91539999999999999</v>
      </c>
      <c r="F11" s="5">
        <v>0.91830000000000001</v>
      </c>
      <c r="G11" s="5">
        <v>0.92889999999999995</v>
      </c>
      <c r="H11" s="5">
        <v>422</v>
      </c>
      <c r="I11" s="5">
        <v>36</v>
      </c>
      <c r="J11" s="5">
        <v>558</v>
      </c>
      <c r="K11" s="5">
        <v>39</v>
      </c>
      <c r="L11" s="5">
        <f t="shared" si="0"/>
        <v>6.5326633165829151E-2</v>
      </c>
      <c r="M11" s="5">
        <f t="shared" ref="M11:M13" si="2">H11/(SUM(H11:I11))</f>
        <v>0.92139737991266379</v>
      </c>
      <c r="N11" s="5">
        <f t="shared" si="1"/>
        <v>0.92890995260663511</v>
      </c>
    </row>
    <row r="12" spans="3:14" x14ac:dyDescent="0.3">
      <c r="C12" s="5" t="s">
        <v>11</v>
      </c>
      <c r="D12" s="5">
        <v>0.95589999999999997</v>
      </c>
      <c r="E12" s="5">
        <v>0.94140000000000001</v>
      </c>
      <c r="F12" s="5">
        <v>0.9486</v>
      </c>
      <c r="G12" s="5">
        <v>0.95540000000000003</v>
      </c>
      <c r="H12" s="5">
        <v>434</v>
      </c>
      <c r="I12" s="5">
        <v>20</v>
      </c>
      <c r="J12" s="5">
        <v>574</v>
      </c>
      <c r="K12" s="5">
        <v>27</v>
      </c>
      <c r="L12" s="5">
        <f t="shared" si="0"/>
        <v>4.4925124792013313E-2</v>
      </c>
      <c r="M12" s="5">
        <f t="shared" si="2"/>
        <v>0.95594713656387664</v>
      </c>
      <c r="N12" s="5">
        <f t="shared" si="1"/>
        <v>0.95545023696682463</v>
      </c>
    </row>
    <row r="13" spans="3:14" x14ac:dyDescent="0.3">
      <c r="C13" s="5" t="s">
        <v>12</v>
      </c>
      <c r="D13" s="5">
        <v>0.97109999999999996</v>
      </c>
      <c r="E13" s="5">
        <v>0.94789999999999996</v>
      </c>
      <c r="F13" s="5">
        <v>0.95930000000000004</v>
      </c>
      <c r="G13" s="5">
        <v>0.96489999999999998</v>
      </c>
      <c r="H13" s="5">
        <v>437</v>
      </c>
      <c r="I13" s="5">
        <v>13</v>
      </c>
      <c r="J13" s="5">
        <v>581</v>
      </c>
      <c r="K13" s="5">
        <v>24</v>
      </c>
      <c r="L13" s="5">
        <f t="shared" si="0"/>
        <v>3.9669421487603308E-2</v>
      </c>
      <c r="M13" s="5">
        <f t="shared" si="2"/>
        <v>0.97111111111111115</v>
      </c>
      <c r="N13" s="5">
        <f t="shared" si="1"/>
        <v>0.96492890995260661</v>
      </c>
    </row>
    <row r="16" spans="3:14" x14ac:dyDescent="0.3">
      <c r="C16" s="6" t="s">
        <v>29</v>
      </c>
      <c r="D16" s="7"/>
      <c r="E16" s="7"/>
      <c r="F16" s="8"/>
      <c r="H16" s="9" t="s">
        <v>30</v>
      </c>
      <c r="I16" s="10"/>
      <c r="J16" s="10"/>
      <c r="K16" s="11"/>
    </row>
    <row r="17" spans="3:11" x14ac:dyDescent="0.3">
      <c r="C17" s="12"/>
      <c r="D17" s="12">
        <v>-1</v>
      </c>
      <c r="E17" s="12">
        <v>1</v>
      </c>
      <c r="F17" s="12" t="s">
        <v>31</v>
      </c>
      <c r="H17" s="13"/>
      <c r="I17" s="13">
        <v>-1</v>
      </c>
      <c r="J17" s="13">
        <v>1</v>
      </c>
      <c r="K17" s="13" t="s">
        <v>31</v>
      </c>
    </row>
    <row r="18" spans="3:11" x14ac:dyDescent="0.3">
      <c r="C18" s="12">
        <v>-1</v>
      </c>
      <c r="D18" s="12">
        <v>236</v>
      </c>
      <c r="E18" s="12">
        <v>225</v>
      </c>
      <c r="F18" s="12">
        <v>461</v>
      </c>
      <c r="H18" s="13">
        <v>-1</v>
      </c>
      <c r="I18" s="13">
        <v>361</v>
      </c>
      <c r="J18" s="13">
        <v>100</v>
      </c>
      <c r="K18" s="13">
        <v>461</v>
      </c>
    </row>
    <row r="19" spans="3:11" x14ac:dyDescent="0.3">
      <c r="C19" s="12">
        <v>1</v>
      </c>
      <c r="D19" s="12">
        <v>315</v>
      </c>
      <c r="E19" s="12">
        <v>279</v>
      </c>
      <c r="F19" s="12">
        <v>594</v>
      </c>
      <c r="H19" s="13">
        <v>1</v>
      </c>
      <c r="I19" s="13">
        <v>144</v>
      </c>
      <c r="J19" s="13">
        <v>450</v>
      </c>
      <c r="K19" s="13">
        <v>594</v>
      </c>
    </row>
    <row r="20" spans="3:11" x14ac:dyDescent="0.3">
      <c r="C20" s="12" t="s">
        <v>31</v>
      </c>
      <c r="D20" s="12">
        <v>551</v>
      </c>
      <c r="E20" s="12">
        <v>504</v>
      </c>
      <c r="F20" s="12">
        <v>1055</v>
      </c>
      <c r="H20" s="13" t="s">
        <v>31</v>
      </c>
      <c r="I20" s="13">
        <v>505</v>
      </c>
      <c r="J20" s="13">
        <v>550</v>
      </c>
      <c r="K20" s="13">
        <v>1055</v>
      </c>
    </row>
    <row r="22" spans="3:11" x14ac:dyDescent="0.3">
      <c r="C22" s="9" t="s">
        <v>32</v>
      </c>
      <c r="D22" s="10"/>
      <c r="E22" s="10"/>
      <c r="F22" s="11"/>
      <c r="H22" s="9" t="s">
        <v>33</v>
      </c>
      <c r="I22" s="10"/>
      <c r="J22" s="10"/>
      <c r="K22" s="11"/>
    </row>
    <row r="23" spans="3:11" x14ac:dyDescent="0.3">
      <c r="C23" s="13"/>
      <c r="D23" s="13">
        <v>-1</v>
      </c>
      <c r="E23" s="13">
        <v>1</v>
      </c>
      <c r="F23" s="13" t="s">
        <v>31</v>
      </c>
      <c r="H23" s="13"/>
      <c r="I23" s="13">
        <v>-1</v>
      </c>
      <c r="J23" s="13">
        <v>1</v>
      </c>
      <c r="K23" s="13" t="s">
        <v>31</v>
      </c>
    </row>
    <row r="24" spans="3:11" x14ac:dyDescent="0.3">
      <c r="C24" s="13">
        <v>-1</v>
      </c>
      <c r="D24" s="13">
        <v>422</v>
      </c>
      <c r="E24" s="13">
        <v>39</v>
      </c>
      <c r="F24" s="13">
        <v>461</v>
      </c>
      <c r="H24" s="13">
        <v>-1</v>
      </c>
      <c r="I24" s="13">
        <v>434</v>
      </c>
      <c r="J24" s="13">
        <v>27</v>
      </c>
      <c r="K24" s="13">
        <v>461</v>
      </c>
    </row>
    <row r="25" spans="3:11" x14ac:dyDescent="0.3">
      <c r="C25" s="13">
        <v>1</v>
      </c>
      <c r="D25" s="13">
        <v>36</v>
      </c>
      <c r="E25" s="13">
        <v>558</v>
      </c>
      <c r="F25" s="13">
        <v>594</v>
      </c>
      <c r="H25" s="13">
        <v>1</v>
      </c>
      <c r="I25" s="13">
        <v>20</v>
      </c>
      <c r="J25" s="13">
        <v>574</v>
      </c>
      <c r="K25" s="13">
        <v>594</v>
      </c>
    </row>
    <row r="26" spans="3:11" x14ac:dyDescent="0.3">
      <c r="C26" s="13" t="s">
        <v>31</v>
      </c>
      <c r="D26" s="13">
        <v>458</v>
      </c>
      <c r="E26" s="13">
        <v>597</v>
      </c>
      <c r="F26" s="13">
        <v>1055</v>
      </c>
      <c r="H26" s="13" t="s">
        <v>31</v>
      </c>
      <c r="I26" s="13">
        <v>454</v>
      </c>
      <c r="J26" s="13">
        <v>601</v>
      </c>
      <c r="K26" s="13">
        <v>1055</v>
      </c>
    </row>
    <row r="28" spans="3:11" x14ac:dyDescent="0.3">
      <c r="C28" s="9" t="s">
        <v>34</v>
      </c>
      <c r="D28" s="10"/>
      <c r="E28" s="10"/>
      <c r="F28" s="11"/>
    </row>
    <row r="29" spans="3:11" x14ac:dyDescent="0.3">
      <c r="C29" s="13"/>
      <c r="D29" s="13">
        <v>-1</v>
      </c>
      <c r="E29" s="13">
        <v>1</v>
      </c>
      <c r="F29" s="13" t="s">
        <v>31</v>
      </c>
    </row>
    <row r="30" spans="3:11" x14ac:dyDescent="0.3">
      <c r="C30" s="13">
        <v>-1</v>
      </c>
      <c r="D30" s="13">
        <v>437</v>
      </c>
      <c r="E30" s="13">
        <v>24</v>
      </c>
      <c r="F30" s="13">
        <v>461</v>
      </c>
    </row>
    <row r="31" spans="3:11" x14ac:dyDescent="0.3">
      <c r="C31" s="13">
        <v>1</v>
      </c>
      <c r="D31" s="13">
        <v>13</v>
      </c>
      <c r="E31" s="13">
        <v>581</v>
      </c>
      <c r="F31" s="13">
        <v>594</v>
      </c>
    </row>
    <row r="32" spans="3:11" x14ac:dyDescent="0.3">
      <c r="C32" s="13" t="s">
        <v>31</v>
      </c>
      <c r="D32" s="13">
        <v>450</v>
      </c>
      <c r="E32" s="13">
        <v>605</v>
      </c>
      <c r="F32" s="13">
        <v>1055</v>
      </c>
    </row>
  </sheetData>
  <mergeCells count="5">
    <mergeCell ref="C16:F16"/>
    <mergeCell ref="H16:K16"/>
    <mergeCell ref="C22:F22"/>
    <mergeCell ref="H22:K22"/>
    <mergeCell ref="C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Zhaohe Zhang</cp:lastModifiedBy>
  <dcterms:created xsi:type="dcterms:W3CDTF">2018-04-25T00:02:00Z</dcterms:created>
  <dcterms:modified xsi:type="dcterms:W3CDTF">2018-05-01T20:30:03Z</dcterms:modified>
</cp:coreProperties>
</file>