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  <sheet name="Sheet3" sheetId="3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<sst xmlns="http://schemas.openxmlformats.org/spreadsheetml/2006/main" count="81" uniqueCount="72">
  <si>
    <t>Shortcut key to fix column width and row height</t>
  </si>
  <si>
    <t>select all==&gt;alt+hoi</t>
  </si>
  <si>
    <t>today() gives uh current date</t>
  </si>
  <si>
    <t xml:space="preserve">now() current date and time </t>
  </si>
  <si>
    <t>this both will work according to ur system date</t>
  </si>
  <si>
    <t>shortcut key for date</t>
  </si>
  <si>
    <t>ctrl+;</t>
  </si>
  <si>
    <t xml:space="preserve">shortcut key for time </t>
  </si>
  <si>
    <t>ctrl_shift+:</t>
  </si>
  <si>
    <t>shortcut key for time and date together</t>
  </si>
  <si>
    <t>ctrl+; some space  ctrl_shift+:</t>
  </si>
  <si>
    <t>Basic Date Functions</t>
  </si>
  <si>
    <t>Function</t>
  </si>
  <si>
    <t>Description</t>
  </si>
  <si>
    <t>Example</t>
  </si>
  <si>
    <t>TODAY()</t>
  </si>
  <si>
    <t>Returns the current date (no time).</t>
  </si>
  <si>
    <t>NOW()</t>
  </si>
  <si>
    <t>Returns the current date and time.</t>
  </si>
  <si>
    <t>DATE(year, month, day)</t>
  </si>
  <si>
    <t>Creates a date from individual year, month, and day values.</t>
  </si>
  <si>
    <t>DAY(date)</t>
  </si>
  <si>
    <t>Returns the day of the month from a date.</t>
  </si>
  <si>
    <t>MONTH(date)</t>
  </si>
  <si>
    <t>Returns the month from a date.</t>
  </si>
  <si>
    <t>YEAR(date)</t>
  </si>
  <si>
    <t>Returns the year from a date.</t>
  </si>
  <si>
    <t>🔹 Date Difference &amp; Arithmetic</t>
  </si>
  <si>
    <t>DATEDIF(start_date, end_date, unit)</t>
  </si>
  <si>
    <r>
      <rPr>
        <sz val="11"/>
        <color theme="1"/>
        <rFont val="Aptos Narrow"/>
        <charset val="134"/>
        <scheme val="minor"/>
      </rPr>
      <t xml:space="preserve">Returns the difference between two dates. Units: </t>
    </r>
    <r>
      <rPr>
        <sz val="10"/>
        <color theme="1"/>
        <rFont val="Arial Unicode MS"/>
        <charset val="134"/>
      </rPr>
      <t>"D"</t>
    </r>
    <r>
      <rPr>
        <sz val="11"/>
        <color theme="1"/>
        <rFont val="Aptos Narrow"/>
        <charset val="134"/>
        <scheme val="minor"/>
      </rPr>
      <t xml:space="preserve"> (days), </t>
    </r>
    <r>
      <rPr>
        <sz val="10"/>
        <color theme="1"/>
        <rFont val="Arial Unicode MS"/>
        <charset val="134"/>
      </rPr>
      <t>"M"</t>
    </r>
    <r>
      <rPr>
        <sz val="11"/>
        <color theme="1"/>
        <rFont val="Aptos Narrow"/>
        <charset val="134"/>
        <scheme val="minor"/>
      </rPr>
      <t xml:space="preserve"> (months), </t>
    </r>
    <r>
      <rPr>
        <sz val="10"/>
        <color theme="1"/>
        <rFont val="Arial Unicode MS"/>
        <charset val="134"/>
      </rPr>
      <t>"Y"</t>
    </r>
    <r>
      <rPr>
        <sz val="11"/>
        <color theme="1"/>
        <rFont val="Aptos Narrow"/>
        <charset val="134"/>
        <scheme val="minor"/>
      </rPr>
      <t xml:space="preserve"> (years).</t>
    </r>
  </si>
  <si>
    <t>EDATE(start_date, months)</t>
  </si>
  <si>
    <t>Returns a date n months before or after a start date.</t>
  </si>
  <si>
    <t>EOMONTH(start_date, months)</t>
  </si>
  <si>
    <t>Returns the last day of the month n months before or after a date.</t>
  </si>
  <si>
    <t>WORKDAY(start_date, days, [holidays])</t>
  </si>
  <si>
    <r>
      <rPr>
        <sz val="11"/>
        <color theme="1"/>
        <rFont val="Aptos Narrow"/>
        <charset val="134"/>
        <scheme val="minor"/>
      </rPr>
      <t xml:space="preserve">Returns the date after a given number of working days </t>
    </r>
    <r>
      <rPr>
        <b/>
        <sz val="11"/>
        <color theme="1"/>
        <rFont val="Aptos Narrow"/>
        <charset val="134"/>
        <scheme val="minor"/>
      </rPr>
      <t>(excludes weekends/holidays).</t>
    </r>
  </si>
  <si>
    <t>NETWORKDAYS(start_date, end_date, [holidays])</t>
  </si>
  <si>
    <t>Returns number of working days between two dates.</t>
  </si>
  <si>
    <t>🔹 Date Formatting &amp; Extraction</t>
  </si>
  <si>
    <t>TEXT(date, "format")</t>
  </si>
  <si>
    <r>
      <rPr>
        <sz val="11"/>
        <color theme="1"/>
        <rFont val="Aptos Narrow"/>
        <charset val="134"/>
        <scheme val="minor"/>
      </rPr>
      <t xml:space="preserve">Converts a date to text in a specified format (e.g., </t>
    </r>
    <r>
      <rPr>
        <sz val="10"/>
        <color theme="1"/>
        <rFont val="Arial Unicode MS"/>
        <charset val="134"/>
      </rPr>
      <t>TEXT(A1,"dd-mm-yyyy")</t>
    </r>
    <r>
      <rPr>
        <sz val="11"/>
        <color theme="1"/>
        <rFont val="Aptos Narrow"/>
        <charset val="134"/>
        <scheme val="minor"/>
      </rPr>
      <t>).</t>
    </r>
  </si>
  <si>
    <t>WEEKDAY(date, [return_type])</t>
  </si>
  <si>
    <t>Returns the day of the week as a number (1 = Sunday by default).</t>
  </si>
  <si>
    <t>WEEKNUM(date, [return_type])</t>
  </si>
  <si>
    <t>Returns the week number of a specific date.</t>
  </si>
  <si>
    <t>customers</t>
  </si>
  <si>
    <t>birthdate</t>
  </si>
  <si>
    <t>Age(y)</t>
  </si>
  <si>
    <t>orderdate</t>
  </si>
  <si>
    <t>shipping date</t>
  </si>
  <si>
    <t>days required</t>
  </si>
  <si>
    <t>status</t>
  </si>
  <si>
    <t>A</t>
  </si>
  <si>
    <t>If days required &lt;30,"Days 30"</t>
  </si>
  <si>
    <t>B</t>
  </si>
  <si>
    <t>days required 30 to 60 ,"Days 30-60"</t>
  </si>
  <si>
    <t>C</t>
  </si>
  <si>
    <t>days required &gt;60 ,"Days greater than 60"</t>
  </si>
  <si>
    <t>D</t>
  </si>
  <si>
    <t>E</t>
  </si>
  <si>
    <t>Calculate Age Of customer</t>
  </si>
  <si>
    <t>calculate days required to ship the order</t>
  </si>
  <si>
    <t>A construction project starts ==&gt;15 oct 2024</t>
  </si>
  <si>
    <t>required day==&gt;35</t>
  </si>
  <si>
    <t>date</t>
  </si>
  <si>
    <t>time for delivery product is 15 days.find expected delivery date</t>
  </si>
  <si>
    <t>order date</t>
  </si>
  <si>
    <t>delivery date</t>
  </si>
  <si>
    <t>senario</t>
  </si>
  <si>
    <t>an employee A, is on leave from 1st july 2024 to 15 july 2024</t>
  </si>
  <si>
    <t>there are tow holidays 4th july 2024,6th july 2024</t>
  </si>
  <si>
    <t>calculate working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</si>
</sst>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  <numFmt numFmtId="182" formatCode="h:mm\ AM/PM"/>
    <numFmt numFmtId="183" formatCode="dd/mmm/yy"/>
  </numFmts>
  <fonts count="25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b/>
      <sz val="13.5"/>
      <color theme="1"/>
      <name val="Aptos Narrow"/>
      <charset val="134"/>
      <scheme val="minor"/>
    </font>
    <font>
      <sz val="10"/>
      <color theme="1"/>
      <name val="Arial Unicode MS"/>
      <charset val="134"/>
    </font>
    <font>
      <b/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180" fontId="0" fillId="0" borderId="1" xfId="0" applyNumberFormat="1" applyBorder="1"/>
    <xf numFmtId="180" fontId="0" fillId="0" borderId="0" xfId="0" applyNumberFormat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80" fontId="0" fillId="0" borderId="5" xfId="0" applyNumberFormat="1" applyBorder="1"/>
    <xf numFmtId="180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81" fontId="0" fillId="0" borderId="1" xfId="0" applyNumberFormat="1" applyBorder="1"/>
    <xf numFmtId="181" fontId="0" fillId="0" borderId="9" xfId="0" applyNumberFormat="1" applyBorder="1"/>
    <xf numFmtId="181" fontId="0" fillId="0" borderId="0" xfId="0" applyNumberFormat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0" fillId="0" borderId="9" xfId="0" applyNumberFormat="1" applyBorder="1"/>
    <xf numFmtId="182" fontId="0" fillId="0" borderId="9" xfId="0" applyNumberFormat="1" applyBorder="1"/>
    <xf numFmtId="20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vertical="center"/>
    </xf>
    <xf numFmtId="180" fontId="3" fillId="0" borderId="0" xfId="0" applyNumberFormat="1" applyFont="1"/>
    <xf numFmtId="183" fontId="0" fillId="0" borderId="0" xfId="0" applyNumberFormat="1"/>
    <xf numFmtId="0" fontId="4" fillId="0" borderId="0" xfId="0" applyFont="1" applyAlignment="1">
      <alignment horizontal="center" vertical="center" wrapText="1"/>
    </xf>
    <xf numFmtId="2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180" fontId="0" fillId="3" borderId="0" xfId="0" applyNumberFormat="1" applyFill="1"/>
    <xf numFmtId="180" fontId="5" fillId="0" borderId="1" xfId="49" applyNumberFormat="1" applyBorder="1"/>
    <xf numFmtId="0" fontId="0" fillId="4" borderId="0" xfId="0" applyFill="1"/>
    <xf numFmtId="49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13" workbookViewId="0">
      <selection activeCell="D34" sqref="D34"/>
    </sheetView>
  </sheetViews>
  <sheetFormatPr defaultColWidth="9" defaultRowHeight="14.25" outlineLevelCol="5"/>
  <cols>
    <col min="1" max="1" width="29.6666666666667" customWidth="1"/>
    <col min="2" max="2" width="37.1083333333333" customWidth="1"/>
    <col min="3" max="3" width="25.2166666666667" customWidth="1"/>
    <col min="4" max="4" width="22.2166666666667" customWidth="1"/>
    <col min="5" max="5" width="16.1083333333333" customWidth="1"/>
    <col min="6" max="6" width="19" customWidth="1"/>
  </cols>
  <sheetData>
    <row r="1" spans="1:1">
      <c r="A1" t="s">
        <v>0</v>
      </c>
    </row>
    <row r="2" spans="1:1">
      <c r="A2" t="s">
        <v>1</v>
      </c>
    </row>
    <row r="5" ht="15"/>
    <row r="6" spans="1:6">
      <c r="A6" s="5" t="s">
        <v>2</v>
      </c>
      <c r="B6" s="6"/>
      <c r="C6" s="7"/>
      <c r="D6" s="8"/>
      <c r="F6" s="4"/>
    </row>
    <row r="7" spans="1:6">
      <c r="A7" s="9" t="s">
        <v>3</v>
      </c>
      <c r="B7" s="10"/>
      <c r="C7" s="11"/>
      <c r="D7" s="12"/>
      <c r="F7" s="13"/>
    </row>
    <row r="8" spans="1:4">
      <c r="A8" s="9" t="s">
        <v>4</v>
      </c>
      <c r="B8" s="14"/>
      <c r="C8" s="10"/>
      <c r="D8" s="15"/>
    </row>
    <row r="9" spans="1:4">
      <c r="A9" s="16"/>
      <c r="B9" s="1"/>
      <c r="C9" s="1"/>
      <c r="D9" s="15"/>
    </row>
    <row r="10" ht="15" spans="1:6">
      <c r="A10" s="17" t="s">
        <v>5</v>
      </c>
      <c r="B10" s="18"/>
      <c r="C10" s="1" t="s">
        <v>6</v>
      </c>
      <c r="D10" s="19"/>
      <c r="F10" s="4"/>
    </row>
    <row r="11" ht="15" spans="1:6">
      <c r="A11" s="17" t="s">
        <v>7</v>
      </c>
      <c r="B11" s="18"/>
      <c r="C11" s="1" t="s">
        <v>8</v>
      </c>
      <c r="D11" s="20"/>
      <c r="F11" s="21"/>
    </row>
    <row r="12" ht="15" spans="1:6">
      <c r="A12" s="17" t="s">
        <v>9</v>
      </c>
      <c r="B12" s="18"/>
      <c r="C12" s="1" t="s">
        <v>10</v>
      </c>
      <c r="D12" s="12"/>
      <c r="F12" s="13"/>
    </row>
    <row r="13" ht="15" spans="1:4">
      <c r="A13" s="22"/>
      <c r="B13" s="23"/>
      <c r="C13" s="23"/>
      <c r="D13" s="24"/>
    </row>
    <row r="16" ht="17.25" spans="1:5">
      <c r="A16" s="25" t="s">
        <v>11</v>
      </c>
      <c r="C16" s="26"/>
      <c r="D16" s="4"/>
      <c r="E16" s="27"/>
    </row>
    <row r="17" spans="3:3">
      <c r="C17" s="21"/>
    </row>
    <row r="18" ht="15" spans="1:3">
      <c r="A18" s="28" t="s">
        <v>12</v>
      </c>
      <c r="B18" s="28" t="s">
        <v>13</v>
      </c>
      <c r="C18" s="29" t="s">
        <v>14</v>
      </c>
    </row>
    <row r="19" spans="1:2">
      <c r="A19" s="30" t="s">
        <v>15</v>
      </c>
      <c r="B19" s="31" t="s">
        <v>16</v>
      </c>
    </row>
    <row r="20" spans="1:2">
      <c r="A20" s="30" t="s">
        <v>17</v>
      </c>
      <c r="B20" s="31" t="s">
        <v>18</v>
      </c>
    </row>
    <row r="21" ht="28.5" spans="1:3">
      <c r="A21" s="30" t="s">
        <v>19</v>
      </c>
      <c r="B21" s="31" t="s">
        <v>20</v>
      </c>
      <c r="C21" s="4"/>
    </row>
    <row r="22" spans="1:2">
      <c r="A22" s="30" t="s">
        <v>21</v>
      </c>
      <c r="B22" s="31" t="s">
        <v>22</v>
      </c>
    </row>
    <row r="23" spans="1:2">
      <c r="A23" s="30" t="s">
        <v>23</v>
      </c>
      <c r="B23" s="31" t="s">
        <v>24</v>
      </c>
    </row>
    <row r="24" spans="1:2">
      <c r="A24" s="30" t="s">
        <v>25</v>
      </c>
      <c r="B24" s="31" t="s">
        <v>26</v>
      </c>
    </row>
    <row r="27" ht="17.25" spans="1:1">
      <c r="A27" s="25" t="s">
        <v>27</v>
      </c>
    </row>
    <row r="28" spans="3:4">
      <c r="C28" s="4"/>
      <c r="D28" s="4"/>
    </row>
    <row r="29" ht="15" spans="1:2">
      <c r="A29" s="28" t="s">
        <v>12</v>
      </c>
      <c r="B29" s="28" t="s">
        <v>13</v>
      </c>
    </row>
    <row r="30" ht="28.5" spans="1:4">
      <c r="A30" s="30" t="s">
        <v>28</v>
      </c>
      <c r="B30" s="31" t="s">
        <v>29</v>
      </c>
      <c r="D30" s="4">
        <f>EDATE(2025-7-16,2)</f>
        <v>2063</v>
      </c>
    </row>
    <row r="31" ht="28.5" spans="1:3">
      <c r="A31" s="32" t="s">
        <v>30</v>
      </c>
      <c r="B31" s="33" t="s">
        <v>31</v>
      </c>
      <c r="C31" s="34">
        <f>EDATE(DATE(2025,7,16),2)</f>
        <v>45916</v>
      </c>
    </row>
    <row r="32" ht="28.5" spans="1:5">
      <c r="A32" s="32" t="s">
        <v>32</v>
      </c>
      <c r="B32" s="33" t="s">
        <v>33</v>
      </c>
      <c r="C32" s="34">
        <f>EOMONTH(DATE(2025,7,16),1)</f>
        <v>45900</v>
      </c>
      <c r="E32" s="35"/>
    </row>
    <row r="33" ht="44.25" spans="1:5">
      <c r="A33" s="30" t="s">
        <v>34</v>
      </c>
      <c r="B33" s="31" t="s">
        <v>35</v>
      </c>
      <c r="C33" s="4">
        <f>WORKDAY(DATE(2025,7,16),5)</f>
        <v>45861</v>
      </c>
      <c r="E33" s="35"/>
    </row>
    <row r="34" ht="28.5" spans="1:5">
      <c r="A34" s="30" t="s">
        <v>36</v>
      </c>
      <c r="B34" s="31" t="s">
        <v>37</v>
      </c>
      <c r="C34">
        <f ca="1">NETWORKDAYS(TODAY(),C33)</f>
        <v>-3</v>
      </c>
      <c r="E34" s="36"/>
    </row>
    <row r="36" spans="4:4">
      <c r="D36" s="4"/>
    </row>
    <row r="37" ht="17.25" spans="1:5">
      <c r="A37" s="25" t="s">
        <v>38</v>
      </c>
      <c r="E37" s="36"/>
    </row>
    <row r="38" ht="15" spans="1:2">
      <c r="A38" s="28" t="s">
        <v>12</v>
      </c>
      <c r="B38" s="28" t="s">
        <v>13</v>
      </c>
    </row>
    <row r="39" ht="28.5" spans="1:3">
      <c r="A39" s="30" t="s">
        <v>39</v>
      </c>
      <c r="B39" s="31" t="s">
        <v>40</v>
      </c>
      <c r="C39" s="4"/>
    </row>
    <row r="40" ht="28.5" spans="1:3">
      <c r="A40" s="30" t="s">
        <v>41</v>
      </c>
      <c r="B40" s="31" t="s">
        <v>42</v>
      </c>
      <c r="C40">
        <f>WEEKDAY(DATE(2025,7,16),1)</f>
        <v>4</v>
      </c>
    </row>
    <row r="41" spans="1:3">
      <c r="A41" s="30" t="s">
        <v>43</v>
      </c>
      <c r="B41" s="31" t="s">
        <v>44</v>
      </c>
      <c r="C41">
        <f>WEEKNUM(C33)</f>
        <v>30</v>
      </c>
    </row>
    <row r="42" spans="1:2">
      <c r="A42" s="30"/>
      <c r="B42" s="31"/>
    </row>
    <row r="43" spans="1:2">
      <c r="A43" s="30"/>
      <c r="B43" s="31"/>
    </row>
    <row r="44" spans="3:3">
      <c r="C44" s="4"/>
    </row>
    <row r="46" spans="3:3">
      <c r="C46" s="4"/>
    </row>
    <row r="47" spans="2:4">
      <c r="B47" s="37"/>
      <c r="D47" s="27"/>
    </row>
    <row r="48" spans="4:4">
      <c r="D48" s="4"/>
    </row>
    <row r="49" spans="3:3">
      <c r="C49" s="4"/>
    </row>
  </sheetData>
  <mergeCells count="6">
    <mergeCell ref="A6:B6"/>
    <mergeCell ref="A7:B7"/>
    <mergeCell ref="A8:C8"/>
    <mergeCell ref="A10:B10"/>
    <mergeCell ref="A11:B11"/>
    <mergeCell ref="A12:B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zoomScale="139" zoomScaleNormal="139" topLeftCell="C35" workbookViewId="0">
      <selection activeCell="E43" sqref="E43"/>
    </sheetView>
  </sheetViews>
  <sheetFormatPr defaultColWidth="9" defaultRowHeight="14.25" outlineLevelCol="7"/>
  <cols>
    <col min="1" max="1" width="11.6666666666667" customWidth="1"/>
    <col min="2" max="2" width="10.3333333333333" customWidth="1"/>
    <col min="4" max="4" width="10.5583333333333" customWidth="1"/>
    <col min="5" max="5" width="13.4416666666667" customWidth="1"/>
    <col min="6" max="6" width="13.1083333333333" customWidth="1"/>
    <col min="7" max="7" width="28.4416666666667" customWidth="1"/>
  </cols>
  <sheetData>
    <row r="1" spans="1:7">
      <c r="A1" s="1" t="s">
        <v>45</v>
      </c>
      <c r="B1" s="1" t="s">
        <v>46</v>
      </c>
      <c r="C1" s="1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8">
      <c r="A2" s="1" t="s">
        <v>52</v>
      </c>
      <c r="B2" s="3">
        <v>35228</v>
      </c>
      <c r="C2" s="1">
        <f ca="1">DATEDIF(B2,TODAY(),"Y")</f>
        <v>29</v>
      </c>
      <c r="D2" s="3">
        <v>35228</v>
      </c>
      <c r="E2" s="3">
        <v>35320</v>
      </c>
      <c r="F2">
        <f>DATEDIF(D2,E2,"D")</f>
        <v>92</v>
      </c>
      <c r="G2" t="str" cm="1">
        <f t="array" ref="G2">_xlfn.IFS(F2&lt;30,"days 30",F2&lt;60,"Days 30-60",F2&gt;60,"Days greater than 60")</f>
        <v>Days greater than 60</v>
      </c>
      <c r="H2" t="s">
        <v>53</v>
      </c>
    </row>
    <row r="3" spans="1:8">
      <c r="A3" s="1" t="s">
        <v>54</v>
      </c>
      <c r="B3" s="3">
        <v>36691</v>
      </c>
      <c r="C3" s="1">
        <f ca="1" t="shared" ref="C3:C11" si="0">DATEDIF(B3,TODAY(),"Y")</f>
        <v>25</v>
      </c>
      <c r="D3" s="3">
        <v>36691</v>
      </c>
      <c r="E3" s="3">
        <v>36721</v>
      </c>
      <c r="F3">
        <f t="shared" ref="F3:F11" si="1">DATEDIF(D3,E3,"D")</f>
        <v>30</v>
      </c>
      <c r="G3" t="str" cm="1">
        <f t="array" ref="G3">_xlfn.IFS(F3&lt;30,"days 30",F3&lt;60,"Days 30-60",F3&gt;60,"Days greater than 60")</f>
        <v>Days 30-60</v>
      </c>
      <c r="H3" t="s">
        <v>55</v>
      </c>
    </row>
    <row r="4" spans="1:8">
      <c r="A4" s="1" t="s">
        <v>56</v>
      </c>
      <c r="B4" s="3">
        <v>35284</v>
      </c>
      <c r="C4" s="1">
        <f ca="1" t="shared" si="0"/>
        <v>28</v>
      </c>
      <c r="D4" s="3">
        <v>35284</v>
      </c>
      <c r="E4" s="3">
        <v>35315</v>
      </c>
      <c r="F4">
        <f t="shared" si="1"/>
        <v>31</v>
      </c>
      <c r="G4" t="str" cm="1">
        <f t="array" ref="G4">_xlfn.IFS(F4&lt;30,"days 30",F4&lt;60,"Days 30-60",F4&gt;60,"Days greater than 60")</f>
        <v>Days 30-60</v>
      </c>
      <c r="H4" t="s">
        <v>57</v>
      </c>
    </row>
    <row r="5" spans="1:7">
      <c r="A5" s="1" t="s">
        <v>58</v>
      </c>
      <c r="B5" s="3">
        <v>34093</v>
      </c>
      <c r="C5" s="1">
        <f ca="1" t="shared" si="0"/>
        <v>32</v>
      </c>
      <c r="D5" s="3">
        <v>34093</v>
      </c>
      <c r="E5" s="3">
        <v>34277</v>
      </c>
      <c r="F5">
        <f t="shared" si="1"/>
        <v>184</v>
      </c>
      <c r="G5" t="str" cm="1">
        <f t="array" ref="G5">_xlfn.IFS(F5&lt;30,"days 30",F5&lt;60,"Days 30-60",F5&gt;60,"Days greater than 60")</f>
        <v>Days greater than 60</v>
      </c>
    </row>
    <row r="6" spans="1:7">
      <c r="A6" s="1" t="s">
        <v>59</v>
      </c>
      <c r="B6" s="3">
        <v>34553</v>
      </c>
      <c r="C6" s="1">
        <f ca="1" t="shared" si="0"/>
        <v>30</v>
      </c>
      <c r="D6" s="3">
        <v>34553</v>
      </c>
      <c r="E6" s="3">
        <v>34584</v>
      </c>
      <c r="F6">
        <f t="shared" si="1"/>
        <v>31</v>
      </c>
      <c r="G6" t="str" cm="1">
        <f t="array" ref="G6">_xlfn.IFS(F6&lt;30,"days 30",F6&lt;60,"Days 30-60",F6&gt;60,"Days greater than 60")</f>
        <v>Days 30-60</v>
      </c>
    </row>
    <row r="7" spans="1:7">
      <c r="A7" s="1" t="s">
        <v>52</v>
      </c>
      <c r="B7" s="3">
        <v>35742</v>
      </c>
      <c r="C7" s="1">
        <f ca="1" t="shared" si="0"/>
        <v>27</v>
      </c>
      <c r="D7" s="3">
        <v>35742</v>
      </c>
      <c r="E7" s="3">
        <v>35772</v>
      </c>
      <c r="F7">
        <f t="shared" si="1"/>
        <v>30</v>
      </c>
      <c r="G7" t="str" cm="1">
        <f t="array" ref="G7">_xlfn.IFS(F7&lt;30,"days 30",F7&lt;60,"Days 30-60",F7&gt;60,"Days greater than 60")</f>
        <v>Days 30-60</v>
      </c>
    </row>
    <row r="8" spans="1:7">
      <c r="A8" s="1" t="s">
        <v>54</v>
      </c>
      <c r="B8" s="3">
        <v>36867</v>
      </c>
      <c r="C8" s="1">
        <f ca="1" t="shared" si="0"/>
        <v>24</v>
      </c>
      <c r="D8" s="3">
        <v>36867</v>
      </c>
      <c r="E8" s="3">
        <v>36870</v>
      </c>
      <c r="F8">
        <f t="shared" si="1"/>
        <v>3</v>
      </c>
      <c r="G8" t="str" cm="1">
        <f t="array" ref="G8">_xlfn.IFS(F8&lt;30,"days 30",F8&lt;60,"Days 30-60",F8&gt;60,"Days greater than 60")</f>
        <v>days 30</v>
      </c>
    </row>
    <row r="9" spans="1:7">
      <c r="A9" s="1" t="s">
        <v>56</v>
      </c>
      <c r="B9" s="3">
        <v>28889</v>
      </c>
      <c r="C9" s="1">
        <f ca="1" t="shared" si="0"/>
        <v>46</v>
      </c>
      <c r="D9" s="3">
        <v>28889</v>
      </c>
      <c r="E9" s="3">
        <v>29070</v>
      </c>
      <c r="F9">
        <f t="shared" si="1"/>
        <v>181</v>
      </c>
      <c r="G9" t="str" cm="1">
        <f t="array" ref="G9">_xlfn.IFS(F9&lt;30,"days 30",F9&lt;60,"Days 30-60",F9&gt;60,"Days greater than 60")</f>
        <v>Days greater than 60</v>
      </c>
    </row>
    <row r="10" spans="1:7">
      <c r="A10" s="1" t="s">
        <v>58</v>
      </c>
      <c r="B10" s="3">
        <v>36045</v>
      </c>
      <c r="C10" s="1">
        <f ca="1" t="shared" si="0"/>
        <v>26</v>
      </c>
      <c r="D10" s="3">
        <v>36045</v>
      </c>
      <c r="E10" s="3">
        <v>36075</v>
      </c>
      <c r="F10">
        <f t="shared" si="1"/>
        <v>30</v>
      </c>
      <c r="G10" t="str" cm="1">
        <f t="array" ref="G10">_xlfn.IFS(F10&lt;30,"days 30",F10&lt;60,"Days 30-60",F10&gt;60,"Days greater than 60")</f>
        <v>Days 30-60</v>
      </c>
    </row>
    <row r="11" spans="1:7">
      <c r="A11" s="1" t="s">
        <v>59</v>
      </c>
      <c r="B11" s="3">
        <v>36776</v>
      </c>
      <c r="C11" s="1">
        <f ca="1" t="shared" si="0"/>
        <v>24</v>
      </c>
      <c r="D11" s="3">
        <v>36776</v>
      </c>
      <c r="E11" s="3">
        <v>36867</v>
      </c>
      <c r="F11">
        <f t="shared" si="1"/>
        <v>91</v>
      </c>
      <c r="G11" t="str" cm="1">
        <f t="array" ref="G11">_xlfn.IFS(F11&lt;30,"days 30",F11&lt;60,"Days 30-60",F11&gt;60,"Days greater than 60")</f>
        <v>Days greater than 60</v>
      </c>
    </row>
    <row r="14" spans="5:5">
      <c r="E14" t="s">
        <v>60</v>
      </c>
    </row>
    <row r="15" spans="2:5">
      <c r="B15" s="4"/>
      <c r="E15" t="s">
        <v>61</v>
      </c>
    </row>
    <row r="17" spans="4:4">
      <c r="D17" t="s">
        <v>62</v>
      </c>
    </row>
    <row r="18" spans="4:4">
      <c r="D18" t="s">
        <v>63</v>
      </c>
    </row>
    <row r="19" spans="4:5">
      <c r="D19" t="s">
        <v>64</v>
      </c>
      <c r="E19" s="4">
        <f>WORKDAY(DATE(2024,10,15),35)</f>
        <v>45629</v>
      </c>
    </row>
    <row r="22" spans="4:4">
      <c r="D22" t="s">
        <v>65</v>
      </c>
    </row>
    <row r="23" spans="4:5">
      <c r="D23" t="s">
        <v>66</v>
      </c>
      <c r="E23" t="s">
        <v>67</v>
      </c>
    </row>
    <row r="24" spans="4:5">
      <c r="D24" s="3">
        <v>35228</v>
      </c>
      <c r="E24" s="4">
        <f>WORKDAY(D24,15)</f>
        <v>35249</v>
      </c>
    </row>
    <row r="25" spans="4:5">
      <c r="D25" s="3">
        <v>36691</v>
      </c>
      <c r="E25" s="4">
        <f t="shared" ref="E25:E33" si="2">WORKDAY(D25,15)</f>
        <v>36712</v>
      </c>
    </row>
    <row r="26" spans="4:5">
      <c r="D26" s="3">
        <v>35284</v>
      </c>
      <c r="E26" s="4">
        <f t="shared" si="2"/>
        <v>35305</v>
      </c>
    </row>
    <row r="27" spans="4:5">
      <c r="D27" s="3">
        <v>34093</v>
      </c>
      <c r="E27" s="4">
        <f t="shared" si="2"/>
        <v>34114</v>
      </c>
    </row>
    <row r="28" spans="4:5">
      <c r="D28" s="3">
        <v>34553</v>
      </c>
      <c r="E28" s="4">
        <f t="shared" si="2"/>
        <v>34572</v>
      </c>
    </row>
    <row r="29" spans="4:5">
      <c r="D29" s="3">
        <v>35742</v>
      </c>
      <c r="E29" s="4">
        <f t="shared" si="2"/>
        <v>35762</v>
      </c>
    </row>
    <row r="30" spans="4:5">
      <c r="D30" s="3">
        <v>36867</v>
      </c>
      <c r="E30" s="4">
        <f t="shared" si="2"/>
        <v>36888</v>
      </c>
    </row>
    <row r="31" spans="4:5">
      <c r="D31" s="3">
        <v>28889</v>
      </c>
      <c r="E31" s="4">
        <f t="shared" si="2"/>
        <v>28909</v>
      </c>
    </row>
    <row r="32" spans="4:5">
      <c r="D32" s="3">
        <v>36045</v>
      </c>
      <c r="E32" s="4">
        <f t="shared" si="2"/>
        <v>36066</v>
      </c>
    </row>
    <row r="33" spans="4:5">
      <c r="D33" s="3">
        <v>36776</v>
      </c>
      <c r="E33" s="4">
        <f t="shared" si="2"/>
        <v>36797</v>
      </c>
    </row>
    <row r="36" spans="4:4">
      <c r="D36" t="s">
        <v>68</v>
      </c>
    </row>
    <row r="37" spans="4:4">
      <c r="D37" t="s">
        <v>69</v>
      </c>
    </row>
    <row r="38" spans="4:4">
      <c r="D38" t="s">
        <v>70</v>
      </c>
    </row>
    <row r="39" spans="4:4">
      <c r="D39" t="s">
        <v>71</v>
      </c>
    </row>
    <row r="41" spans="4:4">
      <c r="D41">
        <f>NETWORKDAYS(DATE(2024,7,1),DATE(2024,7,15),{"04-07-2024","06-07-2024"})</f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Admin</cp:lastModifiedBy>
  <dcterms:created xsi:type="dcterms:W3CDTF">2025-06-18T09:45:00Z</dcterms:created>
  <dcterms:modified xsi:type="dcterms:W3CDTF">2025-07-27T19:40:50Z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6F1BCB23EB144C25901DA4F1608C698A_13</vt:lpwstr>
  </property>
  <property fmtid="{D5CDD505-2E9C-101B-9397-08002B2CF9AE}" pid="3" name="KSOProductBuildVer">
    <vt:lpwstr>1033-12.2.0.21931</vt:lpwstr>
  </property>
</Properties>
</file>