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/CloudStation/Seed Work/2019 Financial Planning/"/>
    </mc:Choice>
  </mc:AlternateContent>
  <xr:revisionPtr revIDLastSave="0" documentId="8_{DD94537A-BEBF-DD46-B1EF-936D4038A881}" xr6:coauthVersionLast="43" xr6:coauthVersionMax="43" xr10:uidLastSave="{00000000-0000-0000-0000-000000000000}"/>
  <bookViews>
    <workbookView xWindow="780" yWindow="960" windowWidth="27640" windowHeight="16540" xr2:uid="{40CBEF88-A0FA-3044-8A2C-2BDB3046AB0E}"/>
  </bookViews>
  <sheets>
    <sheet name="Giving 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0" i="1" l="1"/>
  <c r="F470" i="1" s="1"/>
  <c r="D470" i="1"/>
  <c r="C470" i="1"/>
  <c r="F469" i="1"/>
  <c r="E469" i="1"/>
  <c r="F468" i="1" s="1"/>
  <c r="D469" i="1"/>
  <c r="C469" i="1"/>
  <c r="E468" i="1"/>
  <c r="D468" i="1"/>
  <c r="C468" i="1"/>
  <c r="F467" i="1"/>
  <c r="E467" i="1"/>
  <c r="F466" i="1" s="1"/>
  <c r="D467" i="1"/>
  <c r="C467" i="1"/>
  <c r="E466" i="1"/>
  <c r="F465" i="1" s="1"/>
  <c r="D466" i="1"/>
  <c r="C466" i="1"/>
  <c r="E465" i="1"/>
  <c r="D465" i="1"/>
  <c r="C465" i="1"/>
  <c r="E464" i="1"/>
  <c r="F463" i="1" s="1"/>
  <c r="D464" i="1"/>
  <c r="C464" i="1"/>
  <c r="E463" i="1"/>
  <c r="D463" i="1"/>
  <c r="C463" i="1"/>
  <c r="F462" i="1"/>
  <c r="E462" i="1"/>
  <c r="D462" i="1"/>
  <c r="C462" i="1"/>
  <c r="F461" i="1"/>
  <c r="E461" i="1"/>
  <c r="F460" i="1" s="1"/>
  <c r="D461" i="1"/>
  <c r="C461" i="1"/>
  <c r="E460" i="1"/>
  <c r="D460" i="1"/>
  <c r="C460" i="1"/>
  <c r="F459" i="1"/>
  <c r="E459" i="1"/>
  <c r="F458" i="1" s="1"/>
  <c r="D459" i="1"/>
  <c r="C459" i="1"/>
  <c r="E458" i="1"/>
  <c r="F457" i="1" s="1"/>
  <c r="D458" i="1"/>
  <c r="C458" i="1"/>
  <c r="E457" i="1"/>
  <c r="D457" i="1"/>
  <c r="C457" i="1"/>
  <c r="E456" i="1"/>
  <c r="F455" i="1" s="1"/>
  <c r="D456" i="1"/>
  <c r="C456" i="1"/>
  <c r="E455" i="1"/>
  <c r="D455" i="1"/>
  <c r="C455" i="1"/>
  <c r="F454" i="1"/>
  <c r="E454" i="1"/>
  <c r="D454" i="1"/>
  <c r="C454" i="1"/>
  <c r="F453" i="1"/>
  <c r="E453" i="1"/>
  <c r="F452" i="1" s="1"/>
  <c r="D453" i="1"/>
  <c r="C453" i="1"/>
  <c r="E452" i="1"/>
  <c r="D452" i="1"/>
  <c r="C452" i="1"/>
  <c r="F451" i="1"/>
  <c r="E451" i="1"/>
  <c r="F450" i="1" s="1"/>
  <c r="D451" i="1"/>
  <c r="C451" i="1"/>
  <c r="E450" i="1"/>
  <c r="F449" i="1" s="1"/>
  <c r="D450" i="1"/>
  <c r="C450" i="1"/>
  <c r="E449" i="1"/>
  <c r="D449" i="1"/>
  <c r="C449" i="1"/>
  <c r="E448" i="1"/>
  <c r="F447" i="1" s="1"/>
  <c r="D448" i="1"/>
  <c r="C448" i="1"/>
  <c r="E447" i="1"/>
  <c r="D447" i="1"/>
  <c r="C447" i="1"/>
  <c r="F446" i="1"/>
  <c r="E446" i="1"/>
  <c r="D446" i="1"/>
  <c r="C446" i="1"/>
  <c r="F445" i="1"/>
  <c r="E445" i="1"/>
  <c r="F444" i="1" s="1"/>
  <c r="D445" i="1"/>
  <c r="C445" i="1"/>
  <c r="E444" i="1"/>
  <c r="D444" i="1"/>
  <c r="C444" i="1"/>
  <c r="F443" i="1"/>
  <c r="E443" i="1"/>
  <c r="F442" i="1" s="1"/>
  <c r="D443" i="1"/>
  <c r="C443" i="1"/>
  <c r="E442" i="1"/>
  <c r="F441" i="1" s="1"/>
  <c r="D442" i="1"/>
  <c r="C442" i="1"/>
  <c r="E441" i="1"/>
  <c r="D441" i="1"/>
  <c r="C441" i="1"/>
  <c r="E440" i="1"/>
  <c r="F439" i="1" s="1"/>
  <c r="D440" i="1"/>
  <c r="C440" i="1"/>
  <c r="E439" i="1"/>
  <c r="D439" i="1"/>
  <c r="C439" i="1"/>
  <c r="F438" i="1"/>
  <c r="E438" i="1"/>
  <c r="D438" i="1"/>
  <c r="C438" i="1"/>
  <c r="F437" i="1"/>
  <c r="E437" i="1"/>
  <c r="F436" i="1" s="1"/>
  <c r="D437" i="1"/>
  <c r="C437" i="1"/>
  <c r="E436" i="1"/>
  <c r="D436" i="1"/>
  <c r="C436" i="1"/>
  <c r="F435" i="1"/>
  <c r="E435" i="1"/>
  <c r="F434" i="1" s="1"/>
  <c r="D435" i="1"/>
  <c r="C435" i="1"/>
  <c r="E434" i="1"/>
  <c r="F433" i="1" s="1"/>
  <c r="D434" i="1"/>
  <c r="C434" i="1"/>
  <c r="E433" i="1"/>
  <c r="D433" i="1"/>
  <c r="C433" i="1"/>
  <c r="E432" i="1"/>
  <c r="F431" i="1" s="1"/>
  <c r="D432" i="1"/>
  <c r="C432" i="1"/>
  <c r="E431" i="1"/>
  <c r="D431" i="1"/>
  <c r="C431" i="1"/>
  <c r="F430" i="1"/>
  <c r="E430" i="1"/>
  <c r="D430" i="1"/>
  <c r="C430" i="1"/>
  <c r="F429" i="1"/>
  <c r="E429" i="1"/>
  <c r="F428" i="1" s="1"/>
  <c r="D429" i="1"/>
  <c r="C429" i="1"/>
  <c r="E428" i="1"/>
  <c r="D428" i="1"/>
  <c r="C428" i="1"/>
  <c r="F427" i="1"/>
  <c r="E427" i="1"/>
  <c r="F426" i="1" s="1"/>
  <c r="D427" i="1"/>
  <c r="C427" i="1"/>
  <c r="E426" i="1"/>
  <c r="F425" i="1" s="1"/>
  <c r="D426" i="1"/>
  <c r="C426" i="1"/>
  <c r="E425" i="1"/>
  <c r="D425" i="1"/>
  <c r="C425" i="1"/>
  <c r="E424" i="1"/>
  <c r="F423" i="1" s="1"/>
  <c r="D424" i="1"/>
  <c r="C424" i="1"/>
  <c r="E423" i="1"/>
  <c r="D423" i="1"/>
  <c r="C423" i="1"/>
  <c r="F422" i="1"/>
  <c r="E422" i="1"/>
  <c r="D422" i="1"/>
  <c r="C422" i="1"/>
  <c r="F421" i="1"/>
  <c r="E421" i="1"/>
  <c r="F420" i="1" s="1"/>
  <c r="D421" i="1"/>
  <c r="C421" i="1"/>
  <c r="E420" i="1"/>
  <c r="D420" i="1"/>
  <c r="C420" i="1"/>
  <c r="F419" i="1"/>
  <c r="E419" i="1"/>
  <c r="D419" i="1"/>
  <c r="C419" i="1"/>
  <c r="J418" i="1"/>
  <c r="I418" i="1"/>
  <c r="H418" i="1"/>
  <c r="F418" i="1"/>
  <c r="E418" i="1"/>
  <c r="F417" i="1" s="1"/>
  <c r="D418" i="1"/>
  <c r="C418" i="1"/>
  <c r="E417" i="1"/>
  <c r="F416" i="1" s="1"/>
  <c r="D417" i="1"/>
  <c r="C417" i="1"/>
  <c r="E416" i="1"/>
  <c r="D416" i="1"/>
  <c r="C416" i="1"/>
  <c r="E415" i="1"/>
  <c r="F414" i="1" s="1"/>
  <c r="D415" i="1"/>
  <c r="C415" i="1"/>
  <c r="E414" i="1"/>
  <c r="D414" i="1"/>
  <c r="C414" i="1"/>
  <c r="F413" i="1"/>
  <c r="E413" i="1"/>
  <c r="D413" i="1"/>
  <c r="C413" i="1"/>
  <c r="F412" i="1"/>
  <c r="E412" i="1"/>
  <c r="F411" i="1" s="1"/>
  <c r="D412" i="1"/>
  <c r="C412" i="1"/>
  <c r="E411" i="1"/>
  <c r="D411" i="1"/>
  <c r="C411" i="1"/>
  <c r="F410" i="1"/>
  <c r="E410" i="1"/>
  <c r="F409" i="1" s="1"/>
  <c r="D410" i="1"/>
  <c r="C410" i="1"/>
  <c r="E409" i="1"/>
  <c r="F408" i="1" s="1"/>
  <c r="D409" i="1"/>
  <c r="C409" i="1"/>
  <c r="E408" i="1"/>
  <c r="F407" i="1" s="1"/>
  <c r="D408" i="1"/>
  <c r="C408" i="1"/>
  <c r="E407" i="1"/>
  <c r="F406" i="1" s="1"/>
  <c r="D407" i="1"/>
  <c r="C407" i="1"/>
  <c r="E406" i="1"/>
  <c r="D406" i="1"/>
  <c r="C406" i="1"/>
  <c r="F405" i="1"/>
  <c r="E405" i="1"/>
  <c r="D405" i="1"/>
  <c r="C405" i="1"/>
  <c r="F404" i="1"/>
  <c r="E404" i="1"/>
  <c r="D404" i="1"/>
  <c r="C404" i="1"/>
  <c r="F403" i="1"/>
  <c r="E403" i="1"/>
  <c r="D403" i="1"/>
  <c r="C403" i="1"/>
  <c r="F402" i="1"/>
  <c r="E402" i="1"/>
  <c r="F401" i="1" s="1"/>
  <c r="D402" i="1"/>
  <c r="C402" i="1"/>
  <c r="E401" i="1"/>
  <c r="F400" i="1" s="1"/>
  <c r="D401" i="1"/>
  <c r="C401" i="1"/>
  <c r="E400" i="1"/>
  <c r="F399" i="1" s="1"/>
  <c r="D400" i="1"/>
  <c r="C400" i="1"/>
  <c r="E399" i="1"/>
  <c r="F398" i="1" s="1"/>
  <c r="D399" i="1"/>
  <c r="C399" i="1"/>
  <c r="E398" i="1"/>
  <c r="D398" i="1"/>
  <c r="C398" i="1"/>
  <c r="F397" i="1"/>
  <c r="E397" i="1"/>
  <c r="D397" i="1"/>
  <c r="C397" i="1"/>
  <c r="F396" i="1"/>
  <c r="E396" i="1"/>
  <c r="D396" i="1"/>
  <c r="C396" i="1"/>
  <c r="F395" i="1"/>
  <c r="E395" i="1"/>
  <c r="D395" i="1"/>
  <c r="C395" i="1"/>
  <c r="F394" i="1"/>
  <c r="E394" i="1"/>
  <c r="F393" i="1" s="1"/>
  <c r="D394" i="1"/>
  <c r="C394" i="1"/>
  <c r="E393" i="1"/>
  <c r="F392" i="1" s="1"/>
  <c r="D393" i="1"/>
  <c r="C393" i="1"/>
  <c r="E392" i="1"/>
  <c r="F391" i="1" s="1"/>
  <c r="D392" i="1"/>
  <c r="C392" i="1"/>
  <c r="E391" i="1"/>
  <c r="F390" i="1" s="1"/>
  <c r="D391" i="1"/>
  <c r="C391" i="1"/>
  <c r="E390" i="1"/>
  <c r="D390" i="1"/>
  <c r="C390" i="1"/>
  <c r="F389" i="1"/>
  <c r="E389" i="1"/>
  <c r="D389" i="1"/>
  <c r="C389" i="1"/>
  <c r="F388" i="1"/>
  <c r="E388" i="1"/>
  <c r="D388" i="1"/>
  <c r="C388" i="1"/>
  <c r="F387" i="1"/>
  <c r="E387" i="1"/>
  <c r="D387" i="1"/>
  <c r="C387" i="1"/>
  <c r="F386" i="1"/>
  <c r="E386" i="1"/>
  <c r="F385" i="1" s="1"/>
  <c r="D386" i="1"/>
  <c r="C386" i="1"/>
  <c r="E385" i="1"/>
  <c r="F384" i="1" s="1"/>
  <c r="D385" i="1"/>
  <c r="C385" i="1"/>
  <c r="E384" i="1"/>
  <c r="F383" i="1" s="1"/>
  <c r="D384" i="1"/>
  <c r="C384" i="1"/>
  <c r="E383" i="1"/>
  <c r="F382" i="1" s="1"/>
  <c r="D383" i="1"/>
  <c r="C383" i="1"/>
  <c r="E382" i="1"/>
  <c r="D382" i="1"/>
  <c r="C382" i="1"/>
  <c r="F381" i="1"/>
  <c r="E381" i="1"/>
  <c r="D381" i="1"/>
  <c r="C381" i="1"/>
  <c r="F380" i="1"/>
  <c r="E380" i="1"/>
  <c r="D380" i="1"/>
  <c r="C380" i="1"/>
  <c r="F379" i="1"/>
  <c r="E379" i="1"/>
  <c r="D379" i="1"/>
  <c r="C379" i="1"/>
  <c r="F378" i="1"/>
  <c r="E378" i="1"/>
  <c r="F377" i="1" s="1"/>
  <c r="D378" i="1"/>
  <c r="C378" i="1"/>
  <c r="E377" i="1"/>
  <c r="F376" i="1" s="1"/>
  <c r="D377" i="1"/>
  <c r="C377" i="1"/>
  <c r="E376" i="1"/>
  <c r="F375" i="1" s="1"/>
  <c r="D376" i="1"/>
  <c r="C376" i="1"/>
  <c r="E375" i="1"/>
  <c r="F374" i="1" s="1"/>
  <c r="D375" i="1"/>
  <c r="C375" i="1"/>
  <c r="E374" i="1"/>
  <c r="D374" i="1"/>
  <c r="C374" i="1"/>
  <c r="F373" i="1"/>
  <c r="E373" i="1"/>
  <c r="D373" i="1"/>
  <c r="C373" i="1"/>
  <c r="F372" i="1"/>
  <c r="E372" i="1"/>
  <c r="D372" i="1"/>
  <c r="C372" i="1"/>
  <c r="F371" i="1"/>
  <c r="E371" i="1"/>
  <c r="D371" i="1"/>
  <c r="C371" i="1"/>
  <c r="F370" i="1"/>
  <c r="E370" i="1"/>
  <c r="F369" i="1" s="1"/>
  <c r="D370" i="1"/>
  <c r="C370" i="1"/>
  <c r="E369" i="1"/>
  <c r="F368" i="1" s="1"/>
  <c r="D369" i="1"/>
  <c r="C369" i="1"/>
  <c r="E368" i="1"/>
  <c r="F367" i="1" s="1"/>
  <c r="D368" i="1"/>
  <c r="C368" i="1"/>
  <c r="E367" i="1"/>
  <c r="F366" i="1" s="1"/>
  <c r="D367" i="1"/>
  <c r="C367" i="1"/>
  <c r="E366" i="1"/>
  <c r="F365" i="1" s="1"/>
  <c r="D366" i="1"/>
  <c r="C366" i="1"/>
  <c r="J365" i="1"/>
  <c r="I365" i="1"/>
  <c r="H365" i="1"/>
  <c r="E365" i="1"/>
  <c r="D365" i="1"/>
  <c r="C365" i="1"/>
  <c r="F364" i="1"/>
  <c r="E364" i="1"/>
  <c r="D364" i="1"/>
  <c r="C364" i="1"/>
  <c r="F363" i="1"/>
  <c r="E363" i="1"/>
  <c r="D363" i="1"/>
  <c r="C363" i="1"/>
  <c r="F362" i="1"/>
  <c r="E362" i="1"/>
  <c r="D362" i="1"/>
  <c r="C362" i="1"/>
  <c r="F361" i="1"/>
  <c r="E361" i="1"/>
  <c r="F360" i="1" s="1"/>
  <c r="D361" i="1"/>
  <c r="C361" i="1"/>
  <c r="E360" i="1"/>
  <c r="F359" i="1" s="1"/>
  <c r="D360" i="1"/>
  <c r="C360" i="1"/>
  <c r="E359" i="1"/>
  <c r="F358" i="1" s="1"/>
  <c r="D359" i="1"/>
  <c r="C359" i="1"/>
  <c r="E358" i="1"/>
  <c r="F357" i="1" s="1"/>
  <c r="D358" i="1"/>
  <c r="C358" i="1"/>
  <c r="E357" i="1"/>
  <c r="D357" i="1"/>
  <c r="C357" i="1"/>
  <c r="F356" i="1"/>
  <c r="E356" i="1"/>
  <c r="D356" i="1"/>
  <c r="C356" i="1"/>
  <c r="F355" i="1"/>
  <c r="E355" i="1"/>
  <c r="D355" i="1"/>
  <c r="C355" i="1"/>
  <c r="F354" i="1"/>
  <c r="E354" i="1"/>
  <c r="D354" i="1"/>
  <c r="C354" i="1"/>
  <c r="F353" i="1"/>
  <c r="E353" i="1"/>
  <c r="F352" i="1" s="1"/>
  <c r="D353" i="1"/>
  <c r="C353" i="1"/>
  <c r="E352" i="1"/>
  <c r="F351" i="1" s="1"/>
  <c r="D352" i="1"/>
  <c r="C352" i="1"/>
  <c r="E351" i="1"/>
  <c r="D351" i="1"/>
  <c r="C351" i="1"/>
  <c r="E350" i="1"/>
  <c r="F349" i="1" s="1"/>
  <c r="D350" i="1"/>
  <c r="C350" i="1"/>
  <c r="E349" i="1"/>
  <c r="D349" i="1"/>
  <c r="C349" i="1"/>
  <c r="F348" i="1"/>
  <c r="E348" i="1"/>
  <c r="D348" i="1"/>
  <c r="C348" i="1"/>
  <c r="F347" i="1"/>
  <c r="E347" i="1"/>
  <c r="D347" i="1"/>
  <c r="C347" i="1"/>
  <c r="F346" i="1"/>
  <c r="E346" i="1"/>
  <c r="D346" i="1"/>
  <c r="C346" i="1"/>
  <c r="F345" i="1"/>
  <c r="E345" i="1"/>
  <c r="F344" i="1" s="1"/>
  <c r="D345" i="1"/>
  <c r="C345" i="1"/>
  <c r="E344" i="1"/>
  <c r="F343" i="1" s="1"/>
  <c r="D344" i="1"/>
  <c r="C344" i="1"/>
  <c r="E343" i="1"/>
  <c r="F342" i="1" s="1"/>
  <c r="D343" i="1"/>
  <c r="C343" i="1"/>
  <c r="E342" i="1"/>
  <c r="F341" i="1" s="1"/>
  <c r="D342" i="1"/>
  <c r="C342" i="1"/>
  <c r="E341" i="1"/>
  <c r="D341" i="1"/>
  <c r="C341" i="1"/>
  <c r="F340" i="1"/>
  <c r="E340" i="1"/>
  <c r="D340" i="1"/>
  <c r="C340" i="1"/>
  <c r="F339" i="1"/>
  <c r="E339" i="1"/>
  <c r="D339" i="1"/>
  <c r="C339" i="1"/>
  <c r="F338" i="1"/>
  <c r="E338" i="1"/>
  <c r="D338" i="1"/>
  <c r="C338" i="1"/>
  <c r="F337" i="1"/>
  <c r="E337" i="1"/>
  <c r="F336" i="1" s="1"/>
  <c r="D337" i="1"/>
  <c r="C337" i="1"/>
  <c r="E336" i="1"/>
  <c r="F335" i="1" s="1"/>
  <c r="D336" i="1"/>
  <c r="C336" i="1"/>
  <c r="E335" i="1"/>
  <c r="D335" i="1"/>
  <c r="C335" i="1"/>
  <c r="E334" i="1"/>
  <c r="F333" i="1" s="1"/>
  <c r="D334" i="1"/>
  <c r="C334" i="1"/>
  <c r="E333" i="1"/>
  <c r="D333" i="1"/>
  <c r="C333" i="1"/>
  <c r="F332" i="1"/>
  <c r="E332" i="1"/>
  <c r="D332" i="1"/>
  <c r="C332" i="1"/>
  <c r="F331" i="1"/>
  <c r="E331" i="1"/>
  <c r="D331" i="1"/>
  <c r="C331" i="1"/>
  <c r="F330" i="1"/>
  <c r="E330" i="1"/>
  <c r="D330" i="1"/>
  <c r="C330" i="1"/>
  <c r="F329" i="1"/>
  <c r="E329" i="1"/>
  <c r="F328" i="1" s="1"/>
  <c r="D329" i="1"/>
  <c r="C329" i="1"/>
  <c r="E328" i="1"/>
  <c r="F327" i="1" s="1"/>
  <c r="D328" i="1"/>
  <c r="C328" i="1"/>
  <c r="E327" i="1"/>
  <c r="D327" i="1"/>
  <c r="C327" i="1"/>
  <c r="E326" i="1"/>
  <c r="F325" i="1" s="1"/>
  <c r="D326" i="1"/>
  <c r="C326" i="1"/>
  <c r="E325" i="1"/>
  <c r="D325" i="1"/>
  <c r="C325" i="1"/>
  <c r="F324" i="1"/>
  <c r="E324" i="1"/>
  <c r="D324" i="1"/>
  <c r="C324" i="1"/>
  <c r="F323" i="1"/>
  <c r="E323" i="1"/>
  <c r="D323" i="1"/>
  <c r="C323" i="1"/>
  <c r="F322" i="1"/>
  <c r="E322" i="1"/>
  <c r="D322" i="1"/>
  <c r="C322" i="1"/>
  <c r="F321" i="1"/>
  <c r="E321" i="1"/>
  <c r="F320" i="1" s="1"/>
  <c r="D321" i="1"/>
  <c r="C321" i="1"/>
  <c r="E320" i="1"/>
  <c r="F319" i="1" s="1"/>
  <c r="D320" i="1"/>
  <c r="C320" i="1"/>
  <c r="E319" i="1"/>
  <c r="F318" i="1" s="1"/>
  <c r="D319" i="1"/>
  <c r="C319" i="1"/>
  <c r="E318" i="1"/>
  <c r="F317" i="1" s="1"/>
  <c r="D318" i="1"/>
  <c r="C318" i="1"/>
  <c r="E317" i="1"/>
  <c r="D317" i="1"/>
  <c r="C317" i="1"/>
  <c r="F316" i="1"/>
  <c r="E316" i="1"/>
  <c r="D316" i="1"/>
  <c r="C316" i="1"/>
  <c r="F315" i="1"/>
  <c r="E315" i="1"/>
  <c r="D315" i="1"/>
  <c r="C315" i="1"/>
  <c r="F314" i="1"/>
  <c r="E314" i="1"/>
  <c r="D314" i="1"/>
  <c r="C314" i="1"/>
  <c r="J313" i="1"/>
  <c r="I313" i="1"/>
  <c r="H313" i="1"/>
  <c r="F313" i="1"/>
  <c r="E313" i="1"/>
  <c r="D313" i="1"/>
  <c r="C313" i="1"/>
  <c r="F312" i="1"/>
  <c r="E312" i="1"/>
  <c r="F311" i="1" s="1"/>
  <c r="D312" i="1"/>
  <c r="C312" i="1"/>
  <c r="E311" i="1"/>
  <c r="F310" i="1" s="1"/>
  <c r="D311" i="1"/>
  <c r="C311" i="1"/>
  <c r="E310" i="1"/>
  <c r="D310" i="1"/>
  <c r="C310" i="1"/>
  <c r="E309" i="1"/>
  <c r="F308" i="1" s="1"/>
  <c r="D309" i="1"/>
  <c r="C309" i="1"/>
  <c r="E308" i="1"/>
  <c r="D308" i="1"/>
  <c r="C308" i="1"/>
  <c r="F307" i="1"/>
  <c r="E307" i="1"/>
  <c r="D307" i="1"/>
  <c r="C307" i="1"/>
  <c r="F306" i="1"/>
  <c r="E306" i="1"/>
  <c r="D306" i="1"/>
  <c r="C306" i="1"/>
  <c r="F305" i="1"/>
  <c r="E305" i="1"/>
  <c r="D305" i="1"/>
  <c r="C305" i="1"/>
  <c r="F304" i="1"/>
  <c r="E304" i="1"/>
  <c r="F303" i="1" s="1"/>
  <c r="D304" i="1"/>
  <c r="C304" i="1"/>
  <c r="E303" i="1"/>
  <c r="F302" i="1" s="1"/>
  <c r="D303" i="1"/>
  <c r="C303" i="1"/>
  <c r="E302" i="1"/>
  <c r="F301" i="1" s="1"/>
  <c r="D302" i="1"/>
  <c r="C302" i="1"/>
  <c r="E301" i="1"/>
  <c r="F300" i="1" s="1"/>
  <c r="D301" i="1"/>
  <c r="C301" i="1"/>
  <c r="E300" i="1"/>
  <c r="D300" i="1"/>
  <c r="C300" i="1"/>
  <c r="F299" i="1"/>
  <c r="E299" i="1"/>
  <c r="D299" i="1"/>
  <c r="C299" i="1"/>
  <c r="F298" i="1"/>
  <c r="E298" i="1"/>
  <c r="D298" i="1"/>
  <c r="C298" i="1"/>
  <c r="F297" i="1"/>
  <c r="E297" i="1"/>
  <c r="D297" i="1"/>
  <c r="C297" i="1"/>
  <c r="F296" i="1"/>
  <c r="E296" i="1"/>
  <c r="F295" i="1" s="1"/>
  <c r="D296" i="1"/>
  <c r="C296" i="1"/>
  <c r="E295" i="1"/>
  <c r="F294" i="1" s="1"/>
  <c r="D295" i="1"/>
  <c r="C295" i="1"/>
  <c r="E294" i="1"/>
  <c r="D294" i="1"/>
  <c r="C294" i="1"/>
  <c r="E293" i="1"/>
  <c r="F292" i="1" s="1"/>
  <c r="D293" i="1"/>
  <c r="C293" i="1"/>
  <c r="E292" i="1"/>
  <c r="D292" i="1"/>
  <c r="C292" i="1"/>
  <c r="F291" i="1"/>
  <c r="E291" i="1"/>
  <c r="D291" i="1"/>
  <c r="C291" i="1"/>
  <c r="F290" i="1"/>
  <c r="E290" i="1"/>
  <c r="D290" i="1"/>
  <c r="C290" i="1"/>
  <c r="F289" i="1"/>
  <c r="E289" i="1"/>
  <c r="D289" i="1"/>
  <c r="C289" i="1"/>
  <c r="F288" i="1"/>
  <c r="E288" i="1"/>
  <c r="F287" i="1" s="1"/>
  <c r="D288" i="1"/>
  <c r="C288" i="1"/>
  <c r="E287" i="1"/>
  <c r="F286" i="1" s="1"/>
  <c r="D287" i="1"/>
  <c r="C287" i="1"/>
  <c r="E286" i="1"/>
  <c r="D286" i="1"/>
  <c r="C286" i="1"/>
  <c r="E285" i="1"/>
  <c r="F284" i="1" s="1"/>
  <c r="D285" i="1"/>
  <c r="C285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C281" i="1"/>
  <c r="F280" i="1"/>
  <c r="E280" i="1"/>
  <c r="F279" i="1" s="1"/>
  <c r="D280" i="1"/>
  <c r="C280" i="1"/>
  <c r="E279" i="1"/>
  <c r="F278" i="1" s="1"/>
  <c r="D279" i="1"/>
  <c r="C279" i="1"/>
  <c r="E278" i="1"/>
  <c r="F277" i="1" s="1"/>
  <c r="D278" i="1"/>
  <c r="C278" i="1"/>
  <c r="E277" i="1"/>
  <c r="F276" i="1" s="1"/>
  <c r="D277" i="1"/>
  <c r="C277" i="1"/>
  <c r="E276" i="1"/>
  <c r="D276" i="1"/>
  <c r="C276" i="1"/>
  <c r="F275" i="1"/>
  <c r="E275" i="1"/>
  <c r="D275" i="1"/>
  <c r="C275" i="1"/>
  <c r="F274" i="1"/>
  <c r="E274" i="1"/>
  <c r="D274" i="1"/>
  <c r="C274" i="1"/>
  <c r="F273" i="1"/>
  <c r="E273" i="1"/>
  <c r="D273" i="1"/>
  <c r="C273" i="1"/>
  <c r="F272" i="1"/>
  <c r="E272" i="1"/>
  <c r="F271" i="1" s="1"/>
  <c r="D272" i="1"/>
  <c r="C272" i="1"/>
  <c r="E271" i="1"/>
  <c r="F270" i="1" s="1"/>
  <c r="D271" i="1"/>
  <c r="C271" i="1"/>
  <c r="E270" i="1"/>
  <c r="D270" i="1"/>
  <c r="C270" i="1"/>
  <c r="E269" i="1"/>
  <c r="F268" i="1" s="1"/>
  <c r="D269" i="1"/>
  <c r="C269" i="1"/>
  <c r="E268" i="1"/>
  <c r="D268" i="1"/>
  <c r="C268" i="1"/>
  <c r="F267" i="1"/>
  <c r="E267" i="1"/>
  <c r="D267" i="1"/>
  <c r="C267" i="1"/>
  <c r="F266" i="1"/>
  <c r="E266" i="1"/>
  <c r="D266" i="1"/>
  <c r="C266" i="1"/>
  <c r="F265" i="1"/>
  <c r="E265" i="1"/>
  <c r="D265" i="1"/>
  <c r="C265" i="1"/>
  <c r="F264" i="1"/>
  <c r="E264" i="1"/>
  <c r="F263" i="1" s="1"/>
  <c r="D264" i="1"/>
  <c r="C264" i="1"/>
  <c r="E263" i="1"/>
  <c r="F262" i="1" s="1"/>
  <c r="D263" i="1"/>
  <c r="C263" i="1"/>
  <c r="E262" i="1"/>
  <c r="D262" i="1"/>
  <c r="C262" i="1"/>
  <c r="E261" i="1"/>
  <c r="F260" i="1" s="1"/>
  <c r="D261" i="1"/>
  <c r="C261" i="1"/>
  <c r="E260" i="1"/>
  <c r="D260" i="1"/>
  <c r="C260" i="1"/>
  <c r="F259" i="1"/>
  <c r="E259" i="1"/>
  <c r="D259" i="1"/>
  <c r="C259" i="1"/>
  <c r="F258" i="1"/>
  <c r="E258" i="1"/>
  <c r="D258" i="1"/>
  <c r="C258" i="1"/>
  <c r="F257" i="1"/>
  <c r="E257" i="1"/>
  <c r="D257" i="1"/>
  <c r="C257" i="1"/>
  <c r="F256" i="1"/>
  <c r="E256" i="1"/>
  <c r="F255" i="1" s="1"/>
  <c r="D256" i="1"/>
  <c r="C256" i="1"/>
  <c r="E255" i="1"/>
  <c r="F254" i="1" s="1"/>
  <c r="D255" i="1"/>
  <c r="C255" i="1"/>
  <c r="E254" i="1"/>
  <c r="F253" i="1" s="1"/>
  <c r="D254" i="1"/>
  <c r="C254" i="1"/>
  <c r="E253" i="1"/>
  <c r="F252" i="1" s="1"/>
  <c r="D253" i="1"/>
  <c r="C253" i="1"/>
  <c r="E252" i="1"/>
  <c r="D252" i="1"/>
  <c r="C252" i="1"/>
  <c r="F251" i="1"/>
  <c r="E251" i="1"/>
  <c r="D251" i="1"/>
  <c r="C251" i="1"/>
  <c r="F250" i="1"/>
  <c r="E250" i="1"/>
  <c r="D250" i="1"/>
  <c r="C250" i="1"/>
  <c r="F249" i="1"/>
  <c r="E249" i="1"/>
  <c r="D249" i="1"/>
  <c r="C249" i="1"/>
  <c r="F248" i="1"/>
  <c r="E248" i="1"/>
  <c r="F247" i="1" s="1"/>
  <c r="D248" i="1"/>
  <c r="C248" i="1"/>
  <c r="E247" i="1"/>
  <c r="F246" i="1" s="1"/>
  <c r="D247" i="1"/>
  <c r="C247" i="1"/>
  <c r="E246" i="1"/>
  <c r="D246" i="1"/>
  <c r="C246" i="1"/>
  <c r="E245" i="1"/>
  <c r="F244" i="1" s="1"/>
  <c r="D245" i="1"/>
  <c r="C245" i="1"/>
  <c r="E244" i="1"/>
  <c r="D244" i="1"/>
  <c r="C244" i="1"/>
  <c r="F243" i="1"/>
  <c r="E243" i="1"/>
  <c r="D243" i="1"/>
  <c r="C243" i="1"/>
  <c r="F242" i="1"/>
  <c r="E242" i="1"/>
  <c r="D242" i="1"/>
  <c r="C242" i="1"/>
  <c r="F241" i="1"/>
  <c r="E241" i="1"/>
  <c r="D241" i="1"/>
  <c r="C241" i="1"/>
  <c r="F240" i="1"/>
  <c r="E240" i="1"/>
  <c r="F239" i="1" s="1"/>
  <c r="D240" i="1"/>
  <c r="C240" i="1"/>
  <c r="E239" i="1"/>
  <c r="F238" i="1" s="1"/>
  <c r="D239" i="1"/>
  <c r="C239" i="1"/>
  <c r="E238" i="1"/>
  <c r="F237" i="1" s="1"/>
  <c r="D238" i="1"/>
  <c r="C238" i="1"/>
  <c r="E237" i="1"/>
  <c r="F236" i="1" s="1"/>
  <c r="D237" i="1"/>
  <c r="C237" i="1"/>
  <c r="E236" i="1"/>
  <c r="D236" i="1"/>
  <c r="C236" i="1"/>
  <c r="F235" i="1"/>
  <c r="E235" i="1"/>
  <c r="D235" i="1"/>
  <c r="C235" i="1"/>
  <c r="F234" i="1"/>
  <c r="E234" i="1"/>
  <c r="D234" i="1"/>
  <c r="C234" i="1"/>
  <c r="F233" i="1"/>
  <c r="E233" i="1"/>
  <c r="D233" i="1"/>
  <c r="C233" i="1"/>
  <c r="F232" i="1"/>
  <c r="E232" i="1"/>
  <c r="F231" i="1" s="1"/>
  <c r="D232" i="1"/>
  <c r="C232" i="1"/>
  <c r="E231" i="1"/>
  <c r="F230" i="1" s="1"/>
  <c r="D231" i="1"/>
  <c r="C231" i="1"/>
  <c r="E230" i="1"/>
  <c r="D230" i="1"/>
  <c r="C230" i="1"/>
  <c r="E229" i="1"/>
  <c r="F228" i="1" s="1"/>
  <c r="D229" i="1"/>
  <c r="C229" i="1"/>
  <c r="E228" i="1"/>
  <c r="D228" i="1"/>
  <c r="C228" i="1"/>
  <c r="F227" i="1"/>
  <c r="E227" i="1"/>
  <c r="D227" i="1"/>
  <c r="C227" i="1"/>
  <c r="F226" i="1"/>
  <c r="E226" i="1"/>
  <c r="D226" i="1"/>
  <c r="C226" i="1"/>
  <c r="F225" i="1"/>
  <c r="E225" i="1"/>
  <c r="D225" i="1"/>
  <c r="C225" i="1"/>
  <c r="F224" i="1"/>
  <c r="E224" i="1"/>
  <c r="F223" i="1" s="1"/>
  <c r="D224" i="1"/>
  <c r="C224" i="1"/>
  <c r="E223" i="1"/>
  <c r="F222" i="1" s="1"/>
  <c r="D223" i="1"/>
  <c r="C223" i="1"/>
  <c r="E222" i="1"/>
  <c r="D222" i="1"/>
  <c r="C222" i="1"/>
  <c r="E221" i="1"/>
  <c r="F220" i="1" s="1"/>
  <c r="D221" i="1"/>
  <c r="C221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F215" i="1" s="1"/>
  <c r="D216" i="1"/>
  <c r="C216" i="1"/>
  <c r="E215" i="1"/>
  <c r="D215" i="1"/>
  <c r="C215" i="1"/>
  <c r="E214" i="1"/>
  <c r="F213" i="1" s="1"/>
  <c r="D214" i="1"/>
  <c r="C214" i="1"/>
  <c r="E213" i="1"/>
  <c r="F212" i="1" s="1"/>
  <c r="D213" i="1"/>
  <c r="C213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F207" i="1" s="1"/>
  <c r="D208" i="1"/>
  <c r="C208" i="1"/>
  <c r="E207" i="1"/>
  <c r="F206" i="1" s="1"/>
  <c r="D207" i="1"/>
  <c r="C207" i="1"/>
  <c r="E206" i="1"/>
  <c r="F205" i="1" s="1"/>
  <c r="D206" i="1"/>
  <c r="C206" i="1"/>
  <c r="E205" i="1"/>
  <c r="F204" i="1" s="1"/>
  <c r="D205" i="1"/>
  <c r="C205" i="1"/>
  <c r="E204" i="1"/>
  <c r="D204" i="1"/>
  <c r="C204" i="1"/>
  <c r="F203" i="1"/>
  <c r="E203" i="1"/>
  <c r="D203" i="1"/>
  <c r="C203" i="1"/>
  <c r="F202" i="1"/>
  <c r="E202" i="1"/>
  <c r="D202" i="1"/>
  <c r="C202" i="1"/>
  <c r="F201" i="1"/>
  <c r="E201" i="1"/>
  <c r="D201" i="1"/>
  <c r="C201" i="1"/>
  <c r="E200" i="1"/>
  <c r="F199" i="1" s="1"/>
  <c r="D200" i="1"/>
  <c r="C200" i="1"/>
  <c r="E199" i="1"/>
  <c r="D199" i="1"/>
  <c r="C199" i="1"/>
  <c r="E198" i="1"/>
  <c r="F197" i="1" s="1"/>
  <c r="D198" i="1"/>
  <c r="C198" i="1"/>
  <c r="E197" i="1"/>
  <c r="F196" i="1" s="1"/>
  <c r="D197" i="1"/>
  <c r="C197" i="1"/>
  <c r="E196" i="1"/>
  <c r="D196" i="1"/>
  <c r="C196" i="1"/>
  <c r="F195" i="1"/>
  <c r="E195" i="1"/>
  <c r="D195" i="1"/>
  <c r="C195" i="1"/>
  <c r="F194" i="1"/>
  <c r="E194" i="1"/>
  <c r="D194" i="1"/>
  <c r="C194" i="1"/>
  <c r="F193" i="1"/>
  <c r="E193" i="1"/>
  <c r="D193" i="1"/>
  <c r="C193" i="1"/>
  <c r="E192" i="1"/>
  <c r="F191" i="1" s="1"/>
  <c r="D192" i="1"/>
  <c r="C192" i="1"/>
  <c r="E191" i="1"/>
  <c r="D191" i="1"/>
  <c r="C191" i="1"/>
  <c r="E190" i="1"/>
  <c r="D190" i="1"/>
  <c r="C190" i="1"/>
  <c r="E189" i="1"/>
  <c r="F188" i="1" s="1"/>
  <c r="D189" i="1"/>
  <c r="C189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E184" i="1"/>
  <c r="F183" i="1" s="1"/>
  <c r="D184" i="1"/>
  <c r="C184" i="1"/>
  <c r="E183" i="1"/>
  <c r="F182" i="1" s="1"/>
  <c r="D183" i="1"/>
  <c r="C183" i="1"/>
  <c r="E182" i="1"/>
  <c r="D182" i="1"/>
  <c r="C182" i="1"/>
  <c r="E181" i="1"/>
  <c r="F180" i="1" s="1"/>
  <c r="D181" i="1"/>
  <c r="C181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E176" i="1"/>
  <c r="F175" i="1" s="1"/>
  <c r="D176" i="1"/>
  <c r="C176" i="1"/>
  <c r="E175" i="1"/>
  <c r="F174" i="1" s="1"/>
  <c r="D175" i="1"/>
  <c r="C175" i="1"/>
  <c r="E174" i="1"/>
  <c r="D174" i="1"/>
  <c r="C174" i="1"/>
  <c r="E173" i="1"/>
  <c r="F172" i="1" s="1"/>
  <c r="D173" i="1"/>
  <c r="C173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E168" i="1"/>
  <c r="F167" i="1" s="1"/>
  <c r="D168" i="1"/>
  <c r="C168" i="1"/>
  <c r="E167" i="1"/>
  <c r="F166" i="1" s="1"/>
  <c r="D167" i="1"/>
  <c r="C167" i="1"/>
  <c r="E166" i="1"/>
  <c r="D166" i="1"/>
  <c r="C166" i="1"/>
  <c r="E165" i="1"/>
  <c r="F164" i="1" s="1"/>
  <c r="D165" i="1"/>
  <c r="C165" i="1"/>
  <c r="E164" i="1"/>
  <c r="D164" i="1"/>
  <c r="C164" i="1"/>
  <c r="F163" i="1"/>
  <c r="E163" i="1"/>
  <c r="D163" i="1"/>
  <c r="C163" i="1"/>
  <c r="F162" i="1"/>
  <c r="E162" i="1"/>
  <c r="D162" i="1"/>
  <c r="C162" i="1"/>
  <c r="F161" i="1"/>
  <c r="E161" i="1"/>
  <c r="D161" i="1"/>
  <c r="C161" i="1"/>
  <c r="E160" i="1"/>
  <c r="F159" i="1" s="1"/>
  <c r="D160" i="1"/>
  <c r="C160" i="1"/>
  <c r="E159" i="1"/>
  <c r="F158" i="1" s="1"/>
  <c r="D159" i="1"/>
  <c r="C159" i="1"/>
  <c r="E158" i="1"/>
  <c r="D158" i="1"/>
  <c r="C158" i="1"/>
  <c r="E157" i="1"/>
  <c r="F156" i="1" s="1"/>
  <c r="D157" i="1"/>
  <c r="C157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E152" i="1"/>
  <c r="F151" i="1" s="1"/>
  <c r="D152" i="1"/>
  <c r="C152" i="1"/>
  <c r="E151" i="1"/>
  <c r="D151" i="1"/>
  <c r="C151" i="1"/>
  <c r="E150" i="1"/>
  <c r="F149" i="1" s="1"/>
  <c r="D150" i="1"/>
  <c r="C150" i="1"/>
  <c r="E149" i="1"/>
  <c r="D149" i="1"/>
  <c r="C149" i="1"/>
  <c r="E148" i="1"/>
  <c r="F147" i="1" s="1"/>
  <c r="D148" i="1"/>
  <c r="C148" i="1"/>
  <c r="E147" i="1"/>
  <c r="D147" i="1"/>
  <c r="C147" i="1"/>
  <c r="E146" i="1"/>
  <c r="F146" i="1" s="1"/>
  <c r="D146" i="1"/>
  <c r="C146" i="1"/>
  <c r="E145" i="1"/>
  <c r="D145" i="1"/>
  <c r="C145" i="1"/>
  <c r="E144" i="1"/>
  <c r="F144" i="1" s="1"/>
  <c r="D144" i="1"/>
  <c r="C144" i="1"/>
  <c r="E143" i="1"/>
  <c r="F142" i="1" s="1"/>
  <c r="D143" i="1"/>
  <c r="C143" i="1"/>
  <c r="E142" i="1"/>
  <c r="D142" i="1"/>
  <c r="C142" i="1"/>
  <c r="E141" i="1"/>
  <c r="F140" i="1" s="1"/>
  <c r="D141" i="1"/>
  <c r="C141" i="1"/>
  <c r="E140" i="1"/>
  <c r="D140" i="1"/>
  <c r="C140" i="1"/>
  <c r="F139" i="1"/>
  <c r="E139" i="1"/>
  <c r="D139" i="1"/>
  <c r="C139" i="1"/>
  <c r="E138" i="1"/>
  <c r="F137" i="1" s="1"/>
  <c r="D138" i="1"/>
  <c r="C138" i="1"/>
  <c r="E137" i="1"/>
  <c r="D137" i="1"/>
  <c r="C137" i="1"/>
  <c r="E136" i="1"/>
  <c r="F136" i="1" s="1"/>
  <c r="D136" i="1"/>
  <c r="C136" i="1"/>
  <c r="E135" i="1"/>
  <c r="D135" i="1"/>
  <c r="C135" i="1"/>
  <c r="F134" i="1"/>
  <c r="E134" i="1"/>
  <c r="D134" i="1"/>
  <c r="C134" i="1"/>
  <c r="E133" i="1"/>
  <c r="F132" i="1" s="1"/>
  <c r="D133" i="1"/>
  <c r="C133" i="1"/>
  <c r="E132" i="1"/>
  <c r="D132" i="1"/>
  <c r="C132" i="1"/>
  <c r="E131" i="1"/>
  <c r="F131" i="1" s="1"/>
  <c r="D131" i="1"/>
  <c r="C131" i="1"/>
  <c r="E130" i="1"/>
  <c r="F129" i="1" s="1"/>
  <c r="D130" i="1"/>
  <c r="C130" i="1"/>
  <c r="E129" i="1"/>
  <c r="D129" i="1"/>
  <c r="C129" i="1"/>
  <c r="F128" i="1"/>
  <c r="E128" i="1"/>
  <c r="F127" i="1" s="1"/>
  <c r="D128" i="1"/>
  <c r="C128" i="1"/>
  <c r="E127" i="1"/>
  <c r="D127" i="1"/>
  <c r="C127" i="1"/>
  <c r="F126" i="1"/>
  <c r="E126" i="1"/>
  <c r="D126" i="1"/>
  <c r="C126" i="1"/>
  <c r="E125" i="1"/>
  <c r="F124" i="1" s="1"/>
  <c r="D125" i="1"/>
  <c r="C125" i="1"/>
  <c r="E124" i="1"/>
  <c r="D124" i="1"/>
  <c r="C124" i="1"/>
  <c r="E123" i="1"/>
  <c r="F123" i="1" s="1"/>
  <c r="D123" i="1"/>
  <c r="C123" i="1"/>
  <c r="E122" i="1"/>
  <c r="F121" i="1" s="1"/>
  <c r="D122" i="1"/>
  <c r="C122" i="1"/>
  <c r="E121" i="1"/>
  <c r="D121" i="1"/>
  <c r="C121" i="1"/>
  <c r="F120" i="1"/>
  <c r="E120" i="1"/>
  <c r="F119" i="1" s="1"/>
  <c r="D120" i="1"/>
  <c r="C120" i="1"/>
  <c r="E119" i="1"/>
  <c r="D119" i="1"/>
  <c r="C119" i="1"/>
  <c r="F118" i="1"/>
  <c r="E118" i="1"/>
  <c r="D118" i="1"/>
  <c r="C118" i="1"/>
  <c r="E117" i="1"/>
  <c r="F116" i="1" s="1"/>
  <c r="D117" i="1"/>
  <c r="C117" i="1"/>
  <c r="E116" i="1"/>
  <c r="D116" i="1"/>
  <c r="C116" i="1"/>
  <c r="E115" i="1"/>
  <c r="F115" i="1" s="1"/>
  <c r="D115" i="1"/>
  <c r="C115" i="1"/>
  <c r="E114" i="1"/>
  <c r="F113" i="1" s="1"/>
  <c r="D114" i="1"/>
  <c r="C114" i="1"/>
  <c r="E113" i="1"/>
  <c r="D113" i="1"/>
  <c r="C113" i="1"/>
  <c r="F112" i="1"/>
  <c r="E112" i="1"/>
  <c r="F111" i="1" s="1"/>
  <c r="D112" i="1"/>
  <c r="C112" i="1"/>
  <c r="E111" i="1"/>
  <c r="D111" i="1"/>
  <c r="C111" i="1"/>
  <c r="F110" i="1"/>
  <c r="E110" i="1"/>
  <c r="D110" i="1"/>
  <c r="C110" i="1"/>
  <c r="E109" i="1"/>
  <c r="F108" i="1" s="1"/>
  <c r="D109" i="1"/>
  <c r="C109" i="1"/>
  <c r="E108" i="1"/>
  <c r="D108" i="1"/>
  <c r="C108" i="1"/>
  <c r="E107" i="1"/>
  <c r="F107" i="1" s="1"/>
  <c r="D107" i="1"/>
  <c r="C107" i="1"/>
  <c r="E106" i="1"/>
  <c r="F105" i="1" s="1"/>
  <c r="D106" i="1"/>
  <c r="C106" i="1"/>
  <c r="E105" i="1"/>
  <c r="D105" i="1"/>
  <c r="C105" i="1"/>
  <c r="F104" i="1"/>
  <c r="E104" i="1"/>
  <c r="F103" i="1" s="1"/>
  <c r="D104" i="1"/>
  <c r="C104" i="1"/>
  <c r="E103" i="1"/>
  <c r="D103" i="1"/>
  <c r="C103" i="1"/>
  <c r="F102" i="1"/>
  <c r="E102" i="1"/>
  <c r="D102" i="1"/>
  <c r="C102" i="1"/>
  <c r="E101" i="1"/>
  <c r="F100" i="1" s="1"/>
  <c r="D101" i="1"/>
  <c r="C101" i="1"/>
  <c r="E100" i="1"/>
  <c r="D100" i="1"/>
  <c r="C100" i="1"/>
  <c r="E99" i="1"/>
  <c r="F99" i="1" s="1"/>
  <c r="D99" i="1"/>
  <c r="C99" i="1"/>
  <c r="E98" i="1"/>
  <c r="F97" i="1" s="1"/>
  <c r="D98" i="1"/>
  <c r="C98" i="1"/>
  <c r="E97" i="1"/>
  <c r="D97" i="1"/>
  <c r="C97" i="1"/>
  <c r="F96" i="1"/>
  <c r="E96" i="1"/>
  <c r="F95" i="1" s="1"/>
  <c r="D96" i="1"/>
  <c r="C96" i="1"/>
  <c r="E95" i="1"/>
  <c r="D95" i="1"/>
  <c r="C95" i="1"/>
  <c r="F94" i="1"/>
  <c r="E94" i="1"/>
  <c r="D94" i="1"/>
  <c r="C94" i="1"/>
  <c r="E93" i="1"/>
  <c r="F92" i="1" s="1"/>
  <c r="D93" i="1"/>
  <c r="C93" i="1"/>
  <c r="E92" i="1"/>
  <c r="D92" i="1"/>
  <c r="C92" i="1"/>
  <c r="E91" i="1"/>
  <c r="F91" i="1" s="1"/>
  <c r="D91" i="1"/>
  <c r="C91" i="1"/>
  <c r="E90" i="1"/>
  <c r="F89" i="1" s="1"/>
  <c r="D90" i="1"/>
  <c r="C90" i="1"/>
  <c r="E89" i="1"/>
  <c r="D89" i="1"/>
  <c r="C89" i="1"/>
  <c r="F88" i="1"/>
  <c r="E88" i="1"/>
  <c r="F87" i="1" s="1"/>
  <c r="D88" i="1"/>
  <c r="C88" i="1"/>
  <c r="E87" i="1"/>
  <c r="D87" i="1"/>
  <c r="C87" i="1"/>
  <c r="F86" i="1"/>
  <c r="E86" i="1"/>
  <c r="D86" i="1"/>
  <c r="C86" i="1"/>
  <c r="E85" i="1"/>
  <c r="F84" i="1" s="1"/>
  <c r="D85" i="1"/>
  <c r="C85" i="1"/>
  <c r="E84" i="1"/>
  <c r="D84" i="1"/>
  <c r="C84" i="1"/>
  <c r="E83" i="1"/>
  <c r="F83" i="1" s="1"/>
  <c r="D83" i="1"/>
  <c r="C83" i="1"/>
  <c r="E82" i="1"/>
  <c r="F81" i="1" s="1"/>
  <c r="D82" i="1"/>
  <c r="C82" i="1"/>
  <c r="E81" i="1"/>
  <c r="D81" i="1"/>
  <c r="C81" i="1"/>
  <c r="F80" i="1"/>
  <c r="E80" i="1"/>
  <c r="F79" i="1" s="1"/>
  <c r="D80" i="1"/>
  <c r="C80" i="1"/>
  <c r="E79" i="1"/>
  <c r="D79" i="1"/>
  <c r="C79" i="1"/>
  <c r="F78" i="1"/>
  <c r="E78" i="1"/>
  <c r="D78" i="1"/>
  <c r="C78" i="1"/>
  <c r="E77" i="1"/>
  <c r="F76" i="1" s="1"/>
  <c r="D77" i="1"/>
  <c r="C77" i="1"/>
  <c r="E76" i="1"/>
  <c r="D76" i="1"/>
  <c r="C76" i="1"/>
  <c r="E75" i="1"/>
  <c r="F75" i="1" s="1"/>
  <c r="D75" i="1"/>
  <c r="C75" i="1"/>
  <c r="E74" i="1"/>
  <c r="F73" i="1" s="1"/>
  <c r="D74" i="1"/>
  <c r="C74" i="1"/>
  <c r="E73" i="1"/>
  <c r="D73" i="1"/>
  <c r="C73" i="1"/>
  <c r="F72" i="1"/>
  <c r="E72" i="1"/>
  <c r="F71" i="1" s="1"/>
  <c r="D72" i="1"/>
  <c r="C72" i="1"/>
  <c r="E71" i="1"/>
  <c r="D71" i="1"/>
  <c r="C71" i="1"/>
  <c r="F70" i="1"/>
  <c r="E70" i="1"/>
  <c r="D70" i="1"/>
  <c r="C70" i="1"/>
  <c r="E69" i="1"/>
  <c r="F68" i="1" s="1"/>
  <c r="D69" i="1"/>
  <c r="C69" i="1"/>
  <c r="E68" i="1"/>
  <c r="D68" i="1"/>
  <c r="C68" i="1"/>
  <c r="E67" i="1"/>
  <c r="F67" i="1" s="1"/>
  <c r="D67" i="1"/>
  <c r="C67" i="1"/>
  <c r="E66" i="1"/>
  <c r="F65" i="1" s="1"/>
  <c r="D66" i="1"/>
  <c r="C66" i="1"/>
  <c r="E65" i="1"/>
  <c r="D65" i="1"/>
  <c r="C65" i="1"/>
  <c r="F64" i="1"/>
  <c r="E64" i="1"/>
  <c r="F63" i="1" s="1"/>
  <c r="D64" i="1"/>
  <c r="C64" i="1"/>
  <c r="E63" i="1"/>
  <c r="D63" i="1"/>
  <c r="C63" i="1"/>
  <c r="F62" i="1"/>
  <c r="E62" i="1"/>
  <c r="D62" i="1"/>
  <c r="C62" i="1"/>
  <c r="E61" i="1"/>
  <c r="F60" i="1" s="1"/>
  <c r="D61" i="1"/>
  <c r="C61" i="1"/>
  <c r="E60" i="1"/>
  <c r="D60" i="1"/>
  <c r="C60" i="1"/>
  <c r="E59" i="1"/>
  <c r="F59" i="1" s="1"/>
  <c r="D59" i="1"/>
  <c r="C59" i="1"/>
  <c r="E58" i="1"/>
  <c r="F57" i="1" s="1"/>
  <c r="D58" i="1"/>
  <c r="C58" i="1"/>
  <c r="E57" i="1"/>
  <c r="D57" i="1"/>
  <c r="C57" i="1"/>
  <c r="F56" i="1"/>
  <c r="E56" i="1"/>
  <c r="F55" i="1" s="1"/>
  <c r="D56" i="1"/>
  <c r="C56" i="1"/>
  <c r="E55" i="1"/>
  <c r="D55" i="1"/>
  <c r="C55" i="1"/>
  <c r="F54" i="1"/>
  <c r="E54" i="1"/>
  <c r="D54" i="1"/>
  <c r="C54" i="1"/>
  <c r="E53" i="1"/>
  <c r="F52" i="1" s="1"/>
  <c r="D53" i="1"/>
  <c r="C53" i="1"/>
  <c r="E52" i="1"/>
  <c r="D52" i="1"/>
  <c r="C52" i="1"/>
  <c r="E51" i="1"/>
  <c r="F51" i="1" s="1"/>
  <c r="D51" i="1"/>
  <c r="C51" i="1"/>
  <c r="E50" i="1"/>
  <c r="F49" i="1" s="1"/>
  <c r="D50" i="1"/>
  <c r="C50" i="1"/>
  <c r="E49" i="1"/>
  <c r="D49" i="1"/>
  <c r="C49" i="1"/>
  <c r="F48" i="1"/>
  <c r="E48" i="1"/>
  <c r="F47" i="1" s="1"/>
  <c r="D48" i="1"/>
  <c r="C48" i="1"/>
  <c r="E47" i="1"/>
  <c r="D47" i="1"/>
  <c r="C47" i="1"/>
  <c r="F46" i="1"/>
  <c r="E46" i="1"/>
  <c r="D46" i="1"/>
  <c r="C46" i="1"/>
  <c r="E45" i="1"/>
  <c r="F45" i="1" s="1"/>
  <c r="D45" i="1"/>
  <c r="C45" i="1"/>
  <c r="E44" i="1"/>
  <c r="D44" i="1"/>
  <c r="C44" i="1"/>
  <c r="E43" i="1"/>
  <c r="F43" i="1" s="1"/>
  <c r="D43" i="1"/>
  <c r="C43" i="1"/>
  <c r="E42" i="1"/>
  <c r="F41" i="1" s="1"/>
  <c r="D42" i="1"/>
  <c r="C42" i="1"/>
  <c r="E41" i="1"/>
  <c r="D41" i="1"/>
  <c r="C41" i="1"/>
  <c r="F40" i="1"/>
  <c r="E40" i="1"/>
  <c r="F39" i="1" s="1"/>
  <c r="D40" i="1"/>
  <c r="C40" i="1"/>
  <c r="E39" i="1"/>
  <c r="D39" i="1"/>
  <c r="C39" i="1"/>
  <c r="F38" i="1"/>
  <c r="E38" i="1"/>
  <c r="D38" i="1"/>
  <c r="C38" i="1"/>
  <c r="E37" i="1"/>
  <c r="F36" i="1" s="1"/>
  <c r="D37" i="1"/>
  <c r="C37" i="1"/>
  <c r="E36" i="1"/>
  <c r="D36" i="1"/>
  <c r="C36" i="1"/>
  <c r="E35" i="1"/>
  <c r="F35" i="1" s="1"/>
  <c r="D35" i="1"/>
  <c r="C35" i="1"/>
  <c r="E34" i="1"/>
  <c r="F33" i="1" s="1"/>
  <c r="D34" i="1"/>
  <c r="C34" i="1"/>
  <c r="E33" i="1"/>
  <c r="D33" i="1"/>
  <c r="C33" i="1"/>
  <c r="F32" i="1"/>
  <c r="E32" i="1"/>
  <c r="F31" i="1" s="1"/>
  <c r="D32" i="1"/>
  <c r="C32" i="1"/>
  <c r="E31" i="1"/>
  <c r="D31" i="1"/>
  <c r="C31" i="1"/>
  <c r="F30" i="1"/>
  <c r="E30" i="1"/>
  <c r="D30" i="1"/>
  <c r="C30" i="1"/>
  <c r="E29" i="1"/>
  <c r="F29" i="1" s="1"/>
  <c r="D29" i="1"/>
  <c r="C29" i="1"/>
  <c r="E28" i="1"/>
  <c r="D28" i="1"/>
  <c r="C28" i="1"/>
  <c r="E27" i="1"/>
  <c r="F27" i="1" s="1"/>
  <c r="D27" i="1"/>
  <c r="C27" i="1"/>
  <c r="E26" i="1"/>
  <c r="F25" i="1" s="1"/>
  <c r="D26" i="1"/>
  <c r="C26" i="1"/>
  <c r="E25" i="1"/>
  <c r="D25" i="1"/>
  <c r="C25" i="1"/>
  <c r="F24" i="1"/>
  <c r="E24" i="1"/>
  <c r="F23" i="1" s="1"/>
  <c r="D24" i="1"/>
  <c r="C24" i="1"/>
  <c r="E23" i="1"/>
  <c r="D23" i="1"/>
  <c r="C23" i="1"/>
  <c r="F22" i="1"/>
  <c r="E22" i="1"/>
  <c r="D22" i="1"/>
  <c r="C22" i="1"/>
  <c r="E21" i="1"/>
  <c r="F21" i="1" s="1"/>
  <c r="D21" i="1"/>
  <c r="C21" i="1"/>
  <c r="E20" i="1"/>
  <c r="D20" i="1"/>
  <c r="C20" i="1"/>
  <c r="E19" i="1"/>
  <c r="F19" i="1" s="1"/>
  <c r="D19" i="1"/>
  <c r="C19" i="1"/>
  <c r="E18" i="1"/>
  <c r="F17" i="1" s="1"/>
  <c r="D18" i="1"/>
  <c r="C18" i="1"/>
  <c r="E17" i="1"/>
  <c r="D17" i="1"/>
  <c r="C17" i="1"/>
  <c r="F16" i="1"/>
  <c r="E16" i="1"/>
  <c r="F15" i="1" s="1"/>
  <c r="D16" i="1"/>
  <c r="C16" i="1"/>
  <c r="E15" i="1"/>
  <c r="D15" i="1"/>
  <c r="C15" i="1"/>
  <c r="F14" i="1"/>
  <c r="E14" i="1"/>
  <c r="D14" i="1"/>
  <c r="C14" i="1"/>
  <c r="E13" i="1"/>
  <c r="F12" i="1" s="1"/>
  <c r="D13" i="1"/>
  <c r="C13" i="1"/>
  <c r="E12" i="1"/>
  <c r="D12" i="1"/>
  <c r="C12" i="1"/>
  <c r="E11" i="1"/>
  <c r="F11" i="1" s="1"/>
  <c r="D11" i="1"/>
  <c r="C11" i="1"/>
  <c r="E10" i="1"/>
  <c r="F9" i="1" s="1"/>
  <c r="D10" i="1"/>
  <c r="C10" i="1"/>
  <c r="E9" i="1"/>
  <c r="D9" i="1"/>
  <c r="C9" i="1"/>
  <c r="F8" i="1"/>
  <c r="E8" i="1"/>
  <c r="F7" i="1" s="1"/>
  <c r="D8" i="1"/>
  <c r="C8" i="1"/>
  <c r="E7" i="1"/>
  <c r="D7" i="1"/>
  <c r="C7" i="1"/>
  <c r="F6" i="1"/>
  <c r="E6" i="1"/>
  <c r="D6" i="1"/>
  <c r="C6" i="1"/>
  <c r="E5" i="1"/>
  <c r="F4" i="1" s="1"/>
  <c r="D5" i="1"/>
  <c r="C5" i="1"/>
  <c r="E4" i="1"/>
  <c r="D4" i="1"/>
  <c r="C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E3" i="1"/>
  <c r="F3" i="1" s="1"/>
  <c r="D3" i="1"/>
  <c r="C3" i="1"/>
  <c r="B3" i="1"/>
  <c r="E2" i="1"/>
  <c r="D2" i="1"/>
  <c r="C2" i="1"/>
  <c r="F37" i="1" l="1"/>
  <c r="F53" i="1"/>
  <c r="F61" i="1"/>
  <c r="F69" i="1"/>
  <c r="F85" i="1"/>
  <c r="F101" i="1"/>
  <c r="F125" i="1"/>
  <c r="F152" i="1"/>
  <c r="F2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45" i="1"/>
  <c r="F157" i="1"/>
  <c r="F160" i="1"/>
  <c r="F165" i="1"/>
  <c r="F168" i="1"/>
  <c r="F173" i="1"/>
  <c r="F176" i="1"/>
  <c r="F181" i="1"/>
  <c r="F184" i="1"/>
  <c r="F189" i="1"/>
  <c r="F192" i="1"/>
  <c r="F200" i="1"/>
  <c r="F77" i="1"/>
  <c r="F93" i="1"/>
  <c r="F109" i="1"/>
  <c r="F117" i="1"/>
  <c r="F138" i="1"/>
  <c r="F143" i="1"/>
  <c r="F135" i="1"/>
  <c r="F214" i="1"/>
  <c r="F229" i="1"/>
  <c r="F293" i="1"/>
  <c r="F334" i="1"/>
  <c r="F5" i="1"/>
  <c r="F13" i="1"/>
  <c r="F133" i="1"/>
  <c r="F20" i="1"/>
  <c r="F28" i="1"/>
  <c r="F44" i="1"/>
  <c r="F148" i="1"/>
  <c r="F150" i="1"/>
  <c r="F269" i="1"/>
  <c r="F245" i="1"/>
  <c r="F309" i="1"/>
  <c r="F350" i="1"/>
  <c r="F190" i="1"/>
  <c r="F198" i="1"/>
  <c r="F221" i="1"/>
  <c r="F285" i="1"/>
  <c r="F326" i="1"/>
  <c r="F141" i="1"/>
  <c r="F261" i="1"/>
  <c r="F415" i="1"/>
  <c r="F424" i="1"/>
  <c r="F432" i="1"/>
  <c r="F440" i="1"/>
  <c r="F448" i="1"/>
  <c r="F456" i="1"/>
  <c r="F464" i="1"/>
</calcChain>
</file>

<file path=xl/sharedStrings.xml><?xml version="1.0" encoding="utf-8"?>
<sst xmlns="http://schemas.openxmlformats.org/spreadsheetml/2006/main" count="11" uniqueCount="11">
  <si>
    <t>Week Ending</t>
  </si>
  <si>
    <t>Cum Week #</t>
  </si>
  <si>
    <t>Week #</t>
  </si>
  <si>
    <t>Year</t>
  </si>
  <si>
    <t>Month</t>
  </si>
  <si>
    <t>Sundays in Month</t>
  </si>
  <si>
    <t>Paypal</t>
  </si>
  <si>
    <t>Offering</t>
  </si>
  <si>
    <t>Total</t>
  </si>
  <si>
    <t># of families</t>
  </si>
  <si>
    <t>Monthly # families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</si>
</sst>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  <xf numFmtId="8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3">
    <dxf>
      <alignment horizontal="center" vertical="bottom" textRotation="0" indent="0" justifyLastLine="0" shrinkToFit="0" readingOrder="0"/>
    </dxf>
    <dxf>
      <numFmt numFmtId="164" formatCode="m/d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3598B-8A05-8243-BECF-E8657DD80D71}" name="Table1" displayName="Table1" ref="A1:K470" totalsRowShown="0" headerRowDxfId="2">
  <autoFilter ref="A1:K47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72964CE-9B16-3C44-B5C3-84F99EA419AB}" name="Week Ending" dataDxfId="1"/>
    <tableColumn id="2" xr3:uid="{874C54F1-6ECD-D549-AB26-DCB5E5DF3F83}" name="Cum Week #"/>
    <tableColumn id="3" xr3:uid="{B49AD993-A5C7-F64E-BF8A-0735A721F146}" name="Week #">
      <calculatedColumnFormula>WEEKNUM(Table1[[#This Row],[Week Ending]],2)</calculatedColumnFormula>
    </tableColumn>
    <tableColumn id="4" xr3:uid="{28BCBB7F-E247-2944-AB06-012A1823BEF2}" name="Year" dataDxfId="0">
      <calculatedColumnFormula>YEAR(Table1[[#This Row],[Week Ending]])</calculatedColumnFormula>
    </tableColumn>
    <tableColumn id="5" xr3:uid="{FE229CB6-6C3C-F34C-B187-C5B20912DA60}" name="Month">
      <calculatedColumnFormula>CHOOSE(MONTH(Table1[[#This Row],[Week Ending]]),"January","February","March","April","May","June","July","August","September","October","November","December")</calculatedColumnFormula>
    </tableColumn>
    <tableColumn id="6" xr3:uid="{BEF7123F-BA71-914D-AAE1-C3E22A60FE5D}" name="Sundays in Month">
      <calculatedColumnFormula>IF(E3&lt;&gt;Table1[[#This Row],[Month]],SundaysInMonth(MONTH(Table1[[#This Row],[Week Ending]]),Table1[[#This Row],[Year]]),"")</calculatedColumnFormula>
    </tableColumn>
    <tableColumn id="7" xr3:uid="{BCDE6D99-944C-3D4C-9BAE-C83120674F5E}" name="Paypal"/>
    <tableColumn id="8" xr3:uid="{5D92B9A6-D802-A24A-9D10-A1D8EA45F94F}" name="Offering"/>
    <tableColumn id="9" xr3:uid="{36F5DC7B-0916-624D-9CA0-88D99966EFBE}" name="Total"/>
    <tableColumn id="10" xr3:uid="{99190BC4-0CA4-CE44-A928-93E449593CBE}" name="# of families"/>
    <tableColumn id="12" xr3:uid="{6C70AD9B-F686-7546-B681-3BCF7CEC2FF3}" name="Monthly # famil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54D2-5980-7D40-A8C1-DBCF61E384DE}">
  <sheetPr codeName="Sheet1"/>
  <dimension ref="A1:M473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23" bestFit="1" customWidth="1"/>
    <col min="2" max="2" width="11" customWidth="1"/>
    <col min="3" max="3" width="9.6640625" customWidth="1"/>
    <col min="4" max="4" width="8.83203125" style="5"/>
    <col min="5" max="6" width="10.33203125" customWidth="1"/>
    <col min="7" max="7" width="10.83203125" bestFit="1" customWidth="1"/>
    <col min="8" max="9" width="11" bestFit="1" customWidth="1"/>
    <col min="10" max="11" width="14" customWidth="1"/>
    <col min="14" max="14" width="13" bestFit="1" customWidth="1"/>
    <col min="15" max="15" width="11" bestFit="1" customWidth="1"/>
  </cols>
  <sheetData>
    <row r="1" spans="1:11" s="1" customFormat="1" ht="32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</row>
    <row r="2" spans="1:11" x14ac:dyDescent="0.2">
      <c r="A2" s="4">
        <v>40181</v>
      </c>
      <c r="B2">
        <v>1</v>
      </c>
      <c r="C2">
        <f>WEEKNUM(Table1[[#This Row],[Week Ending]],2)</f>
        <v>1</v>
      </c>
      <c r="D2" s="5">
        <f>YEAR(Table1[[#This Row],[Week Ending]])</f>
        <v>2010</v>
      </c>
      <c r="E2" t="str">
        <f>CHOOSE(MONTH(Table1[[#This Row],[Week Ending]]),"January","February","March","April","May","June","July","August","September","October","November","December")</f>
        <v>January</v>
      </c>
      <c r="F2" t="str">
        <f>IF(E3&lt;&gt;Table1[[#This Row],[Month]],SundaysInMonth(MONTH(Table1[[#This Row],[Week Ending]]),Table1[[#This Row],[Year]]),"")</f>
        <v/>
      </c>
      <c r="G2" s="6">
        <v>75</v>
      </c>
      <c r="H2" s="6">
        <v>1560</v>
      </c>
      <c r="I2" s="6">
        <v>1635</v>
      </c>
      <c r="J2">
        <v>9</v>
      </c>
    </row>
    <row r="3" spans="1:11" x14ac:dyDescent="0.2">
      <c r="A3" s="4">
        <v>40188</v>
      </c>
      <c r="B3">
        <f>B2+1</f>
        <v>2</v>
      </c>
      <c r="C3">
        <f>WEEKNUM(Table1[[#This Row],[Week Ending]],2)</f>
        <v>2</v>
      </c>
      <c r="D3" s="5">
        <f>YEAR(Table1[[#This Row],[Week Ending]])</f>
        <v>2010</v>
      </c>
      <c r="E3" t="str">
        <f>CHOOSE(MONTH(Table1[[#This Row],[Week Ending]]),"January","February","March","April","May","June","July","August","September","October","November","December")</f>
        <v>January</v>
      </c>
      <c r="F3" t="str">
        <f>IF(E4&lt;&gt;Table1[[#This Row],[Month]],SundaysInMonth(MONTH(Table1[[#This Row],[Week Ending]]),Table1[[#This Row],[Year]]),"")</f>
        <v/>
      </c>
      <c r="G3" s="6">
        <v>575</v>
      </c>
      <c r="H3" s="6">
        <v>3129</v>
      </c>
      <c r="I3" s="6">
        <v>3704</v>
      </c>
      <c r="J3">
        <v>19</v>
      </c>
    </row>
    <row r="4" spans="1:11" x14ac:dyDescent="0.2">
      <c r="A4" s="4">
        <v>40195</v>
      </c>
      <c r="B4">
        <f t="shared" ref="B4:B67" si="0">B3+1</f>
        <v>3</v>
      </c>
      <c r="C4">
        <f>WEEKNUM(Table1[[#This Row],[Week Ending]],2)</f>
        <v>3</v>
      </c>
      <c r="D4" s="5">
        <f>YEAR(Table1[[#This Row],[Week Ending]])</f>
        <v>2010</v>
      </c>
      <c r="E4" t="str">
        <f>CHOOSE(MONTH(Table1[[#This Row],[Week Ending]]),"January","February","March","April","May","June","July","August","September","October","November","December")</f>
        <v>January</v>
      </c>
      <c r="F4" t="str">
        <f>IF(E5&lt;&gt;Table1[[#This Row],[Month]],SundaysInMonth(MONTH(Table1[[#This Row],[Week Ending]]),Table1[[#This Row],[Year]]),"")</f>
        <v/>
      </c>
      <c r="G4" s="6">
        <v>475</v>
      </c>
      <c r="H4" s="6">
        <v>2025</v>
      </c>
      <c r="I4" s="6">
        <v>2500</v>
      </c>
      <c r="J4">
        <v>15</v>
      </c>
    </row>
    <row r="5" spans="1:11" x14ac:dyDescent="0.2">
      <c r="A5" s="4">
        <v>40202</v>
      </c>
      <c r="B5">
        <f t="shared" si="0"/>
        <v>4</v>
      </c>
      <c r="C5">
        <f>WEEKNUM(Table1[[#This Row],[Week Ending]],2)</f>
        <v>4</v>
      </c>
      <c r="D5" s="5">
        <f>YEAR(Table1[[#This Row],[Week Ending]])</f>
        <v>2010</v>
      </c>
      <c r="E5" t="str">
        <f>CHOOSE(MONTH(Table1[[#This Row],[Week Ending]]),"January","February","March","April","May","June","July","August","September","October","November","December")</f>
        <v>January</v>
      </c>
      <c r="F5" t="str">
        <f>IF(E6&lt;&gt;Table1[[#This Row],[Month]],SundaysInMonth(MONTH(Table1[[#This Row],[Week Ending]]),Table1[[#This Row],[Year]]),"")</f>
        <v/>
      </c>
      <c r="G5" s="6">
        <v>75</v>
      </c>
      <c r="H5" s="6">
        <v>1180.05</v>
      </c>
      <c r="I5" s="6">
        <v>1255.05</v>
      </c>
      <c r="J5">
        <v>8</v>
      </c>
    </row>
    <row r="6" spans="1:11" x14ac:dyDescent="0.2">
      <c r="A6" s="4">
        <v>40209</v>
      </c>
      <c r="B6">
        <f t="shared" si="0"/>
        <v>5</v>
      </c>
      <c r="C6">
        <f>WEEKNUM(Table1[[#This Row],[Week Ending]],2)</f>
        <v>5</v>
      </c>
      <c r="D6" s="5">
        <f>YEAR(Table1[[#This Row],[Week Ending]])</f>
        <v>2010</v>
      </c>
      <c r="E6" t="str">
        <f>CHOOSE(MONTH(Table1[[#This Row],[Week Ending]]),"January","February","March","April","May","June","July","August","September","October","November","December")</f>
        <v>January</v>
      </c>
      <c r="F6" t="e">
        <f ca="1">IF(E7&lt;&gt;Table1[[#This Row],[Month]],SundaysInMonth(MONTH(Table1[[#This Row],[Week Ending]]),Table1[[#This Row],[Year]]),"")</f>
        <v>#NAME?</v>
      </c>
      <c r="G6" s="6">
        <v>2180</v>
      </c>
      <c r="H6" s="6">
        <v>2967.1</v>
      </c>
      <c r="I6" s="6">
        <v>5147.1000000000004</v>
      </c>
      <c r="J6">
        <v>17</v>
      </c>
      <c r="K6">
        <v>45</v>
      </c>
    </row>
    <row r="7" spans="1:11" x14ac:dyDescent="0.2">
      <c r="A7" s="4">
        <v>40216</v>
      </c>
      <c r="B7">
        <f t="shared" si="0"/>
        <v>6</v>
      </c>
      <c r="C7">
        <f>WEEKNUM(Table1[[#This Row],[Week Ending]],2)</f>
        <v>6</v>
      </c>
      <c r="D7" s="5">
        <f>YEAR(Table1[[#This Row],[Week Ending]])</f>
        <v>2010</v>
      </c>
      <c r="E7" t="str">
        <f>CHOOSE(MONTH(Table1[[#This Row],[Week Ending]]),"January","February","March","April","May","June","July","August","September","October","November","December")</f>
        <v>February</v>
      </c>
      <c r="F7" t="str">
        <f>IF(E8&lt;&gt;Table1[[#This Row],[Month]],SundaysInMonth(MONTH(Table1[[#This Row],[Week Ending]]),Table1[[#This Row],[Year]]),"")</f>
        <v/>
      </c>
      <c r="G7" s="6">
        <v>75</v>
      </c>
      <c r="H7" s="6">
        <v>4722.5</v>
      </c>
      <c r="I7" s="6">
        <v>4797.5</v>
      </c>
      <c r="J7">
        <v>12</v>
      </c>
    </row>
    <row r="8" spans="1:11" x14ac:dyDescent="0.2">
      <c r="A8" s="4">
        <v>40223</v>
      </c>
      <c r="B8">
        <f t="shared" si="0"/>
        <v>7</v>
      </c>
      <c r="C8">
        <f>WEEKNUM(Table1[[#This Row],[Week Ending]],2)</f>
        <v>7</v>
      </c>
      <c r="D8" s="5">
        <f>YEAR(Table1[[#This Row],[Week Ending]])</f>
        <v>2010</v>
      </c>
      <c r="E8" t="str">
        <f>CHOOSE(MONTH(Table1[[#This Row],[Week Ending]]),"January","February","March","April","May","June","July","August","September","October","November","December")</f>
        <v>February</v>
      </c>
      <c r="F8" t="str">
        <f>IF(E9&lt;&gt;Table1[[#This Row],[Month]],SundaysInMonth(MONTH(Table1[[#This Row],[Week Ending]]),Table1[[#This Row],[Year]]),"")</f>
        <v/>
      </c>
      <c r="G8" s="6">
        <v>585</v>
      </c>
      <c r="H8" s="6">
        <v>2925</v>
      </c>
      <c r="I8" s="6">
        <v>3510</v>
      </c>
      <c r="J8">
        <v>12</v>
      </c>
    </row>
    <row r="9" spans="1:11" x14ac:dyDescent="0.2">
      <c r="A9" s="4">
        <v>40230</v>
      </c>
      <c r="B9">
        <f t="shared" si="0"/>
        <v>8</v>
      </c>
      <c r="C9">
        <f>WEEKNUM(Table1[[#This Row],[Week Ending]],2)</f>
        <v>8</v>
      </c>
      <c r="D9" s="5">
        <f>YEAR(Table1[[#This Row],[Week Ending]])</f>
        <v>2010</v>
      </c>
      <c r="E9" t="str">
        <f>CHOOSE(MONTH(Table1[[#This Row],[Week Ending]]),"January","February","March","April","May","June","July","August","September","October","November","December")</f>
        <v>February</v>
      </c>
      <c r="F9" t="str">
        <f>IF(E10&lt;&gt;Table1[[#This Row],[Month]],SundaysInMonth(MONTH(Table1[[#This Row],[Week Ending]]),Table1[[#This Row],[Year]]),"")</f>
        <v/>
      </c>
      <c r="G9" s="6">
        <v>200</v>
      </c>
      <c r="H9" s="6">
        <v>3299</v>
      </c>
      <c r="I9" s="6">
        <v>3499</v>
      </c>
      <c r="J9">
        <v>11</v>
      </c>
    </row>
    <row r="10" spans="1:11" x14ac:dyDescent="0.2">
      <c r="A10" s="4">
        <v>40237</v>
      </c>
      <c r="B10">
        <f t="shared" si="0"/>
        <v>9</v>
      </c>
      <c r="C10">
        <f>WEEKNUM(Table1[[#This Row],[Week Ending]],2)</f>
        <v>9</v>
      </c>
      <c r="D10" s="5">
        <f>YEAR(Table1[[#This Row],[Week Ending]])</f>
        <v>2010</v>
      </c>
      <c r="E10" t="str">
        <f>CHOOSE(MONTH(Table1[[#This Row],[Week Ending]]),"January","February","March","April","May","June","July","August","September","October","November","December")</f>
        <v>February</v>
      </c>
      <c r="F10" t="e">
        <f ca="1">IF(E11&lt;&gt;Table1[[#This Row],[Month]],SundaysInMonth(MONTH(Table1[[#This Row],[Week Ending]]),Table1[[#This Row],[Year]]),"")</f>
        <v>#NAME?</v>
      </c>
      <c r="G10" s="6">
        <v>6350</v>
      </c>
      <c r="H10" s="6">
        <v>4281</v>
      </c>
      <c r="I10" s="6">
        <v>10631</v>
      </c>
      <c r="J10">
        <v>23</v>
      </c>
      <c r="K10">
        <v>41</v>
      </c>
    </row>
    <row r="11" spans="1:11" x14ac:dyDescent="0.2">
      <c r="A11" s="4">
        <v>40244</v>
      </c>
      <c r="B11">
        <f t="shared" si="0"/>
        <v>10</v>
      </c>
      <c r="C11">
        <f>WEEKNUM(Table1[[#This Row],[Week Ending]],2)</f>
        <v>10</v>
      </c>
      <c r="D11" s="5">
        <f>YEAR(Table1[[#This Row],[Week Ending]])</f>
        <v>2010</v>
      </c>
      <c r="E11" t="str">
        <f>CHOOSE(MONTH(Table1[[#This Row],[Week Ending]]),"January","February","March","April","May","June","July","August","September","October","November","December")</f>
        <v>March</v>
      </c>
      <c r="F11" t="str">
        <f>IF(E12&lt;&gt;Table1[[#This Row],[Month]],SundaysInMonth(MONTH(Table1[[#This Row],[Week Ending]]),Table1[[#This Row],[Year]]),"")</f>
        <v/>
      </c>
      <c r="G11" s="6">
        <v>770</v>
      </c>
      <c r="H11" s="6">
        <v>1170</v>
      </c>
      <c r="I11" s="6">
        <v>1940</v>
      </c>
      <c r="J11">
        <v>9</v>
      </c>
    </row>
    <row r="12" spans="1:11" x14ac:dyDescent="0.2">
      <c r="A12" s="4">
        <v>40251</v>
      </c>
      <c r="B12">
        <f t="shared" si="0"/>
        <v>11</v>
      </c>
      <c r="C12">
        <f>WEEKNUM(Table1[[#This Row],[Week Ending]],2)</f>
        <v>11</v>
      </c>
      <c r="D12" s="5">
        <f>YEAR(Table1[[#This Row],[Week Ending]])</f>
        <v>2010</v>
      </c>
      <c r="E12" t="str">
        <f>CHOOSE(MONTH(Table1[[#This Row],[Week Ending]]),"January","February","March","April","May","June","July","August","September","October","November","December")</f>
        <v>March</v>
      </c>
      <c r="F12" t="str">
        <f>IF(E13&lt;&gt;Table1[[#This Row],[Month]],SundaysInMonth(MONTH(Table1[[#This Row],[Week Ending]]),Table1[[#This Row],[Year]]),"")</f>
        <v/>
      </c>
      <c r="G12" s="6">
        <v>2639</v>
      </c>
      <c r="H12" s="6">
        <v>2752</v>
      </c>
      <c r="I12" s="6">
        <v>5391</v>
      </c>
      <c r="J12">
        <v>15</v>
      </c>
    </row>
    <row r="13" spans="1:11" x14ac:dyDescent="0.2">
      <c r="A13" s="4">
        <v>40258</v>
      </c>
      <c r="B13">
        <f t="shared" si="0"/>
        <v>12</v>
      </c>
      <c r="C13">
        <f>WEEKNUM(Table1[[#This Row],[Week Ending]],2)</f>
        <v>12</v>
      </c>
      <c r="D13" s="5">
        <f>YEAR(Table1[[#This Row],[Week Ending]])</f>
        <v>2010</v>
      </c>
      <c r="E13" t="str">
        <f>CHOOSE(MONTH(Table1[[#This Row],[Week Ending]]),"January","February","March","April","May","June","July","August","September","October","November","December")</f>
        <v>March</v>
      </c>
      <c r="F13" t="str">
        <f>IF(E14&lt;&gt;Table1[[#This Row],[Month]],SundaysInMonth(MONTH(Table1[[#This Row],[Week Ending]]),Table1[[#This Row],[Year]]),"")</f>
        <v/>
      </c>
      <c r="G13" s="6">
        <v>2010</v>
      </c>
      <c r="H13" s="6">
        <v>1526</v>
      </c>
      <c r="I13" s="6">
        <v>3536</v>
      </c>
      <c r="J13">
        <v>11</v>
      </c>
    </row>
    <row r="14" spans="1:11" x14ac:dyDescent="0.2">
      <c r="A14" s="4">
        <v>40265</v>
      </c>
      <c r="B14">
        <f t="shared" si="0"/>
        <v>13</v>
      </c>
      <c r="C14">
        <f>WEEKNUM(Table1[[#This Row],[Week Ending]],2)</f>
        <v>13</v>
      </c>
      <c r="D14" s="5">
        <f>YEAR(Table1[[#This Row],[Week Ending]])</f>
        <v>2010</v>
      </c>
      <c r="E14" t="str">
        <f>CHOOSE(MONTH(Table1[[#This Row],[Week Ending]]),"January","February","March","April","May","June","July","August","September","October","November","December")</f>
        <v>March</v>
      </c>
      <c r="F14" t="e">
        <f ca="1">IF(E15&lt;&gt;Table1[[#This Row],[Month]],SundaysInMonth(MONTH(Table1[[#This Row],[Week Ending]]),Table1[[#This Row],[Year]]),"")</f>
        <v>#NAME?</v>
      </c>
      <c r="G14" s="6">
        <v>250</v>
      </c>
      <c r="H14" s="6">
        <v>2200</v>
      </c>
      <c r="I14" s="6">
        <v>2450</v>
      </c>
      <c r="J14">
        <v>8</v>
      </c>
      <c r="K14">
        <v>32</v>
      </c>
    </row>
    <row r="15" spans="1:11" x14ac:dyDescent="0.2">
      <c r="A15" s="4">
        <v>40272</v>
      </c>
      <c r="B15">
        <f t="shared" si="0"/>
        <v>14</v>
      </c>
      <c r="C15">
        <f>WEEKNUM(Table1[[#This Row],[Week Ending]],2)</f>
        <v>14</v>
      </c>
      <c r="D15" s="5">
        <f>YEAR(Table1[[#This Row],[Week Ending]])</f>
        <v>2010</v>
      </c>
      <c r="E15" t="str">
        <f>CHOOSE(MONTH(Table1[[#This Row],[Week Ending]]),"January","February","March","April","May","June","July","August","September","October","November","December")</f>
        <v>April</v>
      </c>
      <c r="F15" t="str">
        <f>IF(E16&lt;&gt;Table1[[#This Row],[Month]],SundaysInMonth(MONTH(Table1[[#This Row],[Week Ending]]),Table1[[#This Row],[Year]]),"")</f>
        <v/>
      </c>
      <c r="G15" s="6">
        <v>0</v>
      </c>
      <c r="H15" s="6">
        <v>1777.5</v>
      </c>
      <c r="I15" s="6">
        <v>1777.5</v>
      </c>
      <c r="J15">
        <v>8</v>
      </c>
    </row>
    <row r="16" spans="1:11" x14ac:dyDescent="0.2">
      <c r="A16" s="4">
        <v>40279</v>
      </c>
      <c r="B16">
        <f t="shared" si="0"/>
        <v>15</v>
      </c>
      <c r="C16">
        <f>WEEKNUM(Table1[[#This Row],[Week Ending]],2)</f>
        <v>15</v>
      </c>
      <c r="D16" s="5">
        <f>YEAR(Table1[[#This Row],[Week Ending]])</f>
        <v>2010</v>
      </c>
      <c r="E16" t="str">
        <f>CHOOSE(MONTH(Table1[[#This Row],[Week Ending]]),"January","February","March","April","May","June","July","August","September","October","November","December")</f>
        <v>April</v>
      </c>
      <c r="F16" t="str">
        <f>IF(E17&lt;&gt;Table1[[#This Row],[Month]],SundaysInMonth(MONTH(Table1[[#This Row],[Week Ending]]),Table1[[#This Row],[Year]]),"")</f>
        <v/>
      </c>
      <c r="G16" s="6">
        <v>150</v>
      </c>
      <c r="H16" s="6">
        <v>2835</v>
      </c>
      <c r="I16" s="6">
        <v>2985</v>
      </c>
      <c r="J16">
        <v>14</v>
      </c>
    </row>
    <row r="17" spans="1:11" x14ac:dyDescent="0.2">
      <c r="A17" s="4">
        <v>40286</v>
      </c>
      <c r="B17">
        <f t="shared" si="0"/>
        <v>16</v>
      </c>
      <c r="C17">
        <f>WEEKNUM(Table1[[#This Row],[Week Ending]],2)</f>
        <v>16</v>
      </c>
      <c r="D17" s="5">
        <f>YEAR(Table1[[#This Row],[Week Ending]])</f>
        <v>2010</v>
      </c>
      <c r="E17" t="str">
        <f>CHOOSE(MONTH(Table1[[#This Row],[Week Ending]]),"January","February","March","April","May","June","July","August","September","October","November","December")</f>
        <v>April</v>
      </c>
      <c r="F17" t="str">
        <f>IF(E18&lt;&gt;Table1[[#This Row],[Month]],SundaysInMonth(MONTH(Table1[[#This Row],[Week Ending]]),Table1[[#This Row],[Year]]),"")</f>
        <v/>
      </c>
      <c r="G17" s="6">
        <v>3030</v>
      </c>
      <c r="H17" s="6">
        <v>808</v>
      </c>
      <c r="I17" s="6">
        <v>3838</v>
      </c>
      <c r="J17">
        <v>11</v>
      </c>
    </row>
    <row r="18" spans="1:11" x14ac:dyDescent="0.2">
      <c r="A18" s="4">
        <v>40293</v>
      </c>
      <c r="B18">
        <f t="shared" si="0"/>
        <v>17</v>
      </c>
      <c r="C18">
        <f>WEEKNUM(Table1[[#This Row],[Week Ending]],2)</f>
        <v>17</v>
      </c>
      <c r="D18" s="5">
        <f>YEAR(Table1[[#This Row],[Week Ending]])</f>
        <v>2010</v>
      </c>
      <c r="E18" t="str">
        <f>CHOOSE(MONTH(Table1[[#This Row],[Week Ending]]),"January","February","March","April","May","June","July","August","September","October","November","December")</f>
        <v>April</v>
      </c>
      <c r="F18" t="e">
        <f ca="1">IF(E19&lt;&gt;Table1[[#This Row],[Month]],SundaysInMonth(MONTH(Table1[[#This Row],[Week Ending]]),Table1[[#This Row],[Year]]),"")</f>
        <v>#NAME?</v>
      </c>
      <c r="G18" s="6">
        <v>400</v>
      </c>
      <c r="H18" s="6">
        <v>4232</v>
      </c>
      <c r="I18" s="6">
        <v>4632</v>
      </c>
      <c r="J18">
        <v>15</v>
      </c>
      <c r="K18">
        <v>36</v>
      </c>
    </row>
    <row r="19" spans="1:11" x14ac:dyDescent="0.2">
      <c r="A19" s="4">
        <v>40300</v>
      </c>
      <c r="B19">
        <f t="shared" si="0"/>
        <v>18</v>
      </c>
      <c r="C19">
        <f>WEEKNUM(Table1[[#This Row],[Week Ending]],2)</f>
        <v>18</v>
      </c>
      <c r="D19" s="5">
        <f>YEAR(Table1[[#This Row],[Week Ending]])</f>
        <v>2010</v>
      </c>
      <c r="E19" t="str">
        <f>CHOOSE(MONTH(Table1[[#This Row],[Week Ending]]),"January","February","March","April","May","June","July","August","September","October","November","December")</f>
        <v>May</v>
      </c>
      <c r="F19" t="str">
        <f>IF(E20&lt;&gt;Table1[[#This Row],[Month]],SundaysInMonth(MONTH(Table1[[#This Row],[Week Ending]]),Table1[[#This Row],[Year]]),"")</f>
        <v/>
      </c>
      <c r="G19" s="6">
        <v>520</v>
      </c>
      <c r="H19" s="6">
        <v>1399.3</v>
      </c>
      <c r="I19" s="6">
        <v>1919.3</v>
      </c>
      <c r="J19">
        <v>10</v>
      </c>
    </row>
    <row r="20" spans="1:11" x14ac:dyDescent="0.2">
      <c r="A20" s="4">
        <v>40307</v>
      </c>
      <c r="B20">
        <f t="shared" si="0"/>
        <v>19</v>
      </c>
      <c r="C20">
        <f>WEEKNUM(Table1[[#This Row],[Week Ending]],2)</f>
        <v>19</v>
      </c>
      <c r="D20" s="5">
        <f>YEAR(Table1[[#This Row],[Week Ending]])</f>
        <v>2010</v>
      </c>
      <c r="E20" t="str">
        <f>CHOOSE(MONTH(Table1[[#This Row],[Week Ending]]),"January","February","March","April","May","June","July","August","September","October","November","December")</f>
        <v>May</v>
      </c>
      <c r="F20" t="str">
        <f>IF(E21&lt;&gt;Table1[[#This Row],[Month]],SundaysInMonth(MONTH(Table1[[#This Row],[Week Ending]]),Table1[[#This Row],[Year]]),"")</f>
        <v/>
      </c>
      <c r="G20" s="6">
        <v>0</v>
      </c>
      <c r="H20" s="6">
        <v>2465.85</v>
      </c>
      <c r="I20" s="6">
        <v>2465.85</v>
      </c>
      <c r="J20">
        <v>12</v>
      </c>
    </row>
    <row r="21" spans="1:11" x14ac:dyDescent="0.2">
      <c r="A21" s="4">
        <v>40314</v>
      </c>
      <c r="B21">
        <f t="shared" si="0"/>
        <v>20</v>
      </c>
      <c r="C21">
        <f>WEEKNUM(Table1[[#This Row],[Week Ending]],2)</f>
        <v>20</v>
      </c>
      <c r="D21" s="5">
        <f>YEAR(Table1[[#This Row],[Week Ending]])</f>
        <v>2010</v>
      </c>
      <c r="E21" t="str">
        <f>CHOOSE(MONTH(Table1[[#This Row],[Week Ending]]),"January","February","March","April","May","June","July","August","September","October","November","December")</f>
        <v>May</v>
      </c>
      <c r="F21" t="str">
        <f>IF(E22&lt;&gt;Table1[[#This Row],[Month]],SundaysInMonth(MONTH(Table1[[#This Row],[Week Ending]]),Table1[[#This Row],[Year]]),"")</f>
        <v/>
      </c>
      <c r="G21" s="6">
        <v>980</v>
      </c>
      <c r="H21" s="6">
        <v>1442</v>
      </c>
      <c r="I21" s="6">
        <v>2422</v>
      </c>
      <c r="J21">
        <v>9</v>
      </c>
    </row>
    <row r="22" spans="1:11" x14ac:dyDescent="0.2">
      <c r="A22" s="4">
        <v>40321</v>
      </c>
      <c r="B22">
        <f t="shared" si="0"/>
        <v>21</v>
      </c>
      <c r="C22">
        <f>WEEKNUM(Table1[[#This Row],[Week Ending]],2)</f>
        <v>21</v>
      </c>
      <c r="D22" s="5">
        <f>YEAR(Table1[[#This Row],[Week Ending]])</f>
        <v>2010</v>
      </c>
      <c r="E22" t="str">
        <f>CHOOSE(MONTH(Table1[[#This Row],[Week Ending]]),"January","February","March","April","May","June","July","August","September","October","November","December")</f>
        <v>May</v>
      </c>
      <c r="F22" t="str">
        <f>IF(E23&lt;&gt;Table1[[#This Row],[Month]],SundaysInMonth(MONTH(Table1[[#This Row],[Week Ending]]),Table1[[#This Row],[Year]]),"")</f>
        <v/>
      </c>
      <c r="G22" s="6">
        <v>1010</v>
      </c>
      <c r="H22" s="6">
        <v>3236</v>
      </c>
      <c r="I22" s="6">
        <v>4246</v>
      </c>
      <c r="J22">
        <v>17</v>
      </c>
    </row>
    <row r="23" spans="1:11" x14ac:dyDescent="0.2">
      <c r="A23" s="4">
        <v>40328</v>
      </c>
      <c r="B23">
        <f t="shared" si="0"/>
        <v>22</v>
      </c>
      <c r="C23">
        <f>WEEKNUM(Table1[[#This Row],[Week Ending]],2)</f>
        <v>22</v>
      </c>
      <c r="D23" s="5">
        <f>YEAR(Table1[[#This Row],[Week Ending]])</f>
        <v>2010</v>
      </c>
      <c r="E23" t="str">
        <f>CHOOSE(MONTH(Table1[[#This Row],[Week Ending]]),"January","February","March","April","May","June","July","August","September","October","November","December")</f>
        <v>May</v>
      </c>
      <c r="F23" t="e">
        <f ca="1">IF(E24&lt;&gt;Table1[[#This Row],[Month]],SundaysInMonth(MONTH(Table1[[#This Row],[Week Ending]]),Table1[[#This Row],[Year]]),"")</f>
        <v>#NAME?</v>
      </c>
      <c r="G23" s="6">
        <v>1100</v>
      </c>
      <c r="H23" s="6">
        <v>1325</v>
      </c>
      <c r="I23" s="6">
        <v>2425</v>
      </c>
      <c r="J23">
        <v>10</v>
      </c>
      <c r="K23">
        <v>40</v>
      </c>
    </row>
    <row r="24" spans="1:11" x14ac:dyDescent="0.2">
      <c r="A24" s="4">
        <v>40335</v>
      </c>
      <c r="B24">
        <f t="shared" si="0"/>
        <v>23</v>
      </c>
      <c r="C24">
        <f>WEEKNUM(Table1[[#This Row],[Week Ending]],2)</f>
        <v>23</v>
      </c>
      <c r="D24" s="5">
        <f>YEAR(Table1[[#This Row],[Week Ending]])</f>
        <v>2010</v>
      </c>
      <c r="E24" t="str">
        <f>CHOOSE(MONTH(Table1[[#This Row],[Week Ending]]),"January","February","March","April","May","June","July","August","September","October","November","December")</f>
        <v>June</v>
      </c>
      <c r="F24" t="str">
        <f>IF(E25&lt;&gt;Table1[[#This Row],[Month]],SundaysInMonth(MONTH(Table1[[#This Row],[Week Ending]]),Table1[[#This Row],[Year]]),"")</f>
        <v/>
      </c>
      <c r="G24" s="6">
        <v>150</v>
      </c>
      <c r="H24" s="6">
        <v>4175</v>
      </c>
      <c r="I24" s="6">
        <v>4325</v>
      </c>
      <c r="J24">
        <v>18</v>
      </c>
    </row>
    <row r="25" spans="1:11" x14ac:dyDescent="0.2">
      <c r="A25" s="4">
        <v>40342</v>
      </c>
      <c r="B25">
        <f t="shared" si="0"/>
        <v>24</v>
      </c>
      <c r="C25">
        <f>WEEKNUM(Table1[[#This Row],[Week Ending]],2)</f>
        <v>24</v>
      </c>
      <c r="D25" s="5">
        <f>YEAR(Table1[[#This Row],[Week Ending]])</f>
        <v>2010</v>
      </c>
      <c r="E25" t="str">
        <f>CHOOSE(MONTH(Table1[[#This Row],[Week Ending]]),"January","February","March","April","May","June","July","August","September","October","November","December")</f>
        <v>June</v>
      </c>
      <c r="F25" t="str">
        <f>IF(E26&lt;&gt;Table1[[#This Row],[Month]],SundaysInMonth(MONTH(Table1[[#This Row],[Week Ending]]),Table1[[#This Row],[Year]]),"")</f>
        <v/>
      </c>
      <c r="G25" s="6">
        <v>150</v>
      </c>
      <c r="H25" s="6">
        <v>1752</v>
      </c>
      <c r="I25" s="6">
        <v>1902</v>
      </c>
      <c r="J25">
        <v>8</v>
      </c>
    </row>
    <row r="26" spans="1:11" x14ac:dyDescent="0.2">
      <c r="A26" s="4">
        <v>40349</v>
      </c>
      <c r="B26">
        <f t="shared" si="0"/>
        <v>25</v>
      </c>
      <c r="C26">
        <f>WEEKNUM(Table1[[#This Row],[Week Ending]],2)</f>
        <v>25</v>
      </c>
      <c r="D26" s="5">
        <f>YEAR(Table1[[#This Row],[Week Ending]])</f>
        <v>2010</v>
      </c>
      <c r="E26" t="str">
        <f>CHOOSE(MONTH(Table1[[#This Row],[Week Ending]]),"January","February","March","April","May","June","July","August","September","October","November","December")</f>
        <v>June</v>
      </c>
      <c r="F26" t="str">
        <f>IF(E27&lt;&gt;Table1[[#This Row],[Month]],SundaysInMonth(MONTH(Table1[[#This Row],[Week Ending]]),Table1[[#This Row],[Year]]),"")</f>
        <v/>
      </c>
      <c r="G26" s="6">
        <v>900</v>
      </c>
      <c r="H26" s="6">
        <v>3736.5</v>
      </c>
      <c r="I26" s="6">
        <v>4636.5</v>
      </c>
      <c r="J26">
        <v>20</v>
      </c>
    </row>
    <row r="27" spans="1:11" x14ac:dyDescent="0.2">
      <c r="A27" s="4">
        <v>40356</v>
      </c>
      <c r="B27">
        <f t="shared" si="0"/>
        <v>26</v>
      </c>
      <c r="C27">
        <f>WEEKNUM(Table1[[#This Row],[Week Ending]],2)</f>
        <v>26</v>
      </c>
      <c r="D27" s="5">
        <f>YEAR(Table1[[#This Row],[Week Ending]])</f>
        <v>2010</v>
      </c>
      <c r="E27" t="str">
        <f>CHOOSE(MONTH(Table1[[#This Row],[Week Ending]]),"January","February","March","April","May","June","July","August","September","October","November","December")</f>
        <v>June</v>
      </c>
      <c r="F27" t="e">
        <f ca="1">IF(E28&lt;&gt;Table1[[#This Row],[Month]],SundaysInMonth(MONTH(Table1[[#This Row],[Week Ending]]),Table1[[#This Row],[Year]]),"")</f>
        <v>#NAME?</v>
      </c>
      <c r="G27" s="6">
        <v>2780</v>
      </c>
      <c r="H27" s="6">
        <v>1287</v>
      </c>
      <c r="I27" s="6">
        <v>4067</v>
      </c>
      <c r="J27">
        <v>14</v>
      </c>
      <c r="K27">
        <v>43</v>
      </c>
    </row>
    <row r="28" spans="1:11" x14ac:dyDescent="0.2">
      <c r="A28" s="4">
        <v>40363</v>
      </c>
      <c r="B28">
        <f t="shared" si="0"/>
        <v>27</v>
      </c>
      <c r="C28">
        <f>WEEKNUM(Table1[[#This Row],[Week Ending]],2)</f>
        <v>27</v>
      </c>
      <c r="D28" s="5">
        <f>YEAR(Table1[[#This Row],[Week Ending]])</f>
        <v>2010</v>
      </c>
      <c r="E28" t="str">
        <f>CHOOSE(MONTH(Table1[[#This Row],[Week Ending]]),"January","February","March","April","May","June","July","August","September","October","November","December")</f>
        <v>July</v>
      </c>
      <c r="F28" t="str">
        <f>IF(E29&lt;&gt;Table1[[#This Row],[Month]],SundaysInMonth(MONTH(Table1[[#This Row],[Week Ending]]),Table1[[#This Row],[Year]]),"")</f>
        <v/>
      </c>
      <c r="G28" s="6">
        <v>1142</v>
      </c>
      <c r="H28" s="6">
        <v>2367</v>
      </c>
      <c r="I28" s="6">
        <v>3509</v>
      </c>
      <c r="J28">
        <v>10</v>
      </c>
    </row>
    <row r="29" spans="1:11" x14ac:dyDescent="0.2">
      <c r="A29" s="4">
        <v>40370</v>
      </c>
      <c r="B29">
        <f t="shared" si="0"/>
        <v>28</v>
      </c>
      <c r="C29">
        <f>WEEKNUM(Table1[[#This Row],[Week Ending]],2)</f>
        <v>28</v>
      </c>
      <c r="D29" s="5">
        <f>YEAR(Table1[[#This Row],[Week Ending]])</f>
        <v>2010</v>
      </c>
      <c r="E29" t="str">
        <f>CHOOSE(MONTH(Table1[[#This Row],[Week Ending]]),"January","February","March","April","May","June","July","August","September","October","November","December")</f>
        <v>July</v>
      </c>
      <c r="F29" t="str">
        <f>IF(E30&lt;&gt;Table1[[#This Row],[Month]],SundaysInMonth(MONTH(Table1[[#This Row],[Week Ending]]),Table1[[#This Row],[Year]]),"")</f>
        <v/>
      </c>
      <c r="G29" s="6">
        <v>370</v>
      </c>
      <c r="H29" s="6">
        <v>3480</v>
      </c>
      <c r="I29" s="6">
        <v>3850</v>
      </c>
      <c r="J29">
        <v>12</v>
      </c>
    </row>
    <row r="30" spans="1:11" x14ac:dyDescent="0.2">
      <c r="A30" s="4">
        <v>40377</v>
      </c>
      <c r="B30">
        <f t="shared" si="0"/>
        <v>29</v>
      </c>
      <c r="C30">
        <f>WEEKNUM(Table1[[#This Row],[Week Ending]],2)</f>
        <v>29</v>
      </c>
      <c r="D30" s="5">
        <f>YEAR(Table1[[#This Row],[Week Ending]])</f>
        <v>2010</v>
      </c>
      <c r="E30" t="str">
        <f>CHOOSE(MONTH(Table1[[#This Row],[Week Ending]]),"January","February","March","April","May","June","July","August","September","October","November","December")</f>
        <v>July</v>
      </c>
      <c r="F30" t="str">
        <f>IF(E31&lt;&gt;Table1[[#This Row],[Month]],SundaysInMonth(MONTH(Table1[[#This Row],[Week Ending]]),Table1[[#This Row],[Year]]),"")</f>
        <v/>
      </c>
      <c r="G30" s="6">
        <v>550</v>
      </c>
      <c r="H30" s="6">
        <v>1638.75</v>
      </c>
      <c r="I30" s="6">
        <v>2188.75</v>
      </c>
      <c r="J30">
        <v>11</v>
      </c>
    </row>
    <row r="31" spans="1:11" x14ac:dyDescent="0.2">
      <c r="A31" s="4">
        <v>40384</v>
      </c>
      <c r="B31">
        <f t="shared" si="0"/>
        <v>30</v>
      </c>
      <c r="C31">
        <f>WEEKNUM(Table1[[#This Row],[Week Ending]],2)</f>
        <v>30</v>
      </c>
      <c r="D31" s="5">
        <f>YEAR(Table1[[#This Row],[Week Ending]])</f>
        <v>2010</v>
      </c>
      <c r="E31" t="str">
        <f>CHOOSE(MONTH(Table1[[#This Row],[Week Ending]]),"January","February","March","April","May","June","July","August","September","October","November","December")</f>
        <v>July</v>
      </c>
      <c r="F31" t="e">
        <f ca="1">IF(E32&lt;&gt;Table1[[#This Row],[Month]],SundaysInMonth(MONTH(Table1[[#This Row],[Week Ending]]),Table1[[#This Row],[Year]]),"")</f>
        <v>#NAME?</v>
      </c>
      <c r="G31" s="6">
        <v>865</v>
      </c>
      <c r="H31" s="6">
        <v>2412</v>
      </c>
      <c r="I31" s="6">
        <v>3277</v>
      </c>
      <c r="J31">
        <v>15</v>
      </c>
      <c r="K31">
        <v>36</v>
      </c>
    </row>
    <row r="32" spans="1:11" x14ac:dyDescent="0.2">
      <c r="A32" s="4">
        <v>40391</v>
      </c>
      <c r="B32">
        <f t="shared" si="0"/>
        <v>31</v>
      </c>
      <c r="C32">
        <f>WEEKNUM(Table1[[#This Row],[Week Ending]],2)</f>
        <v>31</v>
      </c>
      <c r="D32" s="5">
        <f>YEAR(Table1[[#This Row],[Week Ending]])</f>
        <v>2010</v>
      </c>
      <c r="E32" t="str">
        <f>CHOOSE(MONTH(Table1[[#This Row],[Week Ending]]),"January","February","March","April","May","June","July","August","September","October","November","December")</f>
        <v>August</v>
      </c>
      <c r="F32" t="str">
        <f>IF(E33&lt;&gt;Table1[[#This Row],[Month]],SundaysInMonth(MONTH(Table1[[#This Row],[Week Ending]]),Table1[[#This Row],[Year]]),"")</f>
        <v/>
      </c>
      <c r="G32" s="6">
        <v>450</v>
      </c>
      <c r="H32" s="6">
        <v>2796</v>
      </c>
      <c r="I32" s="6">
        <v>3246</v>
      </c>
      <c r="J32">
        <v>11</v>
      </c>
    </row>
    <row r="33" spans="1:11" x14ac:dyDescent="0.2">
      <c r="A33" s="4">
        <v>40398</v>
      </c>
      <c r="B33">
        <f t="shared" si="0"/>
        <v>32</v>
      </c>
      <c r="C33">
        <f>WEEKNUM(Table1[[#This Row],[Week Ending]],2)</f>
        <v>32</v>
      </c>
      <c r="D33" s="5">
        <f>YEAR(Table1[[#This Row],[Week Ending]])</f>
        <v>2010</v>
      </c>
      <c r="E33" t="str">
        <f>CHOOSE(MONTH(Table1[[#This Row],[Week Ending]]),"January","February","March","April","May","June","July","August","September","October","November","December")</f>
        <v>August</v>
      </c>
      <c r="F33" t="str">
        <f>IF(E34&lt;&gt;Table1[[#This Row],[Month]],SundaysInMonth(MONTH(Table1[[#This Row],[Week Ending]]),Table1[[#This Row],[Year]]),"")</f>
        <v/>
      </c>
      <c r="G33" s="6">
        <v>775</v>
      </c>
      <c r="H33" s="6">
        <v>3072</v>
      </c>
      <c r="I33" s="6">
        <v>3847</v>
      </c>
      <c r="J33">
        <v>14</v>
      </c>
    </row>
    <row r="34" spans="1:11" x14ac:dyDescent="0.2">
      <c r="A34" s="4">
        <v>40405</v>
      </c>
      <c r="B34">
        <f t="shared" si="0"/>
        <v>33</v>
      </c>
      <c r="C34">
        <f>WEEKNUM(Table1[[#This Row],[Week Ending]],2)</f>
        <v>33</v>
      </c>
      <c r="D34" s="5">
        <f>YEAR(Table1[[#This Row],[Week Ending]])</f>
        <v>2010</v>
      </c>
      <c r="E34" t="str">
        <f>CHOOSE(MONTH(Table1[[#This Row],[Week Ending]]),"January","February","March","April","May","June","July","August","September","October","November","December")</f>
        <v>August</v>
      </c>
      <c r="F34" t="str">
        <f>IF(E35&lt;&gt;Table1[[#This Row],[Month]],SundaysInMonth(MONTH(Table1[[#This Row],[Week Ending]]),Table1[[#This Row],[Year]]),"")</f>
        <v/>
      </c>
      <c r="G34" s="6">
        <v>1650</v>
      </c>
      <c r="H34" s="6">
        <v>2637</v>
      </c>
      <c r="I34" s="6">
        <v>4287</v>
      </c>
      <c r="J34">
        <v>17</v>
      </c>
    </row>
    <row r="35" spans="1:11" x14ac:dyDescent="0.2">
      <c r="A35" s="4">
        <v>40412</v>
      </c>
      <c r="B35">
        <f t="shared" si="0"/>
        <v>34</v>
      </c>
      <c r="C35">
        <f>WEEKNUM(Table1[[#This Row],[Week Ending]],2)</f>
        <v>34</v>
      </c>
      <c r="D35" s="5">
        <f>YEAR(Table1[[#This Row],[Week Ending]])</f>
        <v>2010</v>
      </c>
      <c r="E35" t="str">
        <f>CHOOSE(MONTH(Table1[[#This Row],[Week Ending]]),"January","February","March","April","May","June","July","August","September","October","November","December")</f>
        <v>August</v>
      </c>
      <c r="F35" t="str">
        <f>IF(E36&lt;&gt;Table1[[#This Row],[Month]],SundaysInMonth(MONTH(Table1[[#This Row],[Week Ending]]),Table1[[#This Row],[Year]]),"")</f>
        <v/>
      </c>
      <c r="G35" s="6">
        <v>200</v>
      </c>
      <c r="H35" s="6">
        <v>1224</v>
      </c>
      <c r="I35" s="6">
        <v>1424</v>
      </c>
      <c r="J35">
        <v>8</v>
      </c>
    </row>
    <row r="36" spans="1:11" x14ac:dyDescent="0.2">
      <c r="A36" s="4">
        <v>40419</v>
      </c>
      <c r="B36">
        <f t="shared" si="0"/>
        <v>35</v>
      </c>
      <c r="C36">
        <f>WEEKNUM(Table1[[#This Row],[Week Ending]],2)</f>
        <v>35</v>
      </c>
      <c r="D36" s="5">
        <f>YEAR(Table1[[#This Row],[Week Ending]])</f>
        <v>2010</v>
      </c>
      <c r="E36" t="str">
        <f>CHOOSE(MONTH(Table1[[#This Row],[Week Ending]]),"January","February","March","April","May","June","July","August","September","October","November","December")</f>
        <v>August</v>
      </c>
      <c r="F36" t="e">
        <f ca="1">IF(E37&lt;&gt;Table1[[#This Row],[Month]],SundaysInMonth(MONTH(Table1[[#This Row],[Week Ending]]),Table1[[#This Row],[Year]]),"")</f>
        <v>#NAME?</v>
      </c>
      <c r="G36" s="6">
        <v>500</v>
      </c>
      <c r="H36" s="6">
        <v>2472</v>
      </c>
      <c r="I36" s="6">
        <v>2972</v>
      </c>
      <c r="J36">
        <v>13</v>
      </c>
      <c r="K36">
        <v>38</v>
      </c>
    </row>
    <row r="37" spans="1:11" x14ac:dyDescent="0.2">
      <c r="A37" s="4">
        <v>40426</v>
      </c>
      <c r="B37">
        <f t="shared" si="0"/>
        <v>36</v>
      </c>
      <c r="C37">
        <f>WEEKNUM(Table1[[#This Row],[Week Ending]],2)</f>
        <v>36</v>
      </c>
      <c r="D37" s="5">
        <f>YEAR(Table1[[#This Row],[Week Ending]])</f>
        <v>2010</v>
      </c>
      <c r="E37" t="str">
        <f>CHOOSE(MONTH(Table1[[#This Row],[Week Ending]]),"January","February","March","April","May","June","July","August","September","October","November","December")</f>
        <v>September</v>
      </c>
      <c r="F37" t="str">
        <f>IF(E38&lt;&gt;Table1[[#This Row],[Month]],SundaysInMonth(MONTH(Table1[[#This Row],[Week Ending]]),Table1[[#This Row],[Year]]),"")</f>
        <v/>
      </c>
      <c r="G37" s="6">
        <v>1933</v>
      </c>
      <c r="H37" s="6">
        <v>1310.25</v>
      </c>
      <c r="I37" s="6">
        <v>3243.25</v>
      </c>
      <c r="J37">
        <v>15</v>
      </c>
    </row>
    <row r="38" spans="1:11" x14ac:dyDescent="0.2">
      <c r="A38" s="4">
        <v>40433</v>
      </c>
      <c r="B38">
        <f t="shared" si="0"/>
        <v>37</v>
      </c>
      <c r="C38">
        <f>WEEKNUM(Table1[[#This Row],[Week Ending]],2)</f>
        <v>37</v>
      </c>
      <c r="D38" s="5">
        <f>YEAR(Table1[[#This Row],[Week Ending]])</f>
        <v>2010</v>
      </c>
      <c r="E38" t="str">
        <f>CHOOSE(MONTH(Table1[[#This Row],[Week Ending]]),"January","February","March","April","May","June","July","August","September","October","November","December")</f>
        <v>September</v>
      </c>
      <c r="F38" t="str">
        <f>IF(E39&lt;&gt;Table1[[#This Row],[Month]],SundaysInMonth(MONTH(Table1[[#This Row],[Week Ending]]),Table1[[#This Row],[Year]]),"")</f>
        <v/>
      </c>
      <c r="G38" s="6">
        <v>450</v>
      </c>
      <c r="H38" s="6">
        <v>1925</v>
      </c>
      <c r="I38" s="6">
        <v>2375</v>
      </c>
      <c r="J38">
        <v>9</v>
      </c>
    </row>
    <row r="39" spans="1:11" x14ac:dyDescent="0.2">
      <c r="A39" s="4">
        <v>40440</v>
      </c>
      <c r="B39">
        <f t="shared" si="0"/>
        <v>38</v>
      </c>
      <c r="C39">
        <f>WEEKNUM(Table1[[#This Row],[Week Ending]],2)</f>
        <v>38</v>
      </c>
      <c r="D39" s="5">
        <f>YEAR(Table1[[#This Row],[Week Ending]])</f>
        <v>2010</v>
      </c>
      <c r="E39" t="str">
        <f>CHOOSE(MONTH(Table1[[#This Row],[Week Ending]]),"January","February","March","April","May","June","July","August","September","October","November","December")</f>
        <v>September</v>
      </c>
      <c r="F39" t="str">
        <f>IF(E40&lt;&gt;Table1[[#This Row],[Month]],SundaysInMonth(MONTH(Table1[[#This Row],[Week Ending]]),Table1[[#This Row],[Year]]),"")</f>
        <v/>
      </c>
      <c r="G39" s="6">
        <v>0</v>
      </c>
      <c r="H39" s="6">
        <v>2077.5</v>
      </c>
      <c r="I39" s="6">
        <v>2077.5</v>
      </c>
      <c r="J39">
        <v>11</v>
      </c>
    </row>
    <row r="40" spans="1:11" x14ac:dyDescent="0.2">
      <c r="A40" s="4">
        <v>40447</v>
      </c>
      <c r="B40">
        <f t="shared" si="0"/>
        <v>39</v>
      </c>
      <c r="C40">
        <f>WEEKNUM(Table1[[#This Row],[Week Ending]],2)</f>
        <v>39</v>
      </c>
      <c r="D40" s="5">
        <f>YEAR(Table1[[#This Row],[Week Ending]])</f>
        <v>2010</v>
      </c>
      <c r="E40" t="str">
        <f>CHOOSE(MONTH(Table1[[#This Row],[Week Ending]]),"January","February","March","April","May","June","July","August","September","October","November","December")</f>
        <v>September</v>
      </c>
      <c r="F40" t="e">
        <f ca="1">IF(E41&lt;&gt;Table1[[#This Row],[Month]],SundaysInMonth(MONTH(Table1[[#This Row],[Week Ending]]),Table1[[#This Row],[Year]]),"")</f>
        <v>#NAME?</v>
      </c>
      <c r="G40" s="6">
        <v>470</v>
      </c>
      <c r="H40" s="6">
        <v>1800</v>
      </c>
      <c r="I40" s="6">
        <v>2270</v>
      </c>
      <c r="J40">
        <v>11</v>
      </c>
      <c r="K40">
        <v>30</v>
      </c>
    </row>
    <row r="41" spans="1:11" x14ac:dyDescent="0.2">
      <c r="A41" s="4">
        <v>40454</v>
      </c>
      <c r="B41">
        <f t="shared" si="0"/>
        <v>40</v>
      </c>
      <c r="C41">
        <f>WEEKNUM(Table1[[#This Row],[Week Ending]],2)</f>
        <v>40</v>
      </c>
      <c r="D41" s="5">
        <f>YEAR(Table1[[#This Row],[Week Ending]])</f>
        <v>2010</v>
      </c>
      <c r="E41" t="str">
        <f>CHOOSE(MONTH(Table1[[#This Row],[Week Ending]]),"January","February","March","April","May","June","July","August","September","October","November","December")</f>
        <v>October</v>
      </c>
      <c r="F41" t="str">
        <f>IF(E42&lt;&gt;Table1[[#This Row],[Month]],SundaysInMonth(MONTH(Table1[[#This Row],[Week Ending]]),Table1[[#This Row],[Year]]),"")</f>
        <v/>
      </c>
      <c r="G41" s="6">
        <v>1550</v>
      </c>
      <c r="H41" s="6">
        <v>1627.5</v>
      </c>
      <c r="I41" s="6">
        <v>3177.5</v>
      </c>
      <c r="J41">
        <v>11</v>
      </c>
    </row>
    <row r="42" spans="1:11" x14ac:dyDescent="0.2">
      <c r="A42" s="4">
        <v>40461</v>
      </c>
      <c r="B42">
        <f t="shared" si="0"/>
        <v>41</v>
      </c>
      <c r="C42">
        <f>WEEKNUM(Table1[[#This Row],[Week Ending]],2)</f>
        <v>41</v>
      </c>
      <c r="D42" s="5">
        <f>YEAR(Table1[[#This Row],[Week Ending]])</f>
        <v>2010</v>
      </c>
      <c r="E42" t="str">
        <f>CHOOSE(MONTH(Table1[[#This Row],[Week Ending]]),"January","February","March","April","May","June","July","August","September","October","November","December")</f>
        <v>October</v>
      </c>
      <c r="F42" t="str">
        <f>IF(E43&lt;&gt;Table1[[#This Row],[Month]],SundaysInMonth(MONTH(Table1[[#This Row],[Week Ending]]),Table1[[#This Row],[Year]]),"")</f>
        <v/>
      </c>
      <c r="G42" s="6">
        <v>1760</v>
      </c>
      <c r="H42" s="6">
        <v>2151</v>
      </c>
      <c r="I42" s="6">
        <v>3911</v>
      </c>
      <c r="J42">
        <v>19</v>
      </c>
    </row>
    <row r="43" spans="1:11" x14ac:dyDescent="0.2">
      <c r="A43" s="4">
        <v>40468</v>
      </c>
      <c r="B43">
        <f t="shared" si="0"/>
        <v>42</v>
      </c>
      <c r="C43">
        <f>WEEKNUM(Table1[[#This Row],[Week Ending]],2)</f>
        <v>42</v>
      </c>
      <c r="D43" s="5">
        <f>YEAR(Table1[[#This Row],[Week Ending]])</f>
        <v>2010</v>
      </c>
      <c r="E43" t="str">
        <f>CHOOSE(MONTH(Table1[[#This Row],[Week Ending]]),"January","February","March","April","May","June","July","August","September","October","November","December")</f>
        <v>October</v>
      </c>
      <c r="F43" t="str">
        <f>IF(E44&lt;&gt;Table1[[#This Row],[Month]],SundaysInMonth(MONTH(Table1[[#This Row],[Week Ending]]),Table1[[#This Row],[Year]]),"")</f>
        <v/>
      </c>
      <c r="G43" s="6">
        <v>1760</v>
      </c>
      <c r="H43" s="6">
        <v>2937</v>
      </c>
      <c r="I43" s="6">
        <v>4697</v>
      </c>
      <c r="J43">
        <v>19</v>
      </c>
    </row>
    <row r="44" spans="1:11" x14ac:dyDescent="0.2">
      <c r="A44" s="4">
        <v>40475</v>
      </c>
      <c r="B44">
        <f t="shared" si="0"/>
        <v>43</v>
      </c>
      <c r="C44">
        <f>WEEKNUM(Table1[[#This Row],[Week Ending]],2)</f>
        <v>43</v>
      </c>
      <c r="D44" s="5">
        <f>YEAR(Table1[[#This Row],[Week Ending]])</f>
        <v>2010</v>
      </c>
      <c r="E44" t="str">
        <f>CHOOSE(MONTH(Table1[[#This Row],[Week Ending]]),"January","February","March","April","May","June","July","August","September","October","November","December")</f>
        <v>October</v>
      </c>
      <c r="F44" t="str">
        <f>IF(E45&lt;&gt;Table1[[#This Row],[Month]],SundaysInMonth(MONTH(Table1[[#This Row],[Week Ending]]),Table1[[#This Row],[Year]]),"")</f>
        <v/>
      </c>
      <c r="G44" s="6">
        <v>50</v>
      </c>
      <c r="H44" s="6">
        <v>1602</v>
      </c>
      <c r="I44" s="6">
        <v>1652</v>
      </c>
      <c r="J44">
        <v>8</v>
      </c>
    </row>
    <row r="45" spans="1:11" x14ac:dyDescent="0.2">
      <c r="A45" s="4">
        <v>40482</v>
      </c>
      <c r="B45">
        <f t="shared" si="0"/>
        <v>44</v>
      </c>
      <c r="C45">
        <f>WEEKNUM(Table1[[#This Row],[Week Ending]],2)</f>
        <v>44</v>
      </c>
      <c r="D45" s="5">
        <f>YEAR(Table1[[#This Row],[Week Ending]])</f>
        <v>2010</v>
      </c>
      <c r="E45" t="str">
        <f>CHOOSE(MONTH(Table1[[#This Row],[Week Ending]]),"January","February","March","April","May","June","July","August","September","October","November","December")</f>
        <v>October</v>
      </c>
      <c r="F45" t="e">
        <f ca="1">IF(E46&lt;&gt;Table1[[#This Row],[Month]],SundaysInMonth(MONTH(Table1[[#This Row],[Week Ending]]),Table1[[#This Row],[Year]]),"")</f>
        <v>#NAME?</v>
      </c>
      <c r="G45" s="6">
        <v>0</v>
      </c>
      <c r="H45" s="6">
        <v>2675</v>
      </c>
      <c r="I45" s="6">
        <v>2675</v>
      </c>
      <c r="J45">
        <v>13</v>
      </c>
      <c r="K45">
        <v>40</v>
      </c>
    </row>
    <row r="46" spans="1:11" x14ac:dyDescent="0.2">
      <c r="A46" s="4">
        <v>40489</v>
      </c>
      <c r="B46">
        <f t="shared" si="0"/>
        <v>45</v>
      </c>
      <c r="C46">
        <f>WEEKNUM(Table1[[#This Row],[Week Ending]],2)</f>
        <v>45</v>
      </c>
      <c r="D46" s="5">
        <f>YEAR(Table1[[#This Row],[Week Ending]])</f>
        <v>2010</v>
      </c>
      <c r="E46" t="str">
        <f>CHOOSE(MONTH(Table1[[#This Row],[Week Ending]]),"January","February","March","April","May","June","July","August","September","October","November","December")</f>
        <v>November</v>
      </c>
      <c r="F46" t="str">
        <f>IF(E47&lt;&gt;Table1[[#This Row],[Month]],SundaysInMonth(MONTH(Table1[[#This Row],[Week Ending]]),Table1[[#This Row],[Year]]),"")</f>
        <v/>
      </c>
      <c r="G46" s="6">
        <v>950</v>
      </c>
      <c r="H46" s="6">
        <v>2733.05</v>
      </c>
      <c r="I46" s="6">
        <v>3683.05</v>
      </c>
      <c r="J46">
        <v>13</v>
      </c>
    </row>
    <row r="47" spans="1:11" x14ac:dyDescent="0.2">
      <c r="A47" s="4">
        <v>40496</v>
      </c>
      <c r="B47">
        <f t="shared" si="0"/>
        <v>46</v>
      </c>
      <c r="C47">
        <f>WEEKNUM(Table1[[#This Row],[Week Ending]],2)</f>
        <v>46</v>
      </c>
      <c r="D47" s="5">
        <f>YEAR(Table1[[#This Row],[Week Ending]])</f>
        <v>2010</v>
      </c>
      <c r="E47" t="str">
        <f>CHOOSE(MONTH(Table1[[#This Row],[Week Ending]]),"January","February","March","April","May","June","July","August","September","October","November","December")</f>
        <v>November</v>
      </c>
      <c r="F47" t="str">
        <f>IF(E48&lt;&gt;Table1[[#This Row],[Month]],SundaysInMonth(MONTH(Table1[[#This Row],[Week Ending]]),Table1[[#This Row],[Year]]),"")</f>
        <v/>
      </c>
      <c r="G47" s="6">
        <v>650</v>
      </c>
      <c r="H47" s="6">
        <v>2297</v>
      </c>
      <c r="I47" s="6">
        <v>2947</v>
      </c>
      <c r="J47">
        <v>11</v>
      </c>
    </row>
    <row r="48" spans="1:11" x14ac:dyDescent="0.2">
      <c r="A48" s="4">
        <v>40503</v>
      </c>
      <c r="B48">
        <f t="shared" si="0"/>
        <v>47</v>
      </c>
      <c r="C48">
        <f>WEEKNUM(Table1[[#This Row],[Week Ending]],2)</f>
        <v>47</v>
      </c>
      <c r="D48" s="5">
        <f>YEAR(Table1[[#This Row],[Week Ending]])</f>
        <v>2010</v>
      </c>
      <c r="E48" t="str">
        <f>CHOOSE(MONTH(Table1[[#This Row],[Week Ending]]),"January","February","March","April","May","June","July","August","September","October","November","December")</f>
        <v>November</v>
      </c>
      <c r="F48" t="str">
        <f>IF(E49&lt;&gt;Table1[[#This Row],[Month]],SundaysInMonth(MONTH(Table1[[#This Row],[Week Ending]]),Table1[[#This Row],[Year]]),"")</f>
        <v/>
      </c>
      <c r="G48" s="6">
        <v>400</v>
      </c>
      <c r="H48" s="6">
        <v>2369.41</v>
      </c>
      <c r="I48" s="6">
        <v>2769.41</v>
      </c>
      <c r="J48">
        <v>11</v>
      </c>
    </row>
    <row r="49" spans="1:11" x14ac:dyDescent="0.2">
      <c r="A49" s="4">
        <v>40510</v>
      </c>
      <c r="B49">
        <f t="shared" si="0"/>
        <v>48</v>
      </c>
      <c r="C49">
        <f>WEEKNUM(Table1[[#This Row],[Week Ending]],2)</f>
        <v>48</v>
      </c>
      <c r="D49" s="5">
        <f>YEAR(Table1[[#This Row],[Week Ending]])</f>
        <v>2010</v>
      </c>
      <c r="E49" t="str">
        <f>CHOOSE(MONTH(Table1[[#This Row],[Week Ending]]),"January","February","March","April","May","June","July","August","September","October","November","December")</f>
        <v>November</v>
      </c>
      <c r="F49" t="e">
        <f ca="1">IF(E50&lt;&gt;Table1[[#This Row],[Month]],SundaysInMonth(MONTH(Table1[[#This Row],[Week Ending]]),Table1[[#This Row],[Year]]),"")</f>
        <v>#NAME?</v>
      </c>
      <c r="G49" s="6">
        <v>300</v>
      </c>
      <c r="H49" s="6">
        <v>2277.5</v>
      </c>
      <c r="I49" s="6">
        <v>2577.5</v>
      </c>
      <c r="J49">
        <v>13</v>
      </c>
      <c r="K49">
        <v>30</v>
      </c>
    </row>
    <row r="50" spans="1:11" x14ac:dyDescent="0.2">
      <c r="A50" s="4">
        <v>40517</v>
      </c>
      <c r="B50">
        <f t="shared" si="0"/>
        <v>49</v>
      </c>
      <c r="C50">
        <f>WEEKNUM(Table1[[#This Row],[Week Ending]],2)</f>
        <v>49</v>
      </c>
      <c r="D50" s="5">
        <f>YEAR(Table1[[#This Row],[Week Ending]])</f>
        <v>2010</v>
      </c>
      <c r="E50" t="str">
        <f>CHOOSE(MONTH(Table1[[#This Row],[Week Ending]]),"January","February","March","April","May","June","July","August","September","October","November","December")</f>
        <v>December</v>
      </c>
      <c r="F50" t="str">
        <f>IF(E51&lt;&gt;Table1[[#This Row],[Month]],SundaysInMonth(MONTH(Table1[[#This Row],[Week Ending]]),Table1[[#This Row],[Year]]),"")</f>
        <v/>
      </c>
      <c r="G50" s="6">
        <v>1550</v>
      </c>
      <c r="H50" s="6">
        <v>2916</v>
      </c>
      <c r="I50" s="6">
        <v>4466</v>
      </c>
      <c r="J50">
        <v>12</v>
      </c>
    </row>
    <row r="51" spans="1:11" x14ac:dyDescent="0.2">
      <c r="A51" s="4">
        <v>40524</v>
      </c>
      <c r="B51">
        <f t="shared" si="0"/>
        <v>50</v>
      </c>
      <c r="C51">
        <f>WEEKNUM(Table1[[#This Row],[Week Ending]],2)</f>
        <v>50</v>
      </c>
      <c r="D51" s="5">
        <f>YEAR(Table1[[#This Row],[Week Ending]])</f>
        <v>2010</v>
      </c>
      <c r="E51" t="str">
        <f>CHOOSE(MONTH(Table1[[#This Row],[Week Ending]]),"January","February","March","April","May","June","July","August","September","October","November","December")</f>
        <v>December</v>
      </c>
      <c r="F51" t="str">
        <f>IF(E52&lt;&gt;Table1[[#This Row],[Month]],SundaysInMonth(MONTH(Table1[[#This Row],[Week Ending]]),Table1[[#This Row],[Year]]),"")</f>
        <v/>
      </c>
      <c r="G51" s="6">
        <v>425</v>
      </c>
      <c r="H51" s="6">
        <v>1560.5</v>
      </c>
      <c r="I51" s="6">
        <v>1985.5</v>
      </c>
      <c r="J51">
        <v>12</v>
      </c>
    </row>
    <row r="52" spans="1:11" x14ac:dyDescent="0.2">
      <c r="A52" s="4">
        <v>40531</v>
      </c>
      <c r="B52">
        <f t="shared" si="0"/>
        <v>51</v>
      </c>
      <c r="C52">
        <f>WEEKNUM(Table1[[#This Row],[Week Ending]],2)</f>
        <v>51</v>
      </c>
      <c r="D52" s="5">
        <f>YEAR(Table1[[#This Row],[Week Ending]])</f>
        <v>2010</v>
      </c>
      <c r="E52" t="str">
        <f>CHOOSE(MONTH(Table1[[#This Row],[Week Ending]]),"January","February","March","April","May","June","July","August","September","October","November","December")</f>
        <v>December</v>
      </c>
      <c r="F52" t="str">
        <f>IF(E53&lt;&gt;Table1[[#This Row],[Month]],SundaysInMonth(MONTH(Table1[[#This Row],[Week Ending]]),Table1[[#This Row],[Year]]),"")</f>
        <v/>
      </c>
      <c r="G52" s="6">
        <v>1450</v>
      </c>
      <c r="H52" s="6">
        <v>3580.3</v>
      </c>
      <c r="I52" s="6">
        <v>5030.3</v>
      </c>
      <c r="J52">
        <v>16</v>
      </c>
    </row>
    <row r="53" spans="1:11" x14ac:dyDescent="0.2">
      <c r="A53" s="4">
        <v>40538</v>
      </c>
      <c r="B53">
        <f t="shared" si="0"/>
        <v>52</v>
      </c>
      <c r="C53">
        <f>WEEKNUM(Table1[[#This Row],[Week Ending]],2)</f>
        <v>52</v>
      </c>
      <c r="D53" s="5">
        <f>YEAR(Table1[[#This Row],[Week Ending]])</f>
        <v>2010</v>
      </c>
      <c r="E53" t="str">
        <f>CHOOSE(MONTH(Table1[[#This Row],[Week Ending]]),"January","February","March","April","May","June","July","August","September","October","November","December")</f>
        <v>December</v>
      </c>
      <c r="F53" t="e">
        <f ca="1">IF(E54&lt;&gt;Table1[[#This Row],[Month]],SundaysInMonth(MONTH(Table1[[#This Row],[Week Ending]]),Table1[[#This Row],[Year]]),"")</f>
        <v>#NAME?</v>
      </c>
      <c r="G53" s="6">
        <v>1975</v>
      </c>
      <c r="H53" s="6">
        <v>2055</v>
      </c>
      <c r="I53" s="6">
        <v>4030</v>
      </c>
      <c r="J53">
        <v>5</v>
      </c>
      <c r="K53">
        <v>37</v>
      </c>
    </row>
    <row r="54" spans="1:11" x14ac:dyDescent="0.2">
      <c r="A54" s="4">
        <v>40545</v>
      </c>
      <c r="B54">
        <f>B53+1</f>
        <v>53</v>
      </c>
      <c r="C54">
        <f>WEEKNUM(Table1[[#This Row],[Week Ending]],2)</f>
        <v>1</v>
      </c>
      <c r="D54" s="5">
        <f>YEAR(Table1[[#This Row],[Week Ending]])</f>
        <v>2011</v>
      </c>
      <c r="E54" t="str">
        <f>CHOOSE(MONTH(Table1[[#This Row],[Week Ending]]),"January","February","March","April","May","June","July","August","September","October","November","December")</f>
        <v>January</v>
      </c>
      <c r="F54" t="str">
        <f>IF(E55&lt;&gt;Table1[[#This Row],[Month]],SundaysInMonth(MONTH(Table1[[#This Row],[Week Ending]]),Table1[[#This Row],[Year]]),"")</f>
        <v/>
      </c>
      <c r="G54" s="6">
        <v>300</v>
      </c>
      <c r="H54" s="6">
        <v>1985</v>
      </c>
      <c r="I54" s="6">
        <v>2285</v>
      </c>
      <c r="J54">
        <v>16</v>
      </c>
    </row>
    <row r="55" spans="1:11" x14ac:dyDescent="0.2">
      <c r="A55" s="4">
        <v>40552</v>
      </c>
      <c r="B55">
        <f t="shared" si="0"/>
        <v>54</v>
      </c>
      <c r="C55">
        <f>WEEKNUM(Table1[[#This Row],[Week Ending]],2)</f>
        <v>2</v>
      </c>
      <c r="D55" s="5">
        <f>YEAR(Table1[[#This Row],[Week Ending]])</f>
        <v>2011</v>
      </c>
      <c r="E55" t="str">
        <f>CHOOSE(MONTH(Table1[[#This Row],[Week Ending]]),"January","February","March","April","May","June","July","August","September","October","November","December")</f>
        <v>January</v>
      </c>
      <c r="F55" t="str">
        <f>IF(E56&lt;&gt;Table1[[#This Row],[Month]],SundaysInMonth(MONTH(Table1[[#This Row],[Week Ending]]),Table1[[#This Row],[Year]]),"")</f>
        <v/>
      </c>
      <c r="G55" s="6">
        <v>300</v>
      </c>
      <c r="H55" s="6">
        <v>1605</v>
      </c>
      <c r="I55" s="6">
        <v>1905</v>
      </c>
      <c r="J55">
        <v>12</v>
      </c>
    </row>
    <row r="56" spans="1:11" x14ac:dyDescent="0.2">
      <c r="A56" s="4">
        <v>40559</v>
      </c>
      <c r="B56">
        <f t="shared" si="0"/>
        <v>55</v>
      </c>
      <c r="C56">
        <f>WEEKNUM(Table1[[#This Row],[Week Ending]],2)</f>
        <v>3</v>
      </c>
      <c r="D56" s="5">
        <f>YEAR(Table1[[#This Row],[Week Ending]])</f>
        <v>2011</v>
      </c>
      <c r="E56" t="str">
        <f>CHOOSE(MONTH(Table1[[#This Row],[Week Ending]]),"January","February","March","April","May","June","July","August","September","October","November","December")</f>
        <v>January</v>
      </c>
      <c r="F56" t="str">
        <f>IF(E57&lt;&gt;Table1[[#This Row],[Month]],SundaysInMonth(MONTH(Table1[[#This Row],[Week Ending]]),Table1[[#This Row],[Year]]),"")</f>
        <v/>
      </c>
      <c r="G56" s="6">
        <v>450</v>
      </c>
      <c r="H56" s="6">
        <v>2052</v>
      </c>
      <c r="I56" s="6">
        <v>2502</v>
      </c>
      <c r="J56">
        <v>11</v>
      </c>
    </row>
    <row r="57" spans="1:11" x14ac:dyDescent="0.2">
      <c r="A57" s="4">
        <v>40566</v>
      </c>
      <c r="B57">
        <f>B56+1</f>
        <v>56</v>
      </c>
      <c r="C57">
        <f>WEEKNUM(Table1[[#This Row],[Week Ending]],2)</f>
        <v>4</v>
      </c>
      <c r="D57" s="5">
        <f>YEAR(Table1[[#This Row],[Week Ending]])</f>
        <v>2011</v>
      </c>
      <c r="E57" t="str">
        <f>CHOOSE(MONTH(Table1[[#This Row],[Week Ending]]),"January","February","March","April","May","June","July","August","September","October","November","December")</f>
        <v>January</v>
      </c>
      <c r="F57" t="str">
        <f>IF(E58&lt;&gt;Table1[[#This Row],[Month]],SundaysInMonth(MONTH(Table1[[#This Row],[Week Ending]]),Table1[[#This Row],[Year]]),"")</f>
        <v/>
      </c>
      <c r="G57" s="6">
        <v>1880</v>
      </c>
      <c r="H57" s="6">
        <v>2843.25</v>
      </c>
      <c r="I57" s="6">
        <v>4723.25</v>
      </c>
      <c r="J57">
        <v>18</v>
      </c>
    </row>
    <row r="58" spans="1:11" x14ac:dyDescent="0.2">
      <c r="A58" s="4">
        <v>40573</v>
      </c>
      <c r="B58">
        <f t="shared" si="0"/>
        <v>57</v>
      </c>
      <c r="C58">
        <f>WEEKNUM(Table1[[#This Row],[Week Ending]],2)</f>
        <v>5</v>
      </c>
      <c r="D58" s="5">
        <f>YEAR(Table1[[#This Row],[Week Ending]])</f>
        <v>2011</v>
      </c>
      <c r="E58" t="str">
        <f>CHOOSE(MONTH(Table1[[#This Row],[Week Ending]]),"January","February","March","April","May","June","July","August","September","October","November","December")</f>
        <v>January</v>
      </c>
      <c r="F58" t="e">
        <f ca="1">IF(E59&lt;&gt;Table1[[#This Row],[Month]],SundaysInMonth(MONTH(Table1[[#This Row],[Week Ending]]),Table1[[#This Row],[Year]]),"")</f>
        <v>#NAME?</v>
      </c>
      <c r="G58" s="6">
        <v>535</v>
      </c>
      <c r="H58" s="6">
        <v>2042</v>
      </c>
      <c r="I58" s="6">
        <v>2577</v>
      </c>
      <c r="J58">
        <v>10</v>
      </c>
      <c r="K58">
        <v>37</v>
      </c>
    </row>
    <row r="59" spans="1:11" x14ac:dyDescent="0.2">
      <c r="A59" s="4">
        <v>40580</v>
      </c>
      <c r="B59">
        <f t="shared" si="0"/>
        <v>58</v>
      </c>
      <c r="C59">
        <f>WEEKNUM(Table1[[#This Row],[Week Ending]],2)</f>
        <v>6</v>
      </c>
      <c r="D59" s="5">
        <f>YEAR(Table1[[#This Row],[Week Ending]])</f>
        <v>2011</v>
      </c>
      <c r="E59" t="str">
        <f>CHOOSE(MONTH(Table1[[#This Row],[Week Ending]]),"January","February","March","April","May","June","July","August","September","October","November","December")</f>
        <v>February</v>
      </c>
      <c r="F59" t="str">
        <f>IF(E60&lt;&gt;Table1[[#This Row],[Month]],SundaysInMonth(MONTH(Table1[[#This Row],[Week Ending]]),Table1[[#This Row],[Year]]),"")</f>
        <v/>
      </c>
      <c r="G59" s="6">
        <v>150</v>
      </c>
      <c r="H59" s="6">
        <v>4578</v>
      </c>
      <c r="I59" s="6">
        <v>4728</v>
      </c>
      <c r="J59">
        <v>26</v>
      </c>
    </row>
    <row r="60" spans="1:11" x14ac:dyDescent="0.2">
      <c r="A60" s="4">
        <v>40587</v>
      </c>
      <c r="B60">
        <f t="shared" si="0"/>
        <v>59</v>
      </c>
      <c r="C60">
        <f>WEEKNUM(Table1[[#This Row],[Week Ending]],2)</f>
        <v>7</v>
      </c>
      <c r="D60" s="5">
        <f>YEAR(Table1[[#This Row],[Week Ending]])</f>
        <v>2011</v>
      </c>
      <c r="E60" t="str">
        <f>CHOOSE(MONTH(Table1[[#This Row],[Week Ending]]),"January","February","March","April","May","June","July","August","September","October","November","December")</f>
        <v>February</v>
      </c>
      <c r="F60" t="str">
        <f>IF(E61&lt;&gt;Table1[[#This Row],[Month]],SundaysInMonth(MONTH(Table1[[#This Row],[Week Ending]]),Table1[[#This Row],[Year]]),"")</f>
        <v/>
      </c>
      <c r="G60" s="6">
        <v>530</v>
      </c>
      <c r="H60" s="6">
        <v>1264</v>
      </c>
      <c r="I60" s="6">
        <v>1794</v>
      </c>
      <c r="J60">
        <v>10</v>
      </c>
    </row>
    <row r="61" spans="1:11" x14ac:dyDescent="0.2">
      <c r="A61" s="4">
        <v>40594</v>
      </c>
      <c r="B61">
        <f t="shared" si="0"/>
        <v>60</v>
      </c>
      <c r="C61">
        <f>WEEKNUM(Table1[[#This Row],[Week Ending]],2)</f>
        <v>8</v>
      </c>
      <c r="D61" s="5">
        <f>YEAR(Table1[[#This Row],[Week Ending]])</f>
        <v>2011</v>
      </c>
      <c r="E61" t="str">
        <f>CHOOSE(MONTH(Table1[[#This Row],[Week Ending]]),"January","February","March","April","May","June","July","August","September","October","November","December")</f>
        <v>February</v>
      </c>
      <c r="F61" t="str">
        <f>IF(E62&lt;&gt;Table1[[#This Row],[Month]],SundaysInMonth(MONTH(Table1[[#This Row],[Week Ending]]),Table1[[#This Row],[Year]]),"")</f>
        <v/>
      </c>
      <c r="G61" s="6">
        <v>0</v>
      </c>
      <c r="H61" s="6">
        <v>2424</v>
      </c>
      <c r="I61" s="6">
        <v>2424</v>
      </c>
      <c r="J61">
        <v>12</v>
      </c>
    </row>
    <row r="62" spans="1:11" x14ac:dyDescent="0.2">
      <c r="A62" s="4">
        <v>40601</v>
      </c>
      <c r="B62">
        <f t="shared" si="0"/>
        <v>61</v>
      </c>
      <c r="C62">
        <f>WEEKNUM(Table1[[#This Row],[Week Ending]],2)</f>
        <v>9</v>
      </c>
      <c r="D62" s="5">
        <f>YEAR(Table1[[#This Row],[Week Ending]])</f>
        <v>2011</v>
      </c>
      <c r="E62" t="str">
        <f>CHOOSE(MONTH(Table1[[#This Row],[Week Ending]]),"January","February","March","April","May","June","July","August","September","October","November","December")</f>
        <v>February</v>
      </c>
      <c r="F62" t="e">
        <f ca="1">IF(E63&lt;&gt;Table1[[#This Row],[Month]],SundaysInMonth(MONTH(Table1[[#This Row],[Week Ending]]),Table1[[#This Row],[Year]]),"")</f>
        <v>#NAME?</v>
      </c>
      <c r="G62" s="6">
        <v>675</v>
      </c>
      <c r="H62" s="6">
        <v>3413</v>
      </c>
      <c r="I62" s="6">
        <v>4088</v>
      </c>
      <c r="J62">
        <v>20</v>
      </c>
      <c r="K62">
        <v>30</v>
      </c>
    </row>
    <row r="63" spans="1:11" x14ac:dyDescent="0.2">
      <c r="A63" s="4">
        <v>40608</v>
      </c>
      <c r="B63">
        <f t="shared" si="0"/>
        <v>62</v>
      </c>
      <c r="C63">
        <f>WEEKNUM(Table1[[#This Row],[Week Ending]],2)</f>
        <v>10</v>
      </c>
      <c r="D63" s="5">
        <f>YEAR(Table1[[#This Row],[Week Ending]])</f>
        <v>2011</v>
      </c>
      <c r="E63" t="str">
        <f>CHOOSE(MONTH(Table1[[#This Row],[Week Ending]]),"January","February","March","April","May","June","July","August","September","October","November","December")</f>
        <v>March</v>
      </c>
      <c r="F63" t="str">
        <f>IF(E64&lt;&gt;Table1[[#This Row],[Month]],SundaysInMonth(MONTH(Table1[[#This Row],[Week Ending]]),Table1[[#This Row],[Year]]),"")</f>
        <v/>
      </c>
      <c r="G63" s="6">
        <v>1262</v>
      </c>
      <c r="H63" s="6">
        <v>4905.5</v>
      </c>
      <c r="I63" s="6">
        <v>6167.5</v>
      </c>
      <c r="J63">
        <v>16</v>
      </c>
    </row>
    <row r="64" spans="1:11" x14ac:dyDescent="0.2">
      <c r="A64" s="4">
        <v>40615</v>
      </c>
      <c r="B64">
        <f t="shared" si="0"/>
        <v>63</v>
      </c>
      <c r="C64">
        <f>WEEKNUM(Table1[[#This Row],[Week Ending]],2)</f>
        <v>11</v>
      </c>
      <c r="D64" s="5">
        <f>YEAR(Table1[[#This Row],[Week Ending]])</f>
        <v>2011</v>
      </c>
      <c r="E64" t="str">
        <f>CHOOSE(MONTH(Table1[[#This Row],[Week Ending]]),"January","February","March","April","May","June","July","August","September","October","November","December")</f>
        <v>March</v>
      </c>
      <c r="F64" t="str">
        <f>IF(E65&lt;&gt;Table1[[#This Row],[Month]],SundaysInMonth(MONTH(Table1[[#This Row],[Week Ending]]),Table1[[#This Row],[Year]]),"")</f>
        <v/>
      </c>
      <c r="G64" s="6">
        <v>0</v>
      </c>
      <c r="H64" s="6">
        <v>2586</v>
      </c>
      <c r="I64" s="6">
        <v>2586</v>
      </c>
      <c r="J64">
        <v>7</v>
      </c>
    </row>
    <row r="65" spans="1:11" x14ac:dyDescent="0.2">
      <c r="A65" s="4">
        <v>40622</v>
      </c>
      <c r="B65">
        <f t="shared" si="0"/>
        <v>64</v>
      </c>
      <c r="C65">
        <f>WEEKNUM(Table1[[#This Row],[Week Ending]],2)</f>
        <v>12</v>
      </c>
      <c r="D65" s="5">
        <f>YEAR(Table1[[#This Row],[Week Ending]])</f>
        <v>2011</v>
      </c>
      <c r="E65" t="str">
        <f>CHOOSE(MONTH(Table1[[#This Row],[Week Ending]]),"January","February","March","April","May","June","July","August","September","October","November","December")</f>
        <v>March</v>
      </c>
      <c r="F65" t="str">
        <f>IF(E66&lt;&gt;Table1[[#This Row],[Month]],SundaysInMonth(MONTH(Table1[[#This Row],[Week Ending]]),Table1[[#This Row],[Year]]),"")</f>
        <v/>
      </c>
      <c r="G65" s="6">
        <v>550</v>
      </c>
      <c r="H65" s="6">
        <v>3292</v>
      </c>
      <c r="I65" s="6">
        <v>3842</v>
      </c>
      <c r="J65">
        <v>17</v>
      </c>
    </row>
    <row r="66" spans="1:11" x14ac:dyDescent="0.2">
      <c r="A66" s="4">
        <v>40629</v>
      </c>
      <c r="B66">
        <f t="shared" si="0"/>
        <v>65</v>
      </c>
      <c r="C66">
        <f>WEEKNUM(Table1[[#This Row],[Week Ending]],2)</f>
        <v>13</v>
      </c>
      <c r="D66" s="5">
        <f>YEAR(Table1[[#This Row],[Week Ending]])</f>
        <v>2011</v>
      </c>
      <c r="E66" t="str">
        <f>CHOOSE(MONTH(Table1[[#This Row],[Week Ending]]),"January","February","March","April","May","June","July","August","September","October","November","December")</f>
        <v>March</v>
      </c>
      <c r="F66" t="e">
        <f ca="1">IF(E67&lt;&gt;Table1[[#This Row],[Month]],SundaysInMonth(MONTH(Table1[[#This Row],[Week Ending]]),Table1[[#This Row],[Year]]),"")</f>
        <v>#NAME?</v>
      </c>
      <c r="G66" s="6">
        <v>0</v>
      </c>
      <c r="H66" s="6">
        <v>5511</v>
      </c>
      <c r="I66" s="6">
        <v>5511</v>
      </c>
      <c r="J66">
        <v>20</v>
      </c>
      <c r="K66">
        <v>29</v>
      </c>
    </row>
    <row r="67" spans="1:11" x14ac:dyDescent="0.2">
      <c r="A67" s="4">
        <v>40636</v>
      </c>
      <c r="B67">
        <f t="shared" si="0"/>
        <v>66</v>
      </c>
      <c r="C67">
        <f>WEEKNUM(Table1[[#This Row],[Week Ending]],2)</f>
        <v>14</v>
      </c>
      <c r="D67" s="5">
        <f>YEAR(Table1[[#This Row],[Week Ending]])</f>
        <v>2011</v>
      </c>
      <c r="E67" t="str">
        <f>CHOOSE(MONTH(Table1[[#This Row],[Week Ending]]),"January","February","March","April","May","June","July","August","September","October","November","December")</f>
        <v>April</v>
      </c>
      <c r="F67" t="str">
        <f>IF(E68&lt;&gt;Table1[[#This Row],[Month]],SundaysInMonth(MONTH(Table1[[#This Row],[Week Ending]]),Table1[[#This Row],[Year]]),"")</f>
        <v/>
      </c>
      <c r="G67" s="6">
        <v>0</v>
      </c>
      <c r="H67" s="6">
        <v>3356</v>
      </c>
      <c r="I67" s="6">
        <v>3356</v>
      </c>
      <c r="J67">
        <v>15</v>
      </c>
    </row>
    <row r="68" spans="1:11" x14ac:dyDescent="0.2">
      <c r="A68" s="4">
        <v>40643</v>
      </c>
      <c r="B68">
        <f t="shared" ref="B68:B99" si="1">B67+1</f>
        <v>67</v>
      </c>
      <c r="C68">
        <f>WEEKNUM(Table1[[#This Row],[Week Ending]],2)</f>
        <v>15</v>
      </c>
      <c r="D68" s="5">
        <f>YEAR(Table1[[#This Row],[Week Ending]])</f>
        <v>2011</v>
      </c>
      <c r="E68" t="str">
        <f>CHOOSE(MONTH(Table1[[#This Row],[Week Ending]]),"January","February","March","April","May","June","July","August","September","October","November","December")</f>
        <v>April</v>
      </c>
      <c r="F68" t="str">
        <f>IF(E69&lt;&gt;Table1[[#This Row],[Month]],SundaysInMonth(MONTH(Table1[[#This Row],[Week Ending]]),Table1[[#This Row],[Year]]),"")</f>
        <v/>
      </c>
      <c r="G68" s="6">
        <v>0</v>
      </c>
      <c r="H68" s="6">
        <v>2922</v>
      </c>
      <c r="I68" s="6">
        <v>2922</v>
      </c>
      <c r="J68">
        <v>15</v>
      </c>
    </row>
    <row r="69" spans="1:11" x14ac:dyDescent="0.2">
      <c r="A69" s="4">
        <v>40650</v>
      </c>
      <c r="B69">
        <f t="shared" si="1"/>
        <v>68</v>
      </c>
      <c r="C69">
        <f>WEEKNUM(Table1[[#This Row],[Week Ending]],2)</f>
        <v>16</v>
      </c>
      <c r="D69" s="5">
        <f>YEAR(Table1[[#This Row],[Week Ending]])</f>
        <v>2011</v>
      </c>
      <c r="E69" t="str">
        <f>CHOOSE(MONTH(Table1[[#This Row],[Week Ending]]),"January","February","March","April","May","June","July","August","September","October","November","December")</f>
        <v>April</v>
      </c>
      <c r="F69" t="str">
        <f>IF(E70&lt;&gt;Table1[[#This Row],[Month]],SundaysInMonth(MONTH(Table1[[#This Row],[Week Ending]]),Table1[[#This Row],[Year]]),"")</f>
        <v/>
      </c>
      <c r="G69" s="6">
        <v>0</v>
      </c>
      <c r="H69" s="6">
        <v>1348</v>
      </c>
      <c r="I69" s="6">
        <v>1348</v>
      </c>
      <c r="J69">
        <v>9</v>
      </c>
    </row>
    <row r="70" spans="1:11" x14ac:dyDescent="0.2">
      <c r="A70" s="4">
        <v>40657</v>
      </c>
      <c r="B70">
        <f t="shared" si="1"/>
        <v>69</v>
      </c>
      <c r="C70">
        <f>WEEKNUM(Table1[[#This Row],[Week Ending]],2)</f>
        <v>17</v>
      </c>
      <c r="D70" s="5">
        <f>YEAR(Table1[[#This Row],[Week Ending]])</f>
        <v>2011</v>
      </c>
      <c r="E70" t="str">
        <f>CHOOSE(MONTH(Table1[[#This Row],[Week Ending]]),"January","February","March","April","May","June","July","August","September","October","November","December")</f>
        <v>April</v>
      </c>
      <c r="F70" t="e">
        <f ca="1">IF(E71&lt;&gt;Table1[[#This Row],[Month]],SundaysInMonth(MONTH(Table1[[#This Row],[Week Ending]]),Table1[[#This Row],[Year]]),"")</f>
        <v>#NAME?</v>
      </c>
      <c r="G70" s="6">
        <v>0</v>
      </c>
      <c r="H70" s="6">
        <v>3790.5</v>
      </c>
      <c r="I70" s="6">
        <v>3790.5</v>
      </c>
      <c r="J70">
        <v>12</v>
      </c>
      <c r="K70">
        <v>29</v>
      </c>
    </row>
    <row r="71" spans="1:11" x14ac:dyDescent="0.2">
      <c r="A71" s="4">
        <v>40664</v>
      </c>
      <c r="B71">
        <f t="shared" si="1"/>
        <v>70</v>
      </c>
      <c r="C71">
        <f>WEEKNUM(Table1[[#This Row],[Week Ending]],2)</f>
        <v>18</v>
      </c>
      <c r="D71" s="5">
        <f>YEAR(Table1[[#This Row],[Week Ending]])</f>
        <v>2011</v>
      </c>
      <c r="E71" t="str">
        <f>CHOOSE(MONTH(Table1[[#This Row],[Week Ending]]),"January","February","March","April","May","June","July","August","September","October","November","December")</f>
        <v>May</v>
      </c>
      <c r="F71" t="str">
        <f>IF(E72&lt;&gt;Table1[[#This Row],[Month]],SundaysInMonth(MONTH(Table1[[#This Row],[Week Ending]]),Table1[[#This Row],[Year]]),"")</f>
        <v/>
      </c>
      <c r="G71" s="6">
        <v>0</v>
      </c>
      <c r="H71" s="6">
        <v>4252.5</v>
      </c>
      <c r="I71" s="6">
        <v>4252.5</v>
      </c>
      <c r="J71">
        <v>18</v>
      </c>
    </row>
    <row r="72" spans="1:11" x14ac:dyDescent="0.2">
      <c r="A72" s="4">
        <v>40671</v>
      </c>
      <c r="B72">
        <f t="shared" si="1"/>
        <v>71</v>
      </c>
      <c r="C72">
        <f>WEEKNUM(Table1[[#This Row],[Week Ending]],2)</f>
        <v>19</v>
      </c>
      <c r="D72" s="5">
        <f>YEAR(Table1[[#This Row],[Week Ending]])</f>
        <v>2011</v>
      </c>
      <c r="E72" t="str">
        <f>CHOOSE(MONTH(Table1[[#This Row],[Week Ending]]),"January","February","March","April","May","June","July","August","September","October","November","December")</f>
        <v>May</v>
      </c>
      <c r="F72" t="str">
        <f>IF(E73&lt;&gt;Table1[[#This Row],[Month]],SundaysInMonth(MONTH(Table1[[#This Row],[Week Ending]]),Table1[[#This Row],[Year]]),"")</f>
        <v/>
      </c>
      <c r="G72" s="6">
        <v>0</v>
      </c>
      <c r="H72" s="6">
        <v>2285</v>
      </c>
      <c r="I72" s="6">
        <v>2285</v>
      </c>
      <c r="J72">
        <v>10</v>
      </c>
    </row>
    <row r="73" spans="1:11" x14ac:dyDescent="0.2">
      <c r="A73" s="4">
        <v>40678</v>
      </c>
      <c r="B73">
        <f t="shared" si="1"/>
        <v>72</v>
      </c>
      <c r="C73">
        <f>WEEKNUM(Table1[[#This Row],[Week Ending]],2)</f>
        <v>20</v>
      </c>
      <c r="D73" s="5">
        <f>YEAR(Table1[[#This Row],[Week Ending]])</f>
        <v>2011</v>
      </c>
      <c r="E73" t="str">
        <f>CHOOSE(MONTH(Table1[[#This Row],[Week Ending]]),"January","February","March","April","May","June","July","August","September","October","November","December")</f>
        <v>May</v>
      </c>
      <c r="F73" t="str">
        <f>IF(E74&lt;&gt;Table1[[#This Row],[Month]],SundaysInMonth(MONTH(Table1[[#This Row],[Week Ending]]),Table1[[#This Row],[Year]]),"")</f>
        <v/>
      </c>
      <c r="G73" s="6">
        <v>0</v>
      </c>
      <c r="H73" s="6">
        <v>4097</v>
      </c>
      <c r="I73" s="6">
        <v>4097</v>
      </c>
      <c r="J73">
        <v>14</v>
      </c>
    </row>
    <row r="74" spans="1:11" x14ac:dyDescent="0.2">
      <c r="A74" s="4">
        <v>40685</v>
      </c>
      <c r="B74">
        <f t="shared" si="1"/>
        <v>73</v>
      </c>
      <c r="C74">
        <f>WEEKNUM(Table1[[#This Row],[Week Ending]],2)</f>
        <v>21</v>
      </c>
      <c r="D74" s="5">
        <f>YEAR(Table1[[#This Row],[Week Ending]])</f>
        <v>2011</v>
      </c>
      <c r="E74" t="str">
        <f>CHOOSE(MONTH(Table1[[#This Row],[Week Ending]]),"January","February","March","April","May","June","July","August","September","October","November","December")</f>
        <v>May</v>
      </c>
      <c r="F74" t="str">
        <f>IF(E75&lt;&gt;Table1[[#This Row],[Month]],SundaysInMonth(MONTH(Table1[[#This Row],[Week Ending]]),Table1[[#This Row],[Year]]),"")</f>
        <v/>
      </c>
      <c r="G74" s="6">
        <v>0</v>
      </c>
      <c r="H74" s="6">
        <v>2182.5</v>
      </c>
      <c r="I74" s="6">
        <v>2182.5</v>
      </c>
      <c r="J74">
        <v>10</v>
      </c>
    </row>
    <row r="75" spans="1:11" x14ac:dyDescent="0.2">
      <c r="A75" s="4">
        <v>40692</v>
      </c>
      <c r="B75">
        <f t="shared" si="1"/>
        <v>74</v>
      </c>
      <c r="C75">
        <f>WEEKNUM(Table1[[#This Row],[Week Ending]],2)</f>
        <v>22</v>
      </c>
      <c r="D75" s="5">
        <f>YEAR(Table1[[#This Row],[Week Ending]])</f>
        <v>2011</v>
      </c>
      <c r="E75" t="str">
        <f>CHOOSE(MONTH(Table1[[#This Row],[Week Ending]]),"January","February","March","April","May","June","July","August","September","October","November","December")</f>
        <v>May</v>
      </c>
      <c r="F75" t="e">
        <f ca="1">IF(E76&lt;&gt;Table1[[#This Row],[Month]],SundaysInMonth(MONTH(Table1[[#This Row],[Week Ending]]),Table1[[#This Row],[Year]]),"")</f>
        <v>#NAME?</v>
      </c>
      <c r="G75" s="6">
        <v>0</v>
      </c>
      <c r="H75" s="6">
        <v>2365</v>
      </c>
      <c r="I75" s="6">
        <v>2365</v>
      </c>
      <c r="J75">
        <v>10</v>
      </c>
      <c r="K75">
        <v>35</v>
      </c>
    </row>
    <row r="76" spans="1:11" x14ac:dyDescent="0.2">
      <c r="A76" s="4">
        <v>40699</v>
      </c>
      <c r="B76">
        <f t="shared" si="1"/>
        <v>75</v>
      </c>
      <c r="C76">
        <f>WEEKNUM(Table1[[#This Row],[Week Ending]],2)</f>
        <v>23</v>
      </c>
      <c r="D76" s="5">
        <f>YEAR(Table1[[#This Row],[Week Ending]])</f>
        <v>2011</v>
      </c>
      <c r="E76" t="str">
        <f>CHOOSE(MONTH(Table1[[#This Row],[Week Ending]]),"January","February","March","April","May","June","July","August","September","October","November","December")</f>
        <v>June</v>
      </c>
      <c r="F76" t="str">
        <f>IF(E77&lt;&gt;Table1[[#This Row],[Month]],SundaysInMonth(MONTH(Table1[[#This Row],[Week Ending]]),Table1[[#This Row],[Year]]),"")</f>
        <v/>
      </c>
      <c r="G76" s="6">
        <v>0</v>
      </c>
      <c r="H76" s="6">
        <v>3247.5</v>
      </c>
      <c r="I76" s="6">
        <v>3247.5</v>
      </c>
      <c r="J76">
        <v>14</v>
      </c>
    </row>
    <row r="77" spans="1:11" x14ac:dyDescent="0.2">
      <c r="A77" s="4">
        <v>40706</v>
      </c>
      <c r="B77">
        <f t="shared" si="1"/>
        <v>76</v>
      </c>
      <c r="C77">
        <f>WEEKNUM(Table1[[#This Row],[Week Ending]],2)</f>
        <v>24</v>
      </c>
      <c r="D77" s="5">
        <f>YEAR(Table1[[#This Row],[Week Ending]])</f>
        <v>2011</v>
      </c>
      <c r="E77" t="str">
        <f>CHOOSE(MONTH(Table1[[#This Row],[Week Ending]]),"January","February","March","April","May","June","July","August","September","October","November","December")</f>
        <v>June</v>
      </c>
      <c r="F77" t="str">
        <f>IF(E78&lt;&gt;Table1[[#This Row],[Month]],SundaysInMonth(MONTH(Table1[[#This Row],[Week Ending]]),Table1[[#This Row],[Year]]),"")</f>
        <v/>
      </c>
      <c r="G77" s="6">
        <v>0</v>
      </c>
      <c r="H77" s="6">
        <v>1082</v>
      </c>
      <c r="I77" s="6">
        <v>1082</v>
      </c>
      <c r="J77">
        <v>8</v>
      </c>
    </row>
    <row r="78" spans="1:11" x14ac:dyDescent="0.2">
      <c r="A78" s="4">
        <v>40713</v>
      </c>
      <c r="B78">
        <f t="shared" si="1"/>
        <v>77</v>
      </c>
      <c r="C78">
        <f>WEEKNUM(Table1[[#This Row],[Week Ending]],2)</f>
        <v>25</v>
      </c>
      <c r="D78" s="5">
        <f>YEAR(Table1[[#This Row],[Week Ending]])</f>
        <v>2011</v>
      </c>
      <c r="E78" t="str">
        <f>CHOOSE(MONTH(Table1[[#This Row],[Week Ending]]),"January","February","March","April","May","June","July","August","September","October","November","December")</f>
        <v>June</v>
      </c>
      <c r="F78" t="str">
        <f>IF(E79&lt;&gt;Table1[[#This Row],[Month]],SundaysInMonth(MONTH(Table1[[#This Row],[Week Ending]]),Table1[[#This Row],[Year]]),"")</f>
        <v/>
      </c>
      <c r="G78" s="6">
        <v>0</v>
      </c>
      <c r="H78" s="6">
        <v>3094.5</v>
      </c>
      <c r="I78" s="6">
        <v>3094.5</v>
      </c>
      <c r="J78">
        <v>14</v>
      </c>
    </row>
    <row r="79" spans="1:11" x14ac:dyDescent="0.2">
      <c r="A79" s="4">
        <v>40720</v>
      </c>
      <c r="B79">
        <f t="shared" si="1"/>
        <v>78</v>
      </c>
      <c r="C79">
        <f>WEEKNUM(Table1[[#This Row],[Week Ending]],2)</f>
        <v>26</v>
      </c>
      <c r="D79" s="5">
        <f>YEAR(Table1[[#This Row],[Week Ending]])</f>
        <v>2011</v>
      </c>
      <c r="E79" t="str">
        <f>CHOOSE(MONTH(Table1[[#This Row],[Week Ending]]),"January","February","March","April","May","June","July","August","September","October","November","December")</f>
        <v>June</v>
      </c>
      <c r="F79" t="e">
        <f ca="1">IF(E80&lt;&gt;Table1[[#This Row],[Month]],SundaysInMonth(MONTH(Table1[[#This Row],[Week Ending]]),Table1[[#This Row],[Year]]),"")</f>
        <v>#NAME?</v>
      </c>
      <c r="G79" s="6">
        <v>1100</v>
      </c>
      <c r="H79" s="6">
        <v>3048</v>
      </c>
      <c r="I79" s="6">
        <v>4148</v>
      </c>
      <c r="J79">
        <v>12</v>
      </c>
      <c r="K79">
        <v>31</v>
      </c>
    </row>
    <row r="80" spans="1:11" x14ac:dyDescent="0.2">
      <c r="A80" s="4">
        <v>40727</v>
      </c>
      <c r="B80">
        <f t="shared" si="1"/>
        <v>79</v>
      </c>
      <c r="C80">
        <f>WEEKNUM(Table1[[#This Row],[Week Ending]],2)</f>
        <v>27</v>
      </c>
      <c r="D80" s="5">
        <f>YEAR(Table1[[#This Row],[Week Ending]])</f>
        <v>2011</v>
      </c>
      <c r="E80" t="str">
        <f>CHOOSE(MONTH(Table1[[#This Row],[Week Ending]]),"January","February","March","April","May","June","July","August","September","October","November","December")</f>
        <v>July</v>
      </c>
      <c r="F80" t="str">
        <f>IF(E81&lt;&gt;Table1[[#This Row],[Month]],SundaysInMonth(MONTH(Table1[[#This Row],[Week Ending]]),Table1[[#This Row],[Year]]),"")</f>
        <v/>
      </c>
      <c r="G80" s="6">
        <v>0</v>
      </c>
      <c r="H80" s="6">
        <v>2910</v>
      </c>
      <c r="I80" s="6">
        <v>2910</v>
      </c>
      <c r="J80">
        <v>10</v>
      </c>
    </row>
    <row r="81" spans="1:11" x14ac:dyDescent="0.2">
      <c r="A81" s="4">
        <v>40734</v>
      </c>
      <c r="B81">
        <f t="shared" si="1"/>
        <v>80</v>
      </c>
      <c r="C81">
        <f>WEEKNUM(Table1[[#This Row],[Week Ending]],2)</f>
        <v>28</v>
      </c>
      <c r="D81" s="5">
        <f>YEAR(Table1[[#This Row],[Week Ending]])</f>
        <v>2011</v>
      </c>
      <c r="E81" t="str">
        <f>CHOOSE(MONTH(Table1[[#This Row],[Week Ending]]),"January","February","March","April","May","June","July","August","September","October","November","December")</f>
        <v>July</v>
      </c>
      <c r="F81" t="str">
        <f>IF(E82&lt;&gt;Table1[[#This Row],[Month]],SundaysInMonth(MONTH(Table1[[#This Row],[Week Ending]]),Table1[[#This Row],[Year]]),"")</f>
        <v/>
      </c>
      <c r="G81" s="6">
        <v>0</v>
      </c>
      <c r="H81" s="6">
        <v>1965</v>
      </c>
      <c r="I81" s="6">
        <v>1965</v>
      </c>
      <c r="J81">
        <v>10</v>
      </c>
    </row>
    <row r="82" spans="1:11" x14ac:dyDescent="0.2">
      <c r="A82" s="4">
        <v>40741</v>
      </c>
      <c r="B82">
        <f t="shared" si="1"/>
        <v>81</v>
      </c>
      <c r="C82">
        <f>WEEKNUM(Table1[[#This Row],[Week Ending]],2)</f>
        <v>29</v>
      </c>
      <c r="D82" s="5">
        <f>YEAR(Table1[[#This Row],[Week Ending]])</f>
        <v>2011</v>
      </c>
      <c r="E82" t="str">
        <f>CHOOSE(MONTH(Table1[[#This Row],[Week Ending]]),"January","February","March","April","May","June","July","August","September","October","November","December")</f>
        <v>July</v>
      </c>
      <c r="F82" t="str">
        <f>IF(E83&lt;&gt;Table1[[#This Row],[Month]],SundaysInMonth(MONTH(Table1[[#This Row],[Week Ending]]),Table1[[#This Row],[Year]]),"")</f>
        <v/>
      </c>
      <c r="G82" s="6">
        <v>0</v>
      </c>
      <c r="H82" s="6">
        <v>8313</v>
      </c>
      <c r="I82" s="6">
        <v>8313</v>
      </c>
      <c r="J82">
        <v>12</v>
      </c>
    </row>
    <row r="83" spans="1:11" x14ac:dyDescent="0.2">
      <c r="A83" s="4">
        <v>40748</v>
      </c>
      <c r="B83">
        <f t="shared" si="1"/>
        <v>82</v>
      </c>
      <c r="C83">
        <f>WEEKNUM(Table1[[#This Row],[Week Ending]],2)</f>
        <v>30</v>
      </c>
      <c r="D83" s="5">
        <f>YEAR(Table1[[#This Row],[Week Ending]])</f>
        <v>2011</v>
      </c>
      <c r="E83" t="str">
        <f>CHOOSE(MONTH(Table1[[#This Row],[Week Ending]]),"January","February","March","April","May","June","July","August","September","October","November","December")</f>
        <v>July</v>
      </c>
      <c r="F83" t="str">
        <f>IF(E84&lt;&gt;Table1[[#This Row],[Month]],SundaysInMonth(MONTH(Table1[[#This Row],[Week Ending]]),Table1[[#This Row],[Year]]),"")</f>
        <v/>
      </c>
      <c r="G83" s="6">
        <v>0</v>
      </c>
      <c r="H83" s="6">
        <v>1962</v>
      </c>
      <c r="I83" s="6">
        <v>1962</v>
      </c>
      <c r="J83">
        <v>11</v>
      </c>
    </row>
    <row r="84" spans="1:11" x14ac:dyDescent="0.2">
      <c r="A84" s="4">
        <v>40755</v>
      </c>
      <c r="B84">
        <f t="shared" si="1"/>
        <v>83</v>
      </c>
      <c r="C84">
        <f>WEEKNUM(Table1[[#This Row],[Week Ending]],2)</f>
        <v>31</v>
      </c>
      <c r="D84" s="5">
        <f>YEAR(Table1[[#This Row],[Week Ending]])</f>
        <v>2011</v>
      </c>
      <c r="E84" t="str">
        <f>CHOOSE(MONTH(Table1[[#This Row],[Week Ending]]),"January","February","March","April","May","June","July","August","September","October","November","December")</f>
        <v>July</v>
      </c>
      <c r="F84" t="e">
        <f ca="1">IF(E85&lt;&gt;Table1[[#This Row],[Month]],SundaysInMonth(MONTH(Table1[[#This Row],[Week Ending]]),Table1[[#This Row],[Year]]),"")</f>
        <v>#NAME?</v>
      </c>
      <c r="G84" s="6">
        <v>0</v>
      </c>
      <c r="H84" s="6">
        <v>5589</v>
      </c>
      <c r="I84" s="6">
        <v>5589</v>
      </c>
      <c r="J84">
        <v>14</v>
      </c>
      <c r="K84">
        <v>35</v>
      </c>
    </row>
    <row r="85" spans="1:11" x14ac:dyDescent="0.2">
      <c r="A85" s="4">
        <v>40762</v>
      </c>
      <c r="B85">
        <f t="shared" si="1"/>
        <v>84</v>
      </c>
      <c r="C85">
        <f>WEEKNUM(Table1[[#This Row],[Week Ending]],2)</f>
        <v>32</v>
      </c>
      <c r="D85" s="5">
        <f>YEAR(Table1[[#This Row],[Week Ending]])</f>
        <v>2011</v>
      </c>
      <c r="E85" t="str">
        <f>CHOOSE(MONTH(Table1[[#This Row],[Week Ending]]),"January","February","March","April","May","June","July","August","September","October","November","December")</f>
        <v>August</v>
      </c>
      <c r="F85" t="str">
        <f>IF(E86&lt;&gt;Table1[[#This Row],[Month]],SundaysInMonth(MONTH(Table1[[#This Row],[Week Ending]]),Table1[[#This Row],[Year]]),"")</f>
        <v/>
      </c>
      <c r="G85" s="6">
        <v>0</v>
      </c>
      <c r="H85" s="6">
        <v>4159</v>
      </c>
      <c r="I85" s="6">
        <v>4159</v>
      </c>
      <c r="J85">
        <v>15</v>
      </c>
    </row>
    <row r="86" spans="1:11" x14ac:dyDescent="0.2">
      <c r="A86" s="4">
        <v>40769</v>
      </c>
      <c r="B86">
        <f t="shared" si="1"/>
        <v>85</v>
      </c>
      <c r="C86">
        <f>WEEKNUM(Table1[[#This Row],[Week Ending]],2)</f>
        <v>33</v>
      </c>
      <c r="D86" s="5">
        <f>YEAR(Table1[[#This Row],[Week Ending]])</f>
        <v>2011</v>
      </c>
      <c r="E86" t="str">
        <f>CHOOSE(MONTH(Table1[[#This Row],[Week Ending]]),"January","February","March","April","May","June","July","August","September","October","November","December")</f>
        <v>August</v>
      </c>
      <c r="F86" t="str">
        <f>IF(E87&lt;&gt;Table1[[#This Row],[Month]],SundaysInMonth(MONTH(Table1[[#This Row],[Week Ending]]),Table1[[#This Row],[Year]]),"")</f>
        <v/>
      </c>
      <c r="G86" s="6">
        <v>0</v>
      </c>
      <c r="H86" s="6">
        <v>1715</v>
      </c>
      <c r="I86" s="6">
        <v>1715</v>
      </c>
      <c r="J86">
        <v>8</v>
      </c>
    </row>
    <row r="87" spans="1:11" x14ac:dyDescent="0.2">
      <c r="A87" s="4">
        <v>40776</v>
      </c>
      <c r="B87">
        <f t="shared" si="1"/>
        <v>86</v>
      </c>
      <c r="C87">
        <f>WEEKNUM(Table1[[#This Row],[Week Ending]],2)</f>
        <v>34</v>
      </c>
      <c r="D87" s="5">
        <f>YEAR(Table1[[#This Row],[Week Ending]])</f>
        <v>2011</v>
      </c>
      <c r="E87" t="str">
        <f>CHOOSE(MONTH(Table1[[#This Row],[Week Ending]]),"January","February","March","April","May","June","July","August","September","October","November","December")</f>
        <v>August</v>
      </c>
      <c r="F87" t="str">
        <f>IF(E88&lt;&gt;Table1[[#This Row],[Month]],SundaysInMonth(MONTH(Table1[[#This Row],[Week Ending]]),Table1[[#This Row],[Year]]),"")</f>
        <v/>
      </c>
      <c r="G87" s="6">
        <v>0</v>
      </c>
      <c r="H87" s="6">
        <v>1325</v>
      </c>
      <c r="I87" s="6">
        <v>1325</v>
      </c>
      <c r="J87">
        <v>7</v>
      </c>
    </row>
    <row r="88" spans="1:11" x14ac:dyDescent="0.2">
      <c r="A88" s="4">
        <v>40783</v>
      </c>
      <c r="B88">
        <f t="shared" si="1"/>
        <v>87</v>
      </c>
      <c r="C88">
        <f>WEEKNUM(Table1[[#This Row],[Week Ending]],2)</f>
        <v>35</v>
      </c>
      <c r="D88" s="5">
        <f>YEAR(Table1[[#This Row],[Week Ending]])</f>
        <v>2011</v>
      </c>
      <c r="E88" t="str">
        <f>CHOOSE(MONTH(Table1[[#This Row],[Week Ending]]),"January","February","March","April","May","June","July","August","September","October","November","December")</f>
        <v>August</v>
      </c>
      <c r="F88" t="e">
        <f ca="1">IF(E89&lt;&gt;Table1[[#This Row],[Month]],SundaysInMonth(MONTH(Table1[[#This Row],[Week Ending]]),Table1[[#This Row],[Year]]),"")</f>
        <v>#NAME?</v>
      </c>
      <c r="G88" s="6">
        <v>0</v>
      </c>
      <c r="H88" s="6">
        <v>2945</v>
      </c>
      <c r="I88" s="6">
        <v>2945</v>
      </c>
      <c r="J88">
        <v>12</v>
      </c>
      <c r="K88">
        <v>30</v>
      </c>
    </row>
    <row r="89" spans="1:11" x14ac:dyDescent="0.2">
      <c r="A89" s="4">
        <v>40790</v>
      </c>
      <c r="B89">
        <f t="shared" si="1"/>
        <v>88</v>
      </c>
      <c r="C89">
        <f>WEEKNUM(Table1[[#This Row],[Week Ending]],2)</f>
        <v>36</v>
      </c>
      <c r="D89" s="5">
        <f>YEAR(Table1[[#This Row],[Week Ending]])</f>
        <v>2011</v>
      </c>
      <c r="E89" t="str">
        <f>CHOOSE(MONTH(Table1[[#This Row],[Week Ending]]),"January","February","March","April","May","June","July","August","September","October","November","December")</f>
        <v>September</v>
      </c>
      <c r="F89" t="str">
        <f>IF(E90&lt;&gt;Table1[[#This Row],[Month]],SundaysInMonth(MONTH(Table1[[#This Row],[Week Ending]]),Table1[[#This Row],[Year]]),"")</f>
        <v/>
      </c>
      <c r="G89" s="6">
        <v>0</v>
      </c>
      <c r="H89" s="6">
        <v>3502</v>
      </c>
      <c r="I89" s="6">
        <v>3502</v>
      </c>
      <c r="J89">
        <v>10</v>
      </c>
    </row>
    <row r="90" spans="1:11" x14ac:dyDescent="0.2">
      <c r="A90" s="4">
        <v>40797</v>
      </c>
      <c r="B90">
        <f t="shared" si="1"/>
        <v>89</v>
      </c>
      <c r="C90">
        <f>WEEKNUM(Table1[[#This Row],[Week Ending]],2)</f>
        <v>37</v>
      </c>
      <c r="D90" s="5">
        <f>YEAR(Table1[[#This Row],[Week Ending]])</f>
        <v>2011</v>
      </c>
      <c r="E90" t="str">
        <f>CHOOSE(MONTH(Table1[[#This Row],[Week Ending]]),"January","February","March","April","May","June","July","August","September","October","November","December")</f>
        <v>September</v>
      </c>
      <c r="F90" t="str">
        <f>IF(E91&lt;&gt;Table1[[#This Row],[Month]],SundaysInMonth(MONTH(Table1[[#This Row],[Week Ending]]),Table1[[#This Row],[Year]]),"")</f>
        <v/>
      </c>
      <c r="G90" s="6">
        <v>0</v>
      </c>
      <c r="H90" s="6">
        <v>2355</v>
      </c>
      <c r="I90" s="6">
        <v>2355</v>
      </c>
      <c r="J90">
        <v>10</v>
      </c>
    </row>
    <row r="91" spans="1:11" x14ac:dyDescent="0.2">
      <c r="A91" s="4">
        <v>40804</v>
      </c>
      <c r="B91">
        <f t="shared" si="1"/>
        <v>90</v>
      </c>
      <c r="C91">
        <f>WEEKNUM(Table1[[#This Row],[Week Ending]],2)</f>
        <v>38</v>
      </c>
      <c r="D91" s="5">
        <f>YEAR(Table1[[#This Row],[Week Ending]])</f>
        <v>2011</v>
      </c>
      <c r="E91" t="str">
        <f>CHOOSE(MONTH(Table1[[#This Row],[Week Ending]]),"January","February","March","April","May","June","July","August","September","October","November","December")</f>
        <v>September</v>
      </c>
      <c r="F91" t="str">
        <f>IF(E92&lt;&gt;Table1[[#This Row],[Month]],SundaysInMonth(MONTH(Table1[[#This Row],[Week Ending]]),Table1[[#This Row],[Year]]),"")</f>
        <v/>
      </c>
      <c r="G91" s="6">
        <v>0</v>
      </c>
      <c r="H91" s="6">
        <v>4277.25</v>
      </c>
      <c r="I91" s="6">
        <v>4277.25</v>
      </c>
      <c r="J91">
        <v>12</v>
      </c>
    </row>
    <row r="92" spans="1:11" x14ac:dyDescent="0.2">
      <c r="A92" s="4">
        <v>40811</v>
      </c>
      <c r="B92">
        <f t="shared" si="1"/>
        <v>91</v>
      </c>
      <c r="C92">
        <f>WEEKNUM(Table1[[#This Row],[Week Ending]],2)</f>
        <v>39</v>
      </c>
      <c r="D92" s="5">
        <f>YEAR(Table1[[#This Row],[Week Ending]])</f>
        <v>2011</v>
      </c>
      <c r="E92" t="str">
        <f>CHOOSE(MONTH(Table1[[#This Row],[Week Ending]]),"January","February","March","April","May","June","July","August","September","October","November","December")</f>
        <v>September</v>
      </c>
      <c r="F92" t="e">
        <f ca="1">IF(E93&lt;&gt;Table1[[#This Row],[Month]],SundaysInMonth(MONTH(Table1[[#This Row],[Week Ending]]),Table1[[#This Row],[Year]]),"")</f>
        <v>#NAME?</v>
      </c>
      <c r="G92" s="6">
        <v>0</v>
      </c>
      <c r="H92" s="6">
        <v>3102.5</v>
      </c>
      <c r="I92" s="6">
        <v>3102.5</v>
      </c>
      <c r="J92">
        <v>14</v>
      </c>
      <c r="K92">
        <v>31</v>
      </c>
    </row>
    <row r="93" spans="1:11" x14ac:dyDescent="0.2">
      <c r="A93" s="4">
        <v>40818</v>
      </c>
      <c r="B93">
        <f t="shared" si="1"/>
        <v>92</v>
      </c>
      <c r="C93">
        <f>WEEKNUM(Table1[[#This Row],[Week Ending]],2)</f>
        <v>40</v>
      </c>
      <c r="D93" s="5">
        <f>YEAR(Table1[[#This Row],[Week Ending]])</f>
        <v>2011</v>
      </c>
      <c r="E93" t="str">
        <f>CHOOSE(MONTH(Table1[[#This Row],[Week Ending]]),"January","February","March","April","May","June","July","August","September","October","November","December")</f>
        <v>October</v>
      </c>
      <c r="F93" t="str">
        <f>IF(E94&lt;&gt;Table1[[#This Row],[Month]],SundaysInMonth(MONTH(Table1[[#This Row],[Week Ending]]),Table1[[#This Row],[Year]]),"")</f>
        <v/>
      </c>
      <c r="G93" s="6">
        <v>0</v>
      </c>
      <c r="H93" s="6">
        <v>4617</v>
      </c>
      <c r="I93" s="6">
        <v>4617</v>
      </c>
      <c r="J93">
        <v>14</v>
      </c>
    </row>
    <row r="94" spans="1:11" x14ac:dyDescent="0.2">
      <c r="A94" s="4">
        <v>40825</v>
      </c>
      <c r="B94">
        <f t="shared" si="1"/>
        <v>93</v>
      </c>
      <c r="C94">
        <f>WEEKNUM(Table1[[#This Row],[Week Ending]],2)</f>
        <v>41</v>
      </c>
      <c r="D94" s="5">
        <f>YEAR(Table1[[#This Row],[Week Ending]])</f>
        <v>2011</v>
      </c>
      <c r="E94" t="str">
        <f>CHOOSE(MONTH(Table1[[#This Row],[Week Ending]]),"January","February","March","April","May","June","July","August","September","October","November","December")</f>
        <v>October</v>
      </c>
      <c r="F94" t="str">
        <f>IF(E95&lt;&gt;Table1[[#This Row],[Month]],SundaysInMonth(MONTH(Table1[[#This Row],[Week Ending]]),Table1[[#This Row],[Year]]),"")</f>
        <v/>
      </c>
      <c r="G94" s="6">
        <v>1345</v>
      </c>
      <c r="H94" s="6">
        <v>1748</v>
      </c>
      <c r="I94" s="6">
        <v>3093</v>
      </c>
      <c r="J94">
        <v>13</v>
      </c>
    </row>
    <row r="95" spans="1:11" x14ac:dyDescent="0.2">
      <c r="A95" s="4">
        <v>40832</v>
      </c>
      <c r="B95">
        <f t="shared" si="1"/>
        <v>94</v>
      </c>
      <c r="C95">
        <f>WEEKNUM(Table1[[#This Row],[Week Ending]],2)</f>
        <v>42</v>
      </c>
      <c r="D95" s="5">
        <f>YEAR(Table1[[#This Row],[Week Ending]])</f>
        <v>2011</v>
      </c>
      <c r="E95" t="str">
        <f>CHOOSE(MONTH(Table1[[#This Row],[Week Ending]]),"January","February","March","April","May","June","July","August","September","October","November","December")</f>
        <v>October</v>
      </c>
      <c r="F95" t="str">
        <f>IF(E96&lt;&gt;Table1[[#This Row],[Month]],SundaysInMonth(MONTH(Table1[[#This Row],[Week Ending]]),Table1[[#This Row],[Year]]),"")</f>
        <v/>
      </c>
      <c r="G95" s="6">
        <v>1300</v>
      </c>
      <c r="H95" s="6">
        <v>2504.5</v>
      </c>
      <c r="I95" s="6">
        <v>3804.5</v>
      </c>
      <c r="J95">
        <v>13</v>
      </c>
    </row>
    <row r="96" spans="1:11" x14ac:dyDescent="0.2">
      <c r="A96" s="4">
        <v>40839</v>
      </c>
      <c r="B96">
        <f t="shared" si="1"/>
        <v>95</v>
      </c>
      <c r="C96">
        <f>WEEKNUM(Table1[[#This Row],[Week Ending]],2)</f>
        <v>43</v>
      </c>
      <c r="D96" s="5">
        <f>YEAR(Table1[[#This Row],[Week Ending]])</f>
        <v>2011</v>
      </c>
      <c r="E96" t="str">
        <f>CHOOSE(MONTH(Table1[[#This Row],[Week Ending]]),"January","February","March","April","May","June","July","August","September","October","November","December")</f>
        <v>October</v>
      </c>
      <c r="F96" t="str">
        <f>IF(E97&lt;&gt;Table1[[#This Row],[Month]],SundaysInMonth(MONTH(Table1[[#This Row],[Week Ending]]),Table1[[#This Row],[Year]]),"")</f>
        <v/>
      </c>
      <c r="G96" s="6">
        <v>0</v>
      </c>
      <c r="H96" s="6">
        <v>3745</v>
      </c>
      <c r="I96" s="6">
        <v>3745</v>
      </c>
      <c r="J96">
        <v>9</v>
      </c>
    </row>
    <row r="97" spans="1:11" x14ac:dyDescent="0.2">
      <c r="A97" s="4">
        <v>40846</v>
      </c>
      <c r="B97">
        <f t="shared" si="1"/>
        <v>96</v>
      </c>
      <c r="C97">
        <f>WEEKNUM(Table1[[#This Row],[Week Ending]],2)</f>
        <v>44</v>
      </c>
      <c r="D97" s="5">
        <f>YEAR(Table1[[#This Row],[Week Ending]])</f>
        <v>2011</v>
      </c>
      <c r="E97" t="str">
        <f>CHOOSE(MONTH(Table1[[#This Row],[Week Ending]]),"January","February","March","April","May","June","July","August","September","October","November","December")</f>
        <v>October</v>
      </c>
      <c r="F97" t="e">
        <f ca="1">IF(E98&lt;&gt;Table1[[#This Row],[Month]],SundaysInMonth(MONTH(Table1[[#This Row],[Week Ending]]),Table1[[#This Row],[Year]]),"")</f>
        <v>#NAME?</v>
      </c>
      <c r="G97" s="6">
        <v>0</v>
      </c>
      <c r="H97" s="6">
        <v>3241</v>
      </c>
      <c r="I97" s="6">
        <v>3241</v>
      </c>
      <c r="J97">
        <v>11</v>
      </c>
      <c r="K97">
        <v>37</v>
      </c>
    </row>
    <row r="98" spans="1:11" x14ac:dyDescent="0.2">
      <c r="A98" s="4">
        <v>40853</v>
      </c>
      <c r="B98">
        <f t="shared" si="1"/>
        <v>97</v>
      </c>
      <c r="C98">
        <f>WEEKNUM(Table1[[#This Row],[Week Ending]],2)</f>
        <v>45</v>
      </c>
      <c r="D98" s="5">
        <f>YEAR(Table1[[#This Row],[Week Ending]])</f>
        <v>2011</v>
      </c>
      <c r="E98" t="str">
        <f>CHOOSE(MONTH(Table1[[#This Row],[Week Ending]]),"January","February","March","April","May","June","July","August","September","October","November","December")</f>
        <v>November</v>
      </c>
      <c r="F98" t="str">
        <f>IF(E99&lt;&gt;Table1[[#This Row],[Month]],SundaysInMonth(MONTH(Table1[[#This Row],[Week Ending]]),Table1[[#This Row],[Year]]),"")</f>
        <v/>
      </c>
      <c r="G98" s="6">
        <v>0</v>
      </c>
      <c r="H98" s="6">
        <v>3500</v>
      </c>
      <c r="I98" s="6">
        <v>3500</v>
      </c>
      <c r="J98">
        <v>15</v>
      </c>
    </row>
    <row r="99" spans="1:11" x14ac:dyDescent="0.2">
      <c r="A99" s="4">
        <v>40860</v>
      </c>
      <c r="B99">
        <f t="shared" si="1"/>
        <v>98</v>
      </c>
      <c r="C99">
        <f>WEEKNUM(Table1[[#This Row],[Week Ending]],2)</f>
        <v>46</v>
      </c>
      <c r="D99" s="5">
        <f>YEAR(Table1[[#This Row],[Week Ending]])</f>
        <v>2011</v>
      </c>
      <c r="E99" t="str">
        <f>CHOOSE(MONTH(Table1[[#This Row],[Week Ending]]),"January","February","March","April","May","June","July","August","September","October","November","December")</f>
        <v>November</v>
      </c>
      <c r="F99" t="str">
        <f>IF(E100&lt;&gt;Table1[[#This Row],[Month]],SundaysInMonth(MONTH(Table1[[#This Row],[Week Ending]]),Table1[[#This Row],[Year]]),"")</f>
        <v/>
      </c>
      <c r="G99" s="6">
        <v>150</v>
      </c>
      <c r="H99" s="6">
        <v>2213</v>
      </c>
      <c r="I99" s="6">
        <v>2363</v>
      </c>
      <c r="J99">
        <v>15</v>
      </c>
    </row>
    <row r="100" spans="1:11" x14ac:dyDescent="0.2">
      <c r="A100" s="4">
        <v>40874</v>
      </c>
      <c r="B100">
        <f>B99+2</f>
        <v>100</v>
      </c>
      <c r="C100">
        <f>WEEKNUM(Table1[[#This Row],[Week Ending]],2)</f>
        <v>48</v>
      </c>
      <c r="D100" s="5">
        <f>YEAR(Table1[[#This Row],[Week Ending]])</f>
        <v>2011</v>
      </c>
      <c r="E100" t="str">
        <f>CHOOSE(MONTH(Table1[[#This Row],[Week Ending]]),"January","February","March","April","May","June","July","August","September","October","November","December")</f>
        <v>November</v>
      </c>
      <c r="F100" t="e">
        <f ca="1">IF(E101&lt;&gt;Table1[[#This Row],[Month]],SundaysInMonth(MONTH(Table1[[#This Row],[Week Ending]]),Table1[[#This Row],[Year]]),"")</f>
        <v>#NAME?</v>
      </c>
      <c r="G100" s="6">
        <v>1040</v>
      </c>
      <c r="H100" s="6">
        <v>3856</v>
      </c>
      <c r="I100" s="6">
        <v>4896</v>
      </c>
      <c r="J100">
        <v>17</v>
      </c>
      <c r="K100">
        <v>30</v>
      </c>
    </row>
    <row r="101" spans="1:11" x14ac:dyDescent="0.2">
      <c r="A101" s="4">
        <v>40881</v>
      </c>
      <c r="B101">
        <f>B100+1</f>
        <v>101</v>
      </c>
      <c r="C101">
        <f>WEEKNUM(Table1[[#This Row],[Week Ending]],2)</f>
        <v>49</v>
      </c>
      <c r="D101" s="5">
        <f>YEAR(Table1[[#This Row],[Week Ending]])</f>
        <v>2011</v>
      </c>
      <c r="E101" t="str">
        <f>CHOOSE(MONTH(Table1[[#This Row],[Week Ending]]),"January","February","March","April","May","June","July","August","September","October","November","December")</f>
        <v>December</v>
      </c>
      <c r="F101" t="str">
        <f>IF(E102&lt;&gt;Table1[[#This Row],[Month]],SundaysInMonth(MONTH(Table1[[#This Row],[Week Ending]]),Table1[[#This Row],[Year]]),"")</f>
        <v/>
      </c>
      <c r="G101" s="6">
        <v>0</v>
      </c>
      <c r="H101" s="6">
        <v>4490</v>
      </c>
      <c r="I101" s="6">
        <v>4490</v>
      </c>
      <c r="J101">
        <v>14</v>
      </c>
    </row>
    <row r="102" spans="1:11" x14ac:dyDescent="0.2">
      <c r="A102" s="4">
        <v>40888</v>
      </c>
      <c r="B102">
        <f t="shared" ref="B102:B165" si="2">B101+1</f>
        <v>102</v>
      </c>
      <c r="C102">
        <f>WEEKNUM(Table1[[#This Row],[Week Ending]],2)</f>
        <v>50</v>
      </c>
      <c r="D102" s="5">
        <f>YEAR(Table1[[#This Row],[Week Ending]])</f>
        <v>2011</v>
      </c>
      <c r="E102" t="str">
        <f>CHOOSE(MONTH(Table1[[#This Row],[Week Ending]]),"January","February","March","April","May","June","July","August","September","October","November","December")</f>
        <v>December</v>
      </c>
      <c r="F102" t="str">
        <f>IF(E103&lt;&gt;Table1[[#This Row],[Month]],SundaysInMonth(MONTH(Table1[[#This Row],[Week Ending]]),Table1[[#This Row],[Year]]),"")</f>
        <v/>
      </c>
      <c r="G102" s="6">
        <v>0</v>
      </c>
      <c r="H102" s="6">
        <v>1567</v>
      </c>
      <c r="I102" s="6">
        <v>1567</v>
      </c>
      <c r="J102">
        <v>8</v>
      </c>
    </row>
    <row r="103" spans="1:11" x14ac:dyDescent="0.2">
      <c r="A103" s="4">
        <v>40895</v>
      </c>
      <c r="B103">
        <f t="shared" si="2"/>
        <v>103</v>
      </c>
      <c r="C103">
        <f>WEEKNUM(Table1[[#This Row],[Week Ending]],2)</f>
        <v>51</v>
      </c>
      <c r="D103" s="5">
        <f>YEAR(Table1[[#This Row],[Week Ending]])</f>
        <v>2011</v>
      </c>
      <c r="E103" t="str">
        <f>CHOOSE(MONTH(Table1[[#This Row],[Week Ending]]),"January","February","March","April","May","June","July","August","September","October","November","December")</f>
        <v>December</v>
      </c>
      <c r="F103" t="str">
        <f>IF(E104&lt;&gt;Table1[[#This Row],[Month]],SundaysInMonth(MONTH(Table1[[#This Row],[Week Ending]]),Table1[[#This Row],[Year]]),"")</f>
        <v/>
      </c>
      <c r="G103" s="6">
        <v>992</v>
      </c>
      <c r="H103" s="6">
        <v>1825</v>
      </c>
      <c r="I103" s="6">
        <v>2817</v>
      </c>
      <c r="J103">
        <v>10</v>
      </c>
    </row>
    <row r="104" spans="1:11" x14ac:dyDescent="0.2">
      <c r="A104" s="4">
        <v>40902</v>
      </c>
      <c r="B104">
        <f t="shared" si="2"/>
        <v>104</v>
      </c>
      <c r="C104">
        <f>WEEKNUM(Table1[[#This Row],[Week Ending]],2)</f>
        <v>52</v>
      </c>
      <c r="D104" s="5">
        <f>YEAR(Table1[[#This Row],[Week Ending]])</f>
        <v>2011</v>
      </c>
      <c r="E104" t="str">
        <f>CHOOSE(MONTH(Table1[[#This Row],[Week Ending]]),"January","February","March","April","May","June","July","August","September","October","November","December")</f>
        <v>December</v>
      </c>
      <c r="F104" t="e">
        <f ca="1">IF(E105&lt;&gt;Table1[[#This Row],[Month]],SundaysInMonth(MONTH(Table1[[#This Row],[Week Ending]]),Table1[[#This Row],[Year]]),"")</f>
        <v>#NAME?</v>
      </c>
      <c r="G104" s="6">
        <v>375</v>
      </c>
      <c r="H104" s="6">
        <v>6269</v>
      </c>
      <c r="I104" s="6">
        <v>6644</v>
      </c>
      <c r="J104">
        <v>15</v>
      </c>
      <c r="K104">
        <v>32</v>
      </c>
    </row>
    <row r="105" spans="1:11" x14ac:dyDescent="0.2">
      <c r="A105" s="4">
        <v>40909</v>
      </c>
      <c r="B105">
        <f t="shared" si="2"/>
        <v>105</v>
      </c>
      <c r="C105">
        <f>WEEKNUM(Table1[[#This Row],[Week Ending]],2)</f>
        <v>1</v>
      </c>
      <c r="D105" s="5">
        <f>YEAR(Table1[[#This Row],[Week Ending]])</f>
        <v>2012</v>
      </c>
      <c r="E105" t="str">
        <f>CHOOSE(MONTH(Table1[[#This Row],[Week Ending]]),"January","February","March","April","May","June","July","August","September","October","November","December")</f>
        <v>January</v>
      </c>
      <c r="F105" t="str">
        <f>IF(E106&lt;&gt;Table1[[#This Row],[Month]],SundaysInMonth(MONTH(Table1[[#This Row],[Week Ending]]),Table1[[#This Row],[Year]]),"")</f>
        <v/>
      </c>
      <c r="G105" s="6">
        <v>0</v>
      </c>
      <c r="H105" s="6">
        <v>2034</v>
      </c>
      <c r="I105" s="6">
        <v>2034</v>
      </c>
      <c r="J105">
        <v>6</v>
      </c>
    </row>
    <row r="106" spans="1:11" x14ac:dyDescent="0.2">
      <c r="A106" s="4">
        <v>40916</v>
      </c>
      <c r="B106">
        <f t="shared" si="2"/>
        <v>106</v>
      </c>
      <c r="C106">
        <f>WEEKNUM(Table1[[#This Row],[Week Ending]],2)</f>
        <v>2</v>
      </c>
      <c r="D106" s="5">
        <f>YEAR(Table1[[#This Row],[Week Ending]])</f>
        <v>2012</v>
      </c>
      <c r="E106" t="str">
        <f>CHOOSE(MONTH(Table1[[#This Row],[Week Ending]]),"January","February","March","April","May","June","July","August","September","October","November","December")</f>
        <v>January</v>
      </c>
      <c r="F106" t="str">
        <f>IF(E107&lt;&gt;Table1[[#This Row],[Month]],SundaysInMonth(MONTH(Table1[[#This Row],[Week Ending]]),Table1[[#This Row],[Year]]),"")</f>
        <v/>
      </c>
      <c r="G106" s="6">
        <v>0</v>
      </c>
      <c r="H106" s="6">
        <v>1751</v>
      </c>
      <c r="I106" s="6">
        <v>1751</v>
      </c>
      <c r="J106">
        <v>10</v>
      </c>
    </row>
    <row r="107" spans="1:11" x14ac:dyDescent="0.2">
      <c r="A107" s="4">
        <v>40923</v>
      </c>
      <c r="B107">
        <f t="shared" si="2"/>
        <v>107</v>
      </c>
      <c r="C107">
        <f>WEEKNUM(Table1[[#This Row],[Week Ending]],2)</f>
        <v>3</v>
      </c>
      <c r="D107" s="5">
        <f>YEAR(Table1[[#This Row],[Week Ending]])</f>
        <v>2012</v>
      </c>
      <c r="E107" t="str">
        <f>CHOOSE(MONTH(Table1[[#This Row],[Week Ending]]),"January","February","March","April","May","June","July","August","September","October","November","December")</f>
        <v>January</v>
      </c>
      <c r="F107" t="str">
        <f>IF(E108&lt;&gt;Table1[[#This Row],[Month]],SundaysInMonth(MONTH(Table1[[#This Row],[Week Ending]]),Table1[[#This Row],[Year]]),"")</f>
        <v/>
      </c>
      <c r="G107" s="6">
        <v>102</v>
      </c>
      <c r="H107" s="6">
        <v>2855</v>
      </c>
      <c r="I107" s="6">
        <v>2957</v>
      </c>
      <c r="J107">
        <v>12</v>
      </c>
    </row>
    <row r="108" spans="1:11" x14ac:dyDescent="0.2">
      <c r="A108" s="4">
        <v>40930</v>
      </c>
      <c r="B108">
        <f t="shared" si="2"/>
        <v>108</v>
      </c>
      <c r="C108">
        <f>WEEKNUM(Table1[[#This Row],[Week Ending]],2)</f>
        <v>4</v>
      </c>
      <c r="D108" s="5">
        <f>YEAR(Table1[[#This Row],[Week Ending]])</f>
        <v>2012</v>
      </c>
      <c r="E108" t="str">
        <f>CHOOSE(MONTH(Table1[[#This Row],[Week Ending]]),"January","February","March","April","May","June","July","August","September","October","November","December")</f>
        <v>January</v>
      </c>
      <c r="F108" t="str">
        <f>IF(E109&lt;&gt;Table1[[#This Row],[Month]],SundaysInMonth(MONTH(Table1[[#This Row],[Week Ending]]),Table1[[#This Row],[Year]]),"")</f>
        <v/>
      </c>
      <c r="G108" s="6">
        <v>102</v>
      </c>
      <c r="H108" s="6">
        <v>1721</v>
      </c>
      <c r="I108" s="6">
        <v>1823</v>
      </c>
      <c r="J108">
        <v>12</v>
      </c>
    </row>
    <row r="109" spans="1:11" x14ac:dyDescent="0.2">
      <c r="A109" s="4">
        <v>40937</v>
      </c>
      <c r="B109">
        <f t="shared" si="2"/>
        <v>109</v>
      </c>
      <c r="C109">
        <f>WEEKNUM(Table1[[#This Row],[Week Ending]],2)</f>
        <v>5</v>
      </c>
      <c r="D109" s="5">
        <f>YEAR(Table1[[#This Row],[Week Ending]])</f>
        <v>2012</v>
      </c>
      <c r="E109" t="str">
        <f>CHOOSE(MONTH(Table1[[#This Row],[Week Ending]]),"January","February","March","April","May","June","July","August","September","October","November","December")</f>
        <v>January</v>
      </c>
      <c r="F109" t="e">
        <f ca="1">IF(E110&lt;&gt;Table1[[#This Row],[Month]],SundaysInMonth(MONTH(Table1[[#This Row],[Week Ending]]),Table1[[#This Row],[Year]]),"")</f>
        <v>#NAME?</v>
      </c>
      <c r="G109" s="6">
        <v>0</v>
      </c>
      <c r="H109" s="6">
        <v>5083</v>
      </c>
      <c r="I109" s="6">
        <v>5083</v>
      </c>
      <c r="J109">
        <v>15</v>
      </c>
      <c r="K109">
        <v>35</v>
      </c>
    </row>
    <row r="110" spans="1:11" x14ac:dyDescent="0.2">
      <c r="A110" s="4">
        <v>40944</v>
      </c>
      <c r="B110">
        <f t="shared" si="2"/>
        <v>110</v>
      </c>
      <c r="C110">
        <f>WEEKNUM(Table1[[#This Row],[Week Ending]],2)</f>
        <v>6</v>
      </c>
      <c r="D110" s="5">
        <f>YEAR(Table1[[#This Row],[Week Ending]])</f>
        <v>2012</v>
      </c>
      <c r="E110" t="str">
        <f>CHOOSE(MONTH(Table1[[#This Row],[Week Ending]]),"January","February","March","April","May","June","July","August","September","October","November","December")</f>
        <v>February</v>
      </c>
      <c r="F110" t="str">
        <f>IF(E111&lt;&gt;Table1[[#This Row],[Month]],SundaysInMonth(MONTH(Table1[[#This Row],[Week Ending]]),Table1[[#This Row],[Year]]),"")</f>
        <v/>
      </c>
      <c r="G110" s="6">
        <v>400</v>
      </c>
      <c r="H110" s="6">
        <v>3587</v>
      </c>
      <c r="I110" s="6">
        <v>3987</v>
      </c>
      <c r="J110">
        <v>17</v>
      </c>
    </row>
    <row r="111" spans="1:11" x14ac:dyDescent="0.2">
      <c r="A111" s="4">
        <v>40951</v>
      </c>
      <c r="B111">
        <f t="shared" si="2"/>
        <v>111</v>
      </c>
      <c r="C111">
        <f>WEEKNUM(Table1[[#This Row],[Week Ending]],2)</f>
        <v>7</v>
      </c>
      <c r="D111" s="5">
        <f>YEAR(Table1[[#This Row],[Week Ending]])</f>
        <v>2012</v>
      </c>
      <c r="E111" t="str">
        <f>CHOOSE(MONTH(Table1[[#This Row],[Week Ending]]),"January","February","March","April","May","June","July","August","September","October","November","December")</f>
        <v>February</v>
      </c>
      <c r="F111" t="str">
        <f>IF(E112&lt;&gt;Table1[[#This Row],[Month]],SundaysInMonth(MONTH(Table1[[#This Row],[Week Ending]]),Table1[[#This Row],[Year]]),"")</f>
        <v/>
      </c>
      <c r="G111" s="6">
        <v>0</v>
      </c>
      <c r="H111" s="6">
        <v>3390.25</v>
      </c>
      <c r="I111" s="6">
        <v>3390.25</v>
      </c>
      <c r="J111">
        <v>16</v>
      </c>
    </row>
    <row r="112" spans="1:11" x14ac:dyDescent="0.2">
      <c r="A112" s="4">
        <v>40958</v>
      </c>
      <c r="B112">
        <f t="shared" si="2"/>
        <v>112</v>
      </c>
      <c r="C112">
        <f>WEEKNUM(Table1[[#This Row],[Week Ending]],2)</f>
        <v>8</v>
      </c>
      <c r="D112" s="5">
        <f>YEAR(Table1[[#This Row],[Week Ending]])</f>
        <v>2012</v>
      </c>
      <c r="E112" t="str">
        <f>CHOOSE(MONTH(Table1[[#This Row],[Week Ending]]),"January","February","March","April","May","June","July","August","September","October","November","December")</f>
        <v>February</v>
      </c>
      <c r="F112" t="str">
        <f>IF(E113&lt;&gt;Table1[[#This Row],[Month]],SundaysInMonth(MONTH(Table1[[#This Row],[Week Ending]]),Table1[[#This Row],[Year]]),"")</f>
        <v/>
      </c>
      <c r="G112" s="6">
        <v>0</v>
      </c>
      <c r="H112" s="6">
        <v>450</v>
      </c>
      <c r="I112" s="6">
        <v>450</v>
      </c>
      <c r="J112">
        <v>2</v>
      </c>
    </row>
    <row r="113" spans="1:11" x14ac:dyDescent="0.2">
      <c r="A113" s="4">
        <v>40965</v>
      </c>
      <c r="B113">
        <f t="shared" si="2"/>
        <v>113</v>
      </c>
      <c r="C113">
        <f>WEEKNUM(Table1[[#This Row],[Week Ending]],2)</f>
        <v>9</v>
      </c>
      <c r="D113" s="5">
        <f>YEAR(Table1[[#This Row],[Week Ending]])</f>
        <v>2012</v>
      </c>
      <c r="E113" t="str">
        <f>CHOOSE(MONTH(Table1[[#This Row],[Week Ending]]),"January","February","March","April","May","June","July","August","September","October","November","December")</f>
        <v>February</v>
      </c>
      <c r="F113" t="e">
        <f ca="1">IF(E114&lt;&gt;Table1[[#This Row],[Month]],SundaysInMonth(MONTH(Table1[[#This Row],[Week Ending]]),Table1[[#This Row],[Year]]),"")</f>
        <v>#NAME?</v>
      </c>
      <c r="G113" s="6">
        <v>0</v>
      </c>
      <c r="H113" s="6">
        <v>4412</v>
      </c>
      <c r="I113" s="6">
        <v>4412</v>
      </c>
      <c r="J113">
        <v>18</v>
      </c>
      <c r="K113">
        <v>34</v>
      </c>
    </row>
    <row r="114" spans="1:11" x14ac:dyDescent="0.2">
      <c r="A114" s="4">
        <v>40972</v>
      </c>
      <c r="B114">
        <f t="shared" si="2"/>
        <v>114</v>
      </c>
      <c r="C114">
        <f>WEEKNUM(Table1[[#This Row],[Week Ending]],2)</f>
        <v>10</v>
      </c>
      <c r="D114" s="5">
        <f>YEAR(Table1[[#This Row],[Week Ending]])</f>
        <v>2012</v>
      </c>
      <c r="E114" t="str">
        <f>CHOOSE(MONTH(Table1[[#This Row],[Week Ending]]),"January","February","March","April","May","June","July","August","September","October","November","December")</f>
        <v>March</v>
      </c>
      <c r="F114" t="str">
        <f>IF(E115&lt;&gt;Table1[[#This Row],[Month]],SundaysInMonth(MONTH(Table1[[#This Row],[Week Ending]]),Table1[[#This Row],[Year]]),"")</f>
        <v/>
      </c>
      <c r="G114" s="6">
        <v>0</v>
      </c>
      <c r="H114" s="6">
        <v>3629</v>
      </c>
      <c r="I114" s="6">
        <v>3629</v>
      </c>
      <c r="J114">
        <v>13</v>
      </c>
    </row>
    <row r="115" spans="1:11" x14ac:dyDescent="0.2">
      <c r="A115" s="4">
        <v>40979</v>
      </c>
      <c r="B115">
        <f t="shared" si="2"/>
        <v>115</v>
      </c>
      <c r="C115">
        <f>WEEKNUM(Table1[[#This Row],[Week Ending]],2)</f>
        <v>11</v>
      </c>
      <c r="D115" s="5">
        <f>YEAR(Table1[[#This Row],[Week Ending]])</f>
        <v>2012</v>
      </c>
      <c r="E115" t="str">
        <f>CHOOSE(MONTH(Table1[[#This Row],[Week Ending]]),"January","February","March","April","May","June","July","August","September","October","November","December")</f>
        <v>March</v>
      </c>
      <c r="F115" t="str">
        <f>IF(E116&lt;&gt;Table1[[#This Row],[Month]],SundaysInMonth(MONTH(Table1[[#This Row],[Week Ending]]),Table1[[#This Row],[Year]]),"")</f>
        <v/>
      </c>
      <c r="G115" s="6">
        <v>400</v>
      </c>
      <c r="H115" s="6">
        <v>2697</v>
      </c>
      <c r="I115" s="6">
        <v>3097</v>
      </c>
      <c r="J115">
        <v>16</v>
      </c>
    </row>
    <row r="116" spans="1:11" x14ac:dyDescent="0.2">
      <c r="A116" s="4">
        <v>40986</v>
      </c>
      <c r="B116">
        <f t="shared" si="2"/>
        <v>116</v>
      </c>
      <c r="C116">
        <f>WEEKNUM(Table1[[#This Row],[Week Ending]],2)</f>
        <v>12</v>
      </c>
      <c r="D116" s="5">
        <f>YEAR(Table1[[#This Row],[Week Ending]])</f>
        <v>2012</v>
      </c>
      <c r="E116" t="str">
        <f>CHOOSE(MONTH(Table1[[#This Row],[Week Ending]]),"January","February","March","April","May","June","July","August","September","October","November","December")</f>
        <v>March</v>
      </c>
      <c r="F116" t="str">
        <f>IF(E117&lt;&gt;Table1[[#This Row],[Month]],SundaysInMonth(MONTH(Table1[[#This Row],[Week Ending]]),Table1[[#This Row],[Year]]),"")</f>
        <v/>
      </c>
      <c r="G116" s="6">
        <v>0</v>
      </c>
      <c r="H116" s="6">
        <v>450</v>
      </c>
      <c r="I116" s="6">
        <v>450</v>
      </c>
      <c r="J116">
        <v>2</v>
      </c>
    </row>
    <row r="117" spans="1:11" x14ac:dyDescent="0.2">
      <c r="A117" s="4">
        <v>40993</v>
      </c>
      <c r="B117">
        <f t="shared" si="2"/>
        <v>117</v>
      </c>
      <c r="C117">
        <f>WEEKNUM(Table1[[#This Row],[Week Ending]],2)</f>
        <v>13</v>
      </c>
      <c r="D117" s="5">
        <f>YEAR(Table1[[#This Row],[Week Ending]])</f>
        <v>2012</v>
      </c>
      <c r="E117" t="str">
        <f>CHOOSE(MONTH(Table1[[#This Row],[Week Ending]]),"January","February","March","April","May","June","July","August","September","October","November","December")</f>
        <v>March</v>
      </c>
      <c r="F117" t="e">
        <f ca="1">IF(E118&lt;&gt;Table1[[#This Row],[Month]],SundaysInMonth(MONTH(Table1[[#This Row],[Week Ending]]),Table1[[#This Row],[Year]]),"")</f>
        <v>#NAME?</v>
      </c>
      <c r="G117" s="6">
        <v>0</v>
      </c>
      <c r="H117" s="6">
        <v>6497</v>
      </c>
      <c r="I117" s="6">
        <v>6497</v>
      </c>
      <c r="J117">
        <v>20</v>
      </c>
      <c r="K117">
        <v>34</v>
      </c>
    </row>
    <row r="118" spans="1:11" x14ac:dyDescent="0.2">
      <c r="A118" s="4">
        <v>41000</v>
      </c>
      <c r="B118">
        <f t="shared" si="2"/>
        <v>118</v>
      </c>
      <c r="C118">
        <f>WEEKNUM(Table1[[#This Row],[Week Ending]],2)</f>
        <v>14</v>
      </c>
      <c r="D118" s="5">
        <f>YEAR(Table1[[#This Row],[Week Ending]])</f>
        <v>2012</v>
      </c>
      <c r="E118" t="str">
        <f>CHOOSE(MONTH(Table1[[#This Row],[Week Ending]]),"January","February","March","April","May","June","July","August","September","October","November","December")</f>
        <v>April</v>
      </c>
      <c r="F118" t="str">
        <f>IF(E119&lt;&gt;Table1[[#This Row],[Month]],SundaysInMonth(MONTH(Table1[[#This Row],[Week Ending]]),Table1[[#This Row],[Year]]),"")</f>
        <v/>
      </c>
      <c r="G118" s="6">
        <v>300</v>
      </c>
      <c r="H118" s="6">
        <v>9673</v>
      </c>
      <c r="I118" s="6">
        <v>9973</v>
      </c>
      <c r="J118">
        <v>21</v>
      </c>
    </row>
    <row r="119" spans="1:11" x14ac:dyDescent="0.2">
      <c r="A119" s="4">
        <v>41007</v>
      </c>
      <c r="B119">
        <f t="shared" si="2"/>
        <v>119</v>
      </c>
      <c r="C119">
        <f>WEEKNUM(Table1[[#This Row],[Week Ending]],2)</f>
        <v>15</v>
      </c>
      <c r="D119" s="5">
        <f>YEAR(Table1[[#This Row],[Week Ending]])</f>
        <v>2012</v>
      </c>
      <c r="E119" t="str">
        <f>CHOOSE(MONTH(Table1[[#This Row],[Week Ending]]),"January","February","March","April","May","June","July","August","September","October","November","December")</f>
        <v>April</v>
      </c>
      <c r="F119" t="str">
        <f>IF(E120&lt;&gt;Table1[[#This Row],[Month]],SundaysInMonth(MONTH(Table1[[#This Row],[Week Ending]]),Table1[[#This Row],[Year]]),"")</f>
        <v/>
      </c>
      <c r="G119" s="6">
        <v>0</v>
      </c>
      <c r="H119" s="6">
        <v>2845</v>
      </c>
      <c r="I119" s="6">
        <v>2845</v>
      </c>
      <c r="J119">
        <v>13</v>
      </c>
    </row>
    <row r="120" spans="1:11" x14ac:dyDescent="0.2">
      <c r="A120" s="4">
        <v>41014</v>
      </c>
      <c r="B120">
        <f t="shared" si="2"/>
        <v>120</v>
      </c>
      <c r="C120">
        <f>WEEKNUM(Table1[[#This Row],[Week Ending]],2)</f>
        <v>16</v>
      </c>
      <c r="D120" s="5">
        <f>YEAR(Table1[[#This Row],[Week Ending]])</f>
        <v>2012</v>
      </c>
      <c r="E120" t="str">
        <f>CHOOSE(MONTH(Table1[[#This Row],[Week Ending]]),"January","February","March","April","May","June","July","August","September","October","November","December")</f>
        <v>April</v>
      </c>
      <c r="F120" t="str">
        <f>IF(E121&lt;&gt;Table1[[#This Row],[Month]],SundaysInMonth(MONTH(Table1[[#This Row],[Week Ending]]),Table1[[#This Row],[Year]]),"")</f>
        <v/>
      </c>
      <c r="G120" s="6">
        <v>0</v>
      </c>
      <c r="H120" s="6">
        <v>2750</v>
      </c>
      <c r="I120" s="6">
        <v>2750</v>
      </c>
      <c r="J120">
        <v>14</v>
      </c>
    </row>
    <row r="121" spans="1:11" x14ac:dyDescent="0.2">
      <c r="A121" s="4">
        <v>41021</v>
      </c>
      <c r="B121">
        <f t="shared" si="2"/>
        <v>121</v>
      </c>
      <c r="C121">
        <f>WEEKNUM(Table1[[#This Row],[Week Ending]],2)</f>
        <v>17</v>
      </c>
      <c r="D121" s="5">
        <f>YEAR(Table1[[#This Row],[Week Ending]])</f>
        <v>2012</v>
      </c>
      <c r="E121" t="str">
        <f>CHOOSE(MONTH(Table1[[#This Row],[Week Ending]]),"January","February","March","April","May","June","July","August","September","October","November","December")</f>
        <v>April</v>
      </c>
      <c r="F121" t="str">
        <f>IF(E122&lt;&gt;Table1[[#This Row],[Month]],SundaysInMonth(MONTH(Table1[[#This Row],[Week Ending]]),Table1[[#This Row],[Year]]),"")</f>
        <v/>
      </c>
      <c r="G121" s="6">
        <v>0</v>
      </c>
      <c r="H121" s="6">
        <v>2455</v>
      </c>
      <c r="I121" s="6">
        <v>2455</v>
      </c>
      <c r="J121">
        <v>8</v>
      </c>
    </row>
    <row r="122" spans="1:11" x14ac:dyDescent="0.2">
      <c r="A122" s="4">
        <v>41028</v>
      </c>
      <c r="B122">
        <f t="shared" si="2"/>
        <v>122</v>
      </c>
      <c r="C122">
        <f>WEEKNUM(Table1[[#This Row],[Week Ending]],2)</f>
        <v>18</v>
      </c>
      <c r="D122" s="5">
        <f>YEAR(Table1[[#This Row],[Week Ending]])</f>
        <v>2012</v>
      </c>
      <c r="E122" t="str">
        <f>CHOOSE(MONTH(Table1[[#This Row],[Week Ending]]),"January","February","March","April","May","June","July","August","September","October","November","December")</f>
        <v>April</v>
      </c>
      <c r="F122" t="e">
        <f ca="1">IF(E123&lt;&gt;Table1[[#This Row],[Month]],SundaysInMonth(MONTH(Table1[[#This Row],[Week Ending]]),Table1[[#This Row],[Year]]),"")</f>
        <v>#NAME?</v>
      </c>
      <c r="G122" s="6">
        <v>0</v>
      </c>
      <c r="H122" s="6">
        <v>2631</v>
      </c>
      <c r="I122" s="6">
        <v>2631</v>
      </c>
      <c r="J122">
        <v>13</v>
      </c>
      <c r="K122">
        <v>38</v>
      </c>
    </row>
    <row r="123" spans="1:11" x14ac:dyDescent="0.2">
      <c r="A123" s="4">
        <v>41035</v>
      </c>
      <c r="B123">
        <f t="shared" si="2"/>
        <v>123</v>
      </c>
      <c r="C123">
        <f>WEEKNUM(Table1[[#This Row],[Week Ending]],2)</f>
        <v>19</v>
      </c>
      <c r="D123" s="5">
        <f>YEAR(Table1[[#This Row],[Week Ending]])</f>
        <v>2012</v>
      </c>
      <c r="E123" t="str">
        <f>CHOOSE(MONTH(Table1[[#This Row],[Week Ending]]),"January","February","March","April","May","June","July","August","September","October","November","December")</f>
        <v>May</v>
      </c>
      <c r="F123" t="str">
        <f>IF(E124&lt;&gt;Table1[[#This Row],[Month]],SundaysInMonth(MONTH(Table1[[#This Row],[Week Ending]]),Table1[[#This Row],[Year]]),"")</f>
        <v/>
      </c>
      <c r="G123" s="6">
        <v>0</v>
      </c>
      <c r="H123" s="6">
        <v>3839</v>
      </c>
      <c r="I123" s="6">
        <v>3839</v>
      </c>
      <c r="J123">
        <v>11</v>
      </c>
    </row>
    <row r="124" spans="1:11" x14ac:dyDescent="0.2">
      <c r="A124" s="4">
        <v>41042</v>
      </c>
      <c r="B124">
        <f t="shared" si="2"/>
        <v>124</v>
      </c>
      <c r="C124">
        <f>WEEKNUM(Table1[[#This Row],[Week Ending]],2)</f>
        <v>20</v>
      </c>
      <c r="D124" s="5">
        <f>YEAR(Table1[[#This Row],[Week Ending]])</f>
        <v>2012</v>
      </c>
      <c r="E124" t="str">
        <f>CHOOSE(MONTH(Table1[[#This Row],[Week Ending]]),"January","February","March","April","May","June","July","August","September","October","November","December")</f>
        <v>May</v>
      </c>
      <c r="F124" t="str">
        <f>IF(E125&lt;&gt;Table1[[#This Row],[Month]],SundaysInMonth(MONTH(Table1[[#This Row],[Week Ending]]),Table1[[#This Row],[Year]]),"")</f>
        <v/>
      </c>
      <c r="G124" s="6">
        <v>0</v>
      </c>
      <c r="H124" s="6">
        <v>3635</v>
      </c>
      <c r="I124" s="6">
        <v>3635</v>
      </c>
      <c r="J124">
        <v>13</v>
      </c>
    </row>
    <row r="125" spans="1:11" x14ac:dyDescent="0.2">
      <c r="A125" s="4">
        <v>41049</v>
      </c>
      <c r="B125">
        <f t="shared" si="2"/>
        <v>125</v>
      </c>
      <c r="C125">
        <f>WEEKNUM(Table1[[#This Row],[Week Ending]],2)</f>
        <v>21</v>
      </c>
      <c r="D125" s="5">
        <f>YEAR(Table1[[#This Row],[Week Ending]])</f>
        <v>2012</v>
      </c>
      <c r="E125" t="str">
        <f>CHOOSE(MONTH(Table1[[#This Row],[Week Ending]]),"January","February","March","April","May","June","July","August","September","October","November","December")</f>
        <v>May</v>
      </c>
      <c r="F125" t="str">
        <f>IF(E126&lt;&gt;Table1[[#This Row],[Month]],SundaysInMonth(MONTH(Table1[[#This Row],[Week Ending]]),Table1[[#This Row],[Year]]),"")</f>
        <v/>
      </c>
      <c r="G125" s="6">
        <v>0</v>
      </c>
      <c r="H125" s="6">
        <v>3522</v>
      </c>
      <c r="I125" s="6">
        <v>3522</v>
      </c>
      <c r="J125">
        <v>12</v>
      </c>
    </row>
    <row r="126" spans="1:11" x14ac:dyDescent="0.2">
      <c r="A126" s="4">
        <v>41056</v>
      </c>
      <c r="B126">
        <f t="shared" si="2"/>
        <v>126</v>
      </c>
      <c r="C126">
        <f>WEEKNUM(Table1[[#This Row],[Week Ending]],2)</f>
        <v>22</v>
      </c>
      <c r="D126" s="5">
        <f>YEAR(Table1[[#This Row],[Week Ending]])</f>
        <v>2012</v>
      </c>
      <c r="E126" t="str">
        <f>CHOOSE(MONTH(Table1[[#This Row],[Week Ending]]),"January","February","March","April","May","June","July","August","September","October","November","December")</f>
        <v>May</v>
      </c>
      <c r="F126" t="e">
        <f ca="1">IF(E127&lt;&gt;Table1[[#This Row],[Month]],SundaysInMonth(MONTH(Table1[[#This Row],[Week Ending]]),Table1[[#This Row],[Year]]),"")</f>
        <v>#NAME?</v>
      </c>
      <c r="G126" s="6">
        <v>0</v>
      </c>
      <c r="H126" s="6">
        <v>3727</v>
      </c>
      <c r="I126" s="6">
        <v>3727</v>
      </c>
      <c r="J126">
        <v>12</v>
      </c>
      <c r="K126">
        <v>32</v>
      </c>
    </row>
    <row r="127" spans="1:11" x14ac:dyDescent="0.2">
      <c r="A127" s="4">
        <v>41063</v>
      </c>
      <c r="B127">
        <f t="shared" si="2"/>
        <v>127</v>
      </c>
      <c r="C127">
        <f>WEEKNUM(Table1[[#This Row],[Week Ending]],2)</f>
        <v>23</v>
      </c>
      <c r="D127" s="5">
        <f>YEAR(Table1[[#This Row],[Week Ending]])</f>
        <v>2012</v>
      </c>
      <c r="E127" t="str">
        <f>CHOOSE(MONTH(Table1[[#This Row],[Week Ending]]),"January","February","March","April","May","June","July","August","September","October","November","December")</f>
        <v>June</v>
      </c>
      <c r="F127" t="str">
        <f>IF(E128&lt;&gt;Table1[[#This Row],[Month]],SundaysInMonth(MONTH(Table1[[#This Row],[Week Ending]]),Table1[[#This Row],[Year]]),"")</f>
        <v/>
      </c>
      <c r="G127" s="6">
        <v>0</v>
      </c>
      <c r="H127" s="6">
        <v>450</v>
      </c>
      <c r="I127" s="6">
        <v>450</v>
      </c>
      <c r="J127">
        <v>2</v>
      </c>
    </row>
    <row r="128" spans="1:11" x14ac:dyDescent="0.2">
      <c r="A128" s="4">
        <v>41070</v>
      </c>
      <c r="B128">
        <f t="shared" si="2"/>
        <v>128</v>
      </c>
      <c r="C128">
        <f>WEEKNUM(Table1[[#This Row],[Week Ending]],2)</f>
        <v>24</v>
      </c>
      <c r="D128" s="5">
        <f>YEAR(Table1[[#This Row],[Week Ending]])</f>
        <v>2012</v>
      </c>
      <c r="E128" t="str">
        <f>CHOOSE(MONTH(Table1[[#This Row],[Week Ending]]),"January","February","March","April","May","June","July","August","September","October","November","December")</f>
        <v>June</v>
      </c>
      <c r="F128" t="str">
        <f>IF(E129&lt;&gt;Table1[[#This Row],[Month]],SundaysInMonth(MONTH(Table1[[#This Row],[Week Ending]]),Table1[[#This Row],[Year]]),"")</f>
        <v/>
      </c>
      <c r="G128" s="6">
        <v>0</v>
      </c>
      <c r="H128" s="6">
        <v>10970</v>
      </c>
      <c r="I128" s="6">
        <v>10970</v>
      </c>
      <c r="J128">
        <v>25</v>
      </c>
    </row>
    <row r="129" spans="1:11" x14ac:dyDescent="0.2">
      <c r="A129" s="4">
        <v>41077</v>
      </c>
      <c r="B129">
        <f t="shared" si="2"/>
        <v>129</v>
      </c>
      <c r="C129">
        <f>WEEKNUM(Table1[[#This Row],[Week Ending]],2)</f>
        <v>25</v>
      </c>
      <c r="D129" s="5">
        <f>YEAR(Table1[[#This Row],[Week Ending]])</f>
        <v>2012</v>
      </c>
      <c r="E129" t="str">
        <f>CHOOSE(MONTH(Table1[[#This Row],[Week Ending]]),"January","February","March","April","May","June","July","August","September","October","November","December")</f>
        <v>June</v>
      </c>
      <c r="F129" t="str">
        <f>IF(E130&lt;&gt;Table1[[#This Row],[Month]],SundaysInMonth(MONTH(Table1[[#This Row],[Week Ending]]),Table1[[#This Row],[Year]]),"")</f>
        <v/>
      </c>
      <c r="G129" s="6">
        <v>0</v>
      </c>
      <c r="H129" s="6">
        <v>3085</v>
      </c>
      <c r="I129" s="6">
        <v>3085</v>
      </c>
      <c r="J129">
        <v>13</v>
      </c>
    </row>
    <row r="130" spans="1:11" x14ac:dyDescent="0.2">
      <c r="A130" s="4">
        <v>41084</v>
      </c>
      <c r="B130">
        <f t="shared" si="2"/>
        <v>130</v>
      </c>
      <c r="C130">
        <f>WEEKNUM(Table1[[#This Row],[Week Ending]],2)</f>
        <v>26</v>
      </c>
      <c r="D130" s="5">
        <f>YEAR(Table1[[#This Row],[Week Ending]])</f>
        <v>2012</v>
      </c>
      <c r="E130" t="str">
        <f>CHOOSE(MONTH(Table1[[#This Row],[Week Ending]]),"January","February","March","April","May","June","July","August","September","October","November","December")</f>
        <v>June</v>
      </c>
      <c r="F130" t="e">
        <f ca="1">IF(E131&lt;&gt;Table1[[#This Row],[Month]],SundaysInMonth(MONTH(Table1[[#This Row],[Week Ending]]),Table1[[#This Row],[Year]]),"")</f>
        <v>#NAME?</v>
      </c>
      <c r="G130" s="6">
        <v>0</v>
      </c>
      <c r="H130" s="6">
        <v>2007</v>
      </c>
      <c r="I130" s="6">
        <v>2007</v>
      </c>
      <c r="J130">
        <v>9</v>
      </c>
      <c r="K130">
        <v>32</v>
      </c>
    </row>
    <row r="131" spans="1:11" x14ac:dyDescent="0.2">
      <c r="A131" s="4">
        <v>41091</v>
      </c>
      <c r="B131">
        <f t="shared" si="2"/>
        <v>131</v>
      </c>
      <c r="C131">
        <f>WEEKNUM(Table1[[#This Row],[Week Ending]],2)</f>
        <v>27</v>
      </c>
      <c r="D131" s="5">
        <f>YEAR(Table1[[#This Row],[Week Ending]])</f>
        <v>2012</v>
      </c>
      <c r="E131" t="str">
        <f>CHOOSE(MONTH(Table1[[#This Row],[Week Ending]]),"January","February","March","April","May","June","July","August","September","October","November","December")</f>
        <v>July</v>
      </c>
      <c r="F131" t="str">
        <f>IF(E132&lt;&gt;Table1[[#This Row],[Month]],SundaysInMonth(MONTH(Table1[[#This Row],[Week Ending]]),Table1[[#This Row],[Year]]),"")</f>
        <v/>
      </c>
      <c r="G131" s="6">
        <v>0</v>
      </c>
      <c r="H131" s="6">
        <v>5264</v>
      </c>
      <c r="I131" s="6">
        <v>5264</v>
      </c>
      <c r="J131">
        <v>13</v>
      </c>
    </row>
    <row r="132" spans="1:11" x14ac:dyDescent="0.2">
      <c r="A132" s="4">
        <v>41098</v>
      </c>
      <c r="B132">
        <f t="shared" si="2"/>
        <v>132</v>
      </c>
      <c r="C132">
        <f>WEEKNUM(Table1[[#This Row],[Week Ending]],2)</f>
        <v>28</v>
      </c>
      <c r="D132" s="5">
        <f>YEAR(Table1[[#This Row],[Week Ending]])</f>
        <v>2012</v>
      </c>
      <c r="E132" t="str">
        <f>CHOOSE(MONTH(Table1[[#This Row],[Week Ending]]),"January","February","March","April","May","June","July","August","September","October","November","December")</f>
        <v>July</v>
      </c>
      <c r="F132" t="str">
        <f>IF(E133&lt;&gt;Table1[[#This Row],[Month]],SundaysInMonth(MONTH(Table1[[#This Row],[Week Ending]]),Table1[[#This Row],[Year]]),"")</f>
        <v/>
      </c>
      <c r="G132" s="6">
        <v>152</v>
      </c>
      <c r="H132" s="6">
        <v>2765</v>
      </c>
      <c r="I132" s="6">
        <v>2917</v>
      </c>
      <c r="J132">
        <v>12</v>
      </c>
    </row>
    <row r="133" spans="1:11" x14ac:dyDescent="0.2">
      <c r="A133" s="4">
        <v>41105</v>
      </c>
      <c r="B133">
        <f t="shared" si="2"/>
        <v>133</v>
      </c>
      <c r="C133">
        <f>WEEKNUM(Table1[[#This Row],[Week Ending]],2)</f>
        <v>29</v>
      </c>
      <c r="D133" s="5">
        <f>YEAR(Table1[[#This Row],[Week Ending]])</f>
        <v>2012</v>
      </c>
      <c r="E133" t="str">
        <f>CHOOSE(MONTH(Table1[[#This Row],[Week Ending]]),"January","February","March","April","May","June","July","August","September","October","November","December")</f>
        <v>July</v>
      </c>
      <c r="F133" t="str">
        <f>IF(E134&lt;&gt;Table1[[#This Row],[Month]],SundaysInMonth(MONTH(Table1[[#This Row],[Week Ending]]),Table1[[#This Row],[Year]]),"")</f>
        <v/>
      </c>
      <c r="G133" s="6">
        <v>0</v>
      </c>
      <c r="H133" s="6">
        <v>5274</v>
      </c>
      <c r="I133" s="6">
        <v>5274</v>
      </c>
      <c r="J133">
        <v>19</v>
      </c>
    </row>
    <row r="134" spans="1:11" x14ac:dyDescent="0.2">
      <c r="A134" s="4">
        <v>41112</v>
      </c>
      <c r="B134">
        <f t="shared" si="2"/>
        <v>134</v>
      </c>
      <c r="C134">
        <f>WEEKNUM(Table1[[#This Row],[Week Ending]],2)</f>
        <v>30</v>
      </c>
      <c r="D134" s="5">
        <f>YEAR(Table1[[#This Row],[Week Ending]])</f>
        <v>2012</v>
      </c>
      <c r="E134" t="str">
        <f>CHOOSE(MONTH(Table1[[#This Row],[Week Ending]]),"January","February","March","April","May","June","July","August","September","October","November","December")</f>
        <v>July</v>
      </c>
      <c r="F134" t="str">
        <f>IF(E135&lt;&gt;Table1[[#This Row],[Month]],SundaysInMonth(MONTH(Table1[[#This Row],[Week Ending]]),Table1[[#This Row],[Year]]),"")</f>
        <v/>
      </c>
      <c r="G134" s="6">
        <v>0</v>
      </c>
      <c r="H134" s="6">
        <v>730</v>
      </c>
      <c r="I134" s="6">
        <v>730</v>
      </c>
      <c r="J134">
        <v>5</v>
      </c>
    </row>
    <row r="135" spans="1:11" x14ac:dyDescent="0.2">
      <c r="A135" s="4">
        <v>41119</v>
      </c>
      <c r="B135">
        <f t="shared" si="2"/>
        <v>135</v>
      </c>
      <c r="C135">
        <f>WEEKNUM(Table1[[#This Row],[Week Ending]],2)</f>
        <v>31</v>
      </c>
      <c r="D135" s="5">
        <f>YEAR(Table1[[#This Row],[Week Ending]])</f>
        <v>2012</v>
      </c>
      <c r="E135" t="str">
        <f>CHOOSE(MONTH(Table1[[#This Row],[Week Ending]]),"January","February","March","April","May","June","July","August","September","October","November","December")</f>
        <v>July</v>
      </c>
      <c r="F135" t="e">
        <f ca="1">IF(E136&lt;&gt;Table1[[#This Row],[Month]],SundaysInMonth(MONTH(Table1[[#This Row],[Week Ending]]),Table1[[#This Row],[Year]]),"")</f>
        <v>#NAME?</v>
      </c>
      <c r="G135" s="6">
        <v>0</v>
      </c>
      <c r="H135" s="6">
        <v>3477</v>
      </c>
      <c r="I135" s="6">
        <v>3477</v>
      </c>
      <c r="J135">
        <v>13</v>
      </c>
      <c r="K135">
        <v>32</v>
      </c>
    </row>
    <row r="136" spans="1:11" x14ac:dyDescent="0.2">
      <c r="A136" s="4">
        <v>41126</v>
      </c>
      <c r="B136">
        <f t="shared" si="2"/>
        <v>136</v>
      </c>
      <c r="C136">
        <f>WEEKNUM(Table1[[#This Row],[Week Ending]],2)</f>
        <v>32</v>
      </c>
      <c r="D136" s="5">
        <f>YEAR(Table1[[#This Row],[Week Ending]])</f>
        <v>2012</v>
      </c>
      <c r="E136" t="str">
        <f>CHOOSE(MONTH(Table1[[#This Row],[Week Ending]]),"January","February","March","April","May","June","July","August","September","October","November","December")</f>
        <v>August</v>
      </c>
      <c r="F136" t="str">
        <f>IF(E137&lt;&gt;Table1[[#This Row],[Month]],SundaysInMonth(MONTH(Table1[[#This Row],[Week Ending]]),Table1[[#This Row],[Year]]),"")</f>
        <v/>
      </c>
      <c r="G136" s="6">
        <v>0</v>
      </c>
      <c r="H136" s="6">
        <v>3455</v>
      </c>
      <c r="I136" s="6">
        <v>3455</v>
      </c>
      <c r="J136">
        <v>12</v>
      </c>
    </row>
    <row r="137" spans="1:11" x14ac:dyDescent="0.2">
      <c r="A137" s="4">
        <v>41133</v>
      </c>
      <c r="B137">
        <f t="shared" si="2"/>
        <v>137</v>
      </c>
      <c r="C137">
        <f>WEEKNUM(Table1[[#This Row],[Week Ending]],2)</f>
        <v>33</v>
      </c>
      <c r="D137" s="5">
        <f>YEAR(Table1[[#This Row],[Week Ending]])</f>
        <v>2012</v>
      </c>
      <c r="E137" t="str">
        <f>CHOOSE(MONTH(Table1[[#This Row],[Week Ending]]),"January","February","March","April","May","June","July","August","September","October","November","December")</f>
        <v>August</v>
      </c>
      <c r="F137" t="str">
        <f>IF(E138&lt;&gt;Table1[[#This Row],[Month]],SundaysInMonth(MONTH(Table1[[#This Row],[Week Ending]]),Table1[[#This Row],[Year]]),"")</f>
        <v/>
      </c>
      <c r="G137" s="6">
        <v>0</v>
      </c>
      <c r="H137" s="6">
        <v>3990</v>
      </c>
      <c r="I137" s="6">
        <v>3990</v>
      </c>
      <c r="J137">
        <v>10</v>
      </c>
    </row>
    <row r="138" spans="1:11" x14ac:dyDescent="0.2">
      <c r="A138" s="4">
        <v>41140</v>
      </c>
      <c r="B138">
        <f t="shared" si="2"/>
        <v>138</v>
      </c>
      <c r="C138">
        <f>WEEKNUM(Table1[[#This Row],[Week Ending]],2)</f>
        <v>34</v>
      </c>
      <c r="D138" s="5">
        <f>YEAR(Table1[[#This Row],[Week Ending]])</f>
        <v>2012</v>
      </c>
      <c r="E138" t="str">
        <f>CHOOSE(MONTH(Table1[[#This Row],[Week Ending]]),"January","February","March","April","May","June","July","August","September","October","November","December")</f>
        <v>August</v>
      </c>
      <c r="F138" t="str">
        <f>IF(E139&lt;&gt;Table1[[#This Row],[Month]],SundaysInMonth(MONTH(Table1[[#This Row],[Week Ending]]),Table1[[#This Row],[Year]]),"")</f>
        <v/>
      </c>
      <c r="G138" s="6">
        <v>0</v>
      </c>
      <c r="H138" s="6">
        <v>3095</v>
      </c>
      <c r="I138" s="6">
        <v>3095</v>
      </c>
      <c r="J138">
        <v>14</v>
      </c>
    </row>
    <row r="139" spans="1:11" x14ac:dyDescent="0.2">
      <c r="A139" s="4">
        <v>41147</v>
      </c>
      <c r="B139">
        <f t="shared" si="2"/>
        <v>139</v>
      </c>
      <c r="C139">
        <f>WEEKNUM(Table1[[#This Row],[Week Ending]],2)</f>
        <v>35</v>
      </c>
      <c r="D139" s="5">
        <f>YEAR(Table1[[#This Row],[Week Ending]])</f>
        <v>2012</v>
      </c>
      <c r="E139" t="str">
        <f>CHOOSE(MONTH(Table1[[#This Row],[Week Ending]]),"January","February","March","April","May","June","July","August","September","October","November","December")</f>
        <v>August</v>
      </c>
      <c r="F139" t="e">
        <f ca="1">IF(E140&lt;&gt;Table1[[#This Row],[Month]],SundaysInMonth(MONTH(Table1[[#This Row],[Week Ending]]),Table1[[#This Row],[Year]]),"")</f>
        <v>#NAME?</v>
      </c>
      <c r="G139" s="6">
        <v>0</v>
      </c>
      <c r="H139" s="6">
        <v>3080</v>
      </c>
      <c r="I139" s="6">
        <v>3080</v>
      </c>
      <c r="J139">
        <v>14</v>
      </c>
      <c r="K139">
        <v>28</v>
      </c>
    </row>
    <row r="140" spans="1:11" x14ac:dyDescent="0.2">
      <c r="A140" s="4">
        <v>41154</v>
      </c>
      <c r="B140">
        <f t="shared" si="2"/>
        <v>140</v>
      </c>
      <c r="C140">
        <f>WEEKNUM(Table1[[#This Row],[Week Ending]],2)</f>
        <v>36</v>
      </c>
      <c r="D140" s="5">
        <f>YEAR(Table1[[#This Row],[Week Ending]])</f>
        <v>2012</v>
      </c>
      <c r="E140" t="str">
        <f>CHOOSE(MONTH(Table1[[#This Row],[Week Ending]]),"January","February","March","April","May","June","July","August","September","October","November","December")</f>
        <v>September</v>
      </c>
      <c r="F140" t="str">
        <f>IF(E141&lt;&gt;Table1[[#This Row],[Month]],SundaysInMonth(MONTH(Table1[[#This Row],[Week Ending]]),Table1[[#This Row],[Year]]),"")</f>
        <v/>
      </c>
      <c r="G140" s="6">
        <v>0</v>
      </c>
      <c r="H140" s="6">
        <v>2325</v>
      </c>
      <c r="I140" s="6">
        <v>2325</v>
      </c>
      <c r="J140">
        <v>9</v>
      </c>
    </row>
    <row r="141" spans="1:11" x14ac:dyDescent="0.2">
      <c r="A141" s="4">
        <v>41161</v>
      </c>
      <c r="B141">
        <f t="shared" si="2"/>
        <v>141</v>
      </c>
      <c r="C141">
        <f>WEEKNUM(Table1[[#This Row],[Week Ending]],2)</f>
        <v>37</v>
      </c>
      <c r="D141" s="5">
        <f>YEAR(Table1[[#This Row],[Week Ending]])</f>
        <v>2012</v>
      </c>
      <c r="E141" t="str">
        <f>CHOOSE(MONTH(Table1[[#This Row],[Week Ending]]),"January","February","March","April","May","June","July","August","September","October","November","December")</f>
        <v>September</v>
      </c>
      <c r="F141" t="str">
        <f>IF(E142&lt;&gt;Table1[[#This Row],[Month]],SundaysInMonth(MONTH(Table1[[#This Row],[Week Ending]]),Table1[[#This Row],[Year]]),"")</f>
        <v/>
      </c>
      <c r="G141" s="6">
        <v>0</v>
      </c>
      <c r="H141" s="6">
        <v>5784</v>
      </c>
      <c r="I141" s="6">
        <v>5784</v>
      </c>
      <c r="J141">
        <v>18</v>
      </c>
    </row>
    <row r="142" spans="1:11" x14ac:dyDescent="0.2">
      <c r="A142" s="4">
        <v>41168</v>
      </c>
      <c r="B142">
        <f t="shared" si="2"/>
        <v>142</v>
      </c>
      <c r="C142">
        <f>WEEKNUM(Table1[[#This Row],[Week Ending]],2)</f>
        <v>38</v>
      </c>
      <c r="D142" s="5">
        <f>YEAR(Table1[[#This Row],[Week Ending]])</f>
        <v>2012</v>
      </c>
      <c r="E142" t="str">
        <f>CHOOSE(MONTH(Table1[[#This Row],[Week Ending]]),"January","February","March","April","May","June","July","August","September","October","November","December")</f>
        <v>September</v>
      </c>
      <c r="F142" t="str">
        <f>IF(E143&lt;&gt;Table1[[#This Row],[Month]],SundaysInMonth(MONTH(Table1[[#This Row],[Week Ending]]),Table1[[#This Row],[Year]]),"")</f>
        <v/>
      </c>
      <c r="G142" s="6">
        <v>0</v>
      </c>
      <c r="H142" s="6">
        <v>3205</v>
      </c>
      <c r="I142" s="6">
        <v>3205</v>
      </c>
      <c r="J142">
        <v>12</v>
      </c>
    </row>
    <row r="143" spans="1:11" x14ac:dyDescent="0.2">
      <c r="A143" s="4">
        <v>41175</v>
      </c>
      <c r="B143">
        <f t="shared" si="2"/>
        <v>143</v>
      </c>
      <c r="C143">
        <f>WEEKNUM(Table1[[#This Row],[Week Ending]],2)</f>
        <v>39</v>
      </c>
      <c r="D143" s="5">
        <f>YEAR(Table1[[#This Row],[Week Ending]])</f>
        <v>2012</v>
      </c>
      <c r="E143" t="str">
        <f>CHOOSE(MONTH(Table1[[#This Row],[Week Ending]]),"January","February","March","April","May","June","July","August","September","October","November","December")</f>
        <v>September</v>
      </c>
      <c r="F143" t="str">
        <f>IF(E144&lt;&gt;Table1[[#This Row],[Month]],SundaysInMonth(MONTH(Table1[[#This Row],[Week Ending]]),Table1[[#This Row],[Year]]),"")</f>
        <v/>
      </c>
      <c r="G143" s="6">
        <v>385</v>
      </c>
      <c r="H143" s="6">
        <v>2285</v>
      </c>
      <c r="I143" s="6">
        <v>2670</v>
      </c>
      <c r="J143">
        <v>14</v>
      </c>
    </row>
    <row r="144" spans="1:11" x14ac:dyDescent="0.2">
      <c r="A144" s="4">
        <v>41182</v>
      </c>
      <c r="B144">
        <f t="shared" si="2"/>
        <v>144</v>
      </c>
      <c r="C144">
        <f>WEEKNUM(Table1[[#This Row],[Week Ending]],2)</f>
        <v>40</v>
      </c>
      <c r="D144" s="5">
        <f>YEAR(Table1[[#This Row],[Week Ending]])</f>
        <v>2012</v>
      </c>
      <c r="E144" t="str">
        <f>CHOOSE(MONTH(Table1[[#This Row],[Week Ending]]),"January","February","March","April","May","June","July","August","September","October","November","December")</f>
        <v>September</v>
      </c>
      <c r="F144" t="e">
        <f ca="1">IF(E145&lt;&gt;Table1[[#This Row],[Month]],SundaysInMonth(MONTH(Table1[[#This Row],[Week Ending]]),Table1[[#This Row],[Year]]),"")</f>
        <v>#NAME?</v>
      </c>
      <c r="G144" s="6">
        <v>0</v>
      </c>
      <c r="H144" s="6">
        <v>2784</v>
      </c>
      <c r="I144" s="6">
        <v>2784</v>
      </c>
      <c r="J144">
        <v>12</v>
      </c>
      <c r="K144">
        <v>32</v>
      </c>
    </row>
    <row r="145" spans="1:11" x14ac:dyDescent="0.2">
      <c r="A145" s="4">
        <v>41189</v>
      </c>
      <c r="B145">
        <f t="shared" si="2"/>
        <v>145</v>
      </c>
      <c r="C145">
        <f>WEEKNUM(Table1[[#This Row],[Week Ending]],2)</f>
        <v>41</v>
      </c>
      <c r="D145" s="5">
        <f>YEAR(Table1[[#This Row],[Week Ending]])</f>
        <v>2012</v>
      </c>
      <c r="E145" t="str">
        <f>CHOOSE(MONTH(Table1[[#This Row],[Week Ending]]),"January","February","March","April","May","June","July","August","September","October","November","December")</f>
        <v>October</v>
      </c>
      <c r="F145" t="str">
        <f>IF(E146&lt;&gt;Table1[[#This Row],[Month]],SundaysInMonth(MONTH(Table1[[#This Row],[Week Ending]]),Table1[[#This Row],[Year]]),"")</f>
        <v/>
      </c>
      <c r="G145" s="6">
        <v>0</v>
      </c>
      <c r="H145" s="6">
        <v>4493</v>
      </c>
      <c r="I145" s="6">
        <v>4493</v>
      </c>
      <c r="J145">
        <v>17</v>
      </c>
    </row>
    <row r="146" spans="1:11" x14ac:dyDescent="0.2">
      <c r="A146" s="4">
        <v>41196</v>
      </c>
      <c r="B146">
        <f t="shared" si="2"/>
        <v>146</v>
      </c>
      <c r="C146">
        <f>WEEKNUM(Table1[[#This Row],[Week Ending]],2)</f>
        <v>42</v>
      </c>
      <c r="D146" s="5">
        <f>YEAR(Table1[[#This Row],[Week Ending]])</f>
        <v>2012</v>
      </c>
      <c r="E146" t="str">
        <f>CHOOSE(MONTH(Table1[[#This Row],[Week Ending]]),"January","February","March","April","May","June","July","August","September","October","November","December")</f>
        <v>October</v>
      </c>
      <c r="F146" t="str">
        <f>IF(E147&lt;&gt;Table1[[#This Row],[Month]],SundaysInMonth(MONTH(Table1[[#This Row],[Week Ending]]),Table1[[#This Row],[Year]]),"")</f>
        <v/>
      </c>
      <c r="G146" s="6">
        <v>170</v>
      </c>
      <c r="H146" s="6">
        <v>2105</v>
      </c>
      <c r="I146" s="6">
        <v>2275</v>
      </c>
      <c r="J146">
        <v>10</v>
      </c>
    </row>
    <row r="147" spans="1:11" x14ac:dyDescent="0.2">
      <c r="A147" s="4">
        <v>41203</v>
      </c>
      <c r="B147">
        <f t="shared" si="2"/>
        <v>147</v>
      </c>
      <c r="C147">
        <f>WEEKNUM(Table1[[#This Row],[Week Ending]],2)</f>
        <v>43</v>
      </c>
      <c r="D147" s="5">
        <f>YEAR(Table1[[#This Row],[Week Ending]])</f>
        <v>2012</v>
      </c>
      <c r="E147" t="str">
        <f>CHOOSE(MONTH(Table1[[#This Row],[Week Ending]]),"January","February","March","April","May","June","July","August","September","October","November","December")</f>
        <v>October</v>
      </c>
      <c r="F147" t="str">
        <f>IF(E148&lt;&gt;Table1[[#This Row],[Month]],SundaysInMonth(MONTH(Table1[[#This Row],[Week Ending]]),Table1[[#This Row],[Year]]),"")</f>
        <v/>
      </c>
      <c r="G147" s="6">
        <v>0</v>
      </c>
      <c r="H147" s="6">
        <v>8205</v>
      </c>
      <c r="I147" s="6">
        <v>8205</v>
      </c>
      <c r="J147">
        <v>17</v>
      </c>
    </row>
    <row r="148" spans="1:11" x14ac:dyDescent="0.2">
      <c r="A148" s="4">
        <v>41210</v>
      </c>
      <c r="B148">
        <f t="shared" si="2"/>
        <v>148</v>
      </c>
      <c r="C148">
        <f>WEEKNUM(Table1[[#This Row],[Week Ending]],2)</f>
        <v>44</v>
      </c>
      <c r="D148" s="5">
        <f>YEAR(Table1[[#This Row],[Week Ending]])</f>
        <v>2012</v>
      </c>
      <c r="E148" t="str">
        <f>CHOOSE(MONTH(Table1[[#This Row],[Week Ending]]),"January","February","March","April","May","June","July","August","September","October","November","December")</f>
        <v>October</v>
      </c>
      <c r="F148" t="e">
        <f ca="1">IF(E149&lt;&gt;Table1[[#This Row],[Month]],SundaysInMonth(MONTH(Table1[[#This Row],[Week Ending]]),Table1[[#This Row],[Year]]),"")</f>
        <v>#NAME?</v>
      </c>
      <c r="G148" s="6">
        <v>200</v>
      </c>
      <c r="H148" s="6">
        <v>3715</v>
      </c>
      <c r="I148" s="6">
        <v>3915</v>
      </c>
      <c r="J148">
        <v>14</v>
      </c>
      <c r="K148">
        <v>41</v>
      </c>
    </row>
    <row r="149" spans="1:11" x14ac:dyDescent="0.2">
      <c r="A149" s="4">
        <v>41217</v>
      </c>
      <c r="B149">
        <f t="shared" si="2"/>
        <v>149</v>
      </c>
      <c r="C149">
        <f>WEEKNUM(Table1[[#This Row],[Week Ending]],2)</f>
        <v>45</v>
      </c>
      <c r="D149" s="5">
        <f>YEAR(Table1[[#This Row],[Week Ending]])</f>
        <v>2012</v>
      </c>
      <c r="E149" t="str">
        <f>CHOOSE(MONTH(Table1[[#This Row],[Week Ending]]),"January","February","March","April","May","June","July","August","September","October","November","December")</f>
        <v>November</v>
      </c>
      <c r="F149" t="str">
        <f>IF(E150&lt;&gt;Table1[[#This Row],[Month]],SundaysInMonth(MONTH(Table1[[#This Row],[Week Ending]]),Table1[[#This Row],[Year]]),"")</f>
        <v/>
      </c>
      <c r="G149" s="6">
        <v>0</v>
      </c>
      <c r="H149" s="6">
        <v>4080</v>
      </c>
      <c r="I149" s="6">
        <v>4080</v>
      </c>
      <c r="J149">
        <v>14</v>
      </c>
    </row>
    <row r="150" spans="1:11" x14ac:dyDescent="0.2">
      <c r="A150" s="4">
        <v>41224</v>
      </c>
      <c r="B150">
        <f t="shared" si="2"/>
        <v>150</v>
      </c>
      <c r="C150">
        <f>WEEKNUM(Table1[[#This Row],[Week Ending]],2)</f>
        <v>46</v>
      </c>
      <c r="D150" s="5">
        <f>YEAR(Table1[[#This Row],[Week Ending]])</f>
        <v>2012</v>
      </c>
      <c r="E150" t="str">
        <f>CHOOSE(MONTH(Table1[[#This Row],[Week Ending]]),"January","February","March","April","May","June","July","August","September","October","November","December")</f>
        <v>November</v>
      </c>
      <c r="F150" t="str">
        <f>IF(E151&lt;&gt;Table1[[#This Row],[Month]],SundaysInMonth(MONTH(Table1[[#This Row],[Week Ending]]),Table1[[#This Row],[Year]]),"")</f>
        <v/>
      </c>
      <c r="G150" s="6">
        <v>0</v>
      </c>
      <c r="H150" s="6">
        <v>1933</v>
      </c>
      <c r="I150" s="6">
        <v>1933</v>
      </c>
      <c r="J150">
        <v>10</v>
      </c>
    </row>
    <row r="151" spans="1:11" x14ac:dyDescent="0.2">
      <c r="A151" s="4">
        <v>41231</v>
      </c>
      <c r="B151">
        <f t="shared" si="2"/>
        <v>151</v>
      </c>
      <c r="C151">
        <f>WEEKNUM(Table1[[#This Row],[Week Ending]],2)</f>
        <v>47</v>
      </c>
      <c r="D151" s="5">
        <f>YEAR(Table1[[#This Row],[Week Ending]])</f>
        <v>2012</v>
      </c>
      <c r="E151" t="str">
        <f>CHOOSE(MONTH(Table1[[#This Row],[Week Ending]]),"January","February","March","April","May","June","July","August","September","October","November","December")</f>
        <v>November</v>
      </c>
      <c r="F151" t="str">
        <f>IF(E152&lt;&gt;Table1[[#This Row],[Month]],SundaysInMonth(MONTH(Table1[[#This Row],[Week Ending]]),Table1[[#This Row],[Year]]),"")</f>
        <v/>
      </c>
      <c r="G151" s="6">
        <v>0</v>
      </c>
      <c r="H151" s="6">
        <v>5275</v>
      </c>
      <c r="I151" s="6">
        <v>5275</v>
      </c>
      <c r="J151">
        <v>19</v>
      </c>
    </row>
    <row r="152" spans="1:11" x14ac:dyDescent="0.2">
      <c r="A152" s="4">
        <v>41238</v>
      </c>
      <c r="B152">
        <f t="shared" si="2"/>
        <v>152</v>
      </c>
      <c r="C152">
        <f>WEEKNUM(Table1[[#This Row],[Week Ending]],2)</f>
        <v>48</v>
      </c>
      <c r="D152" s="5">
        <f>YEAR(Table1[[#This Row],[Week Ending]])</f>
        <v>2012</v>
      </c>
      <c r="E152" t="str">
        <f>CHOOSE(MONTH(Table1[[#This Row],[Week Ending]]),"January","February","March","April","May","June","July","August","September","October","November","December")</f>
        <v>November</v>
      </c>
      <c r="F152" t="e">
        <f ca="1">IF(E153&lt;&gt;Table1[[#This Row],[Month]],SundaysInMonth(MONTH(Table1[[#This Row],[Week Ending]]),Table1[[#This Row],[Year]]),"")</f>
        <v>#NAME?</v>
      </c>
      <c r="G152" s="6">
        <v>0</v>
      </c>
      <c r="H152" s="6">
        <v>1915</v>
      </c>
      <c r="I152" s="6">
        <v>1915</v>
      </c>
      <c r="J152">
        <v>11</v>
      </c>
      <c r="K152">
        <v>31</v>
      </c>
    </row>
    <row r="153" spans="1:11" x14ac:dyDescent="0.2">
      <c r="A153" s="4">
        <v>41245</v>
      </c>
      <c r="B153">
        <f t="shared" si="2"/>
        <v>153</v>
      </c>
      <c r="C153">
        <f>WEEKNUM(Table1[[#This Row],[Week Ending]],2)</f>
        <v>49</v>
      </c>
      <c r="D153" s="5">
        <f>YEAR(Table1[[#This Row],[Week Ending]])</f>
        <v>2012</v>
      </c>
      <c r="E153" t="str">
        <f>CHOOSE(MONTH(Table1[[#This Row],[Week Ending]]),"January","February","March","April","May","June","July","August","September","October","November","December")</f>
        <v>December</v>
      </c>
      <c r="F153" t="str">
        <f>IF(E154&lt;&gt;Table1[[#This Row],[Month]],SundaysInMonth(MONTH(Table1[[#This Row],[Week Ending]]),Table1[[#This Row],[Year]]),"")</f>
        <v/>
      </c>
      <c r="G153" s="6">
        <v>0</v>
      </c>
      <c r="H153" s="6">
        <v>7205</v>
      </c>
      <c r="I153" s="6">
        <v>7205</v>
      </c>
      <c r="J153">
        <v>19</v>
      </c>
    </row>
    <row r="154" spans="1:11" x14ac:dyDescent="0.2">
      <c r="A154" s="4">
        <v>41252</v>
      </c>
      <c r="B154">
        <f t="shared" si="2"/>
        <v>154</v>
      </c>
      <c r="C154">
        <f>WEEKNUM(Table1[[#This Row],[Week Ending]],2)</f>
        <v>50</v>
      </c>
      <c r="D154" s="5">
        <f>YEAR(Table1[[#This Row],[Week Ending]])</f>
        <v>2012</v>
      </c>
      <c r="E154" t="str">
        <f>CHOOSE(MONTH(Table1[[#This Row],[Week Ending]]),"January","February","March","April","May","June","July","August","September","October","November","December")</f>
        <v>December</v>
      </c>
      <c r="F154" t="str">
        <f>IF(E155&lt;&gt;Table1[[#This Row],[Month]],SundaysInMonth(MONTH(Table1[[#This Row],[Week Ending]]),Table1[[#This Row],[Year]]),"")</f>
        <v/>
      </c>
      <c r="G154" s="6">
        <v>781.32</v>
      </c>
      <c r="H154" s="6">
        <v>5065</v>
      </c>
      <c r="I154" s="6">
        <v>5846.32</v>
      </c>
      <c r="J154">
        <v>10</v>
      </c>
    </row>
    <row r="155" spans="1:11" x14ac:dyDescent="0.2">
      <c r="A155" s="4">
        <v>41259</v>
      </c>
      <c r="B155">
        <f t="shared" si="2"/>
        <v>155</v>
      </c>
      <c r="C155">
        <f>WEEKNUM(Table1[[#This Row],[Week Ending]],2)</f>
        <v>51</v>
      </c>
      <c r="D155" s="5">
        <f>YEAR(Table1[[#This Row],[Week Ending]])</f>
        <v>2012</v>
      </c>
      <c r="E155" t="str">
        <f>CHOOSE(MONTH(Table1[[#This Row],[Week Ending]]),"January","February","March","April","May","June","July","August","September","October","November","December")</f>
        <v>December</v>
      </c>
      <c r="F155" t="str">
        <f>IF(E156&lt;&gt;Table1[[#This Row],[Month]],SundaysInMonth(MONTH(Table1[[#This Row],[Week Ending]]),Table1[[#This Row],[Year]]),"")</f>
        <v/>
      </c>
      <c r="G155" s="6">
        <v>160</v>
      </c>
      <c r="H155" s="6">
        <v>3925</v>
      </c>
      <c r="I155" s="6">
        <v>4085</v>
      </c>
      <c r="J155">
        <v>17</v>
      </c>
    </row>
    <row r="156" spans="1:11" x14ac:dyDescent="0.2">
      <c r="A156" s="4">
        <v>41266</v>
      </c>
      <c r="B156">
        <f t="shared" si="2"/>
        <v>156</v>
      </c>
      <c r="C156">
        <f>WEEKNUM(Table1[[#This Row],[Week Ending]],2)</f>
        <v>52</v>
      </c>
      <c r="D156" s="5">
        <f>YEAR(Table1[[#This Row],[Week Ending]])</f>
        <v>2012</v>
      </c>
      <c r="E156" t="str">
        <f>CHOOSE(MONTH(Table1[[#This Row],[Week Ending]]),"January","February","March","April","May","June","July","August","September","October","November","December")</f>
        <v>December</v>
      </c>
      <c r="F156" t="str">
        <f>IF(E157&lt;&gt;Table1[[#This Row],[Month]],SundaysInMonth(MONTH(Table1[[#This Row],[Week Ending]]),Table1[[#This Row],[Year]]),"")</f>
        <v/>
      </c>
      <c r="G156" s="6">
        <v>0</v>
      </c>
      <c r="H156" s="6">
        <v>1190</v>
      </c>
      <c r="I156" s="6">
        <v>1190</v>
      </c>
      <c r="J156">
        <v>7</v>
      </c>
    </row>
    <row r="157" spans="1:11" x14ac:dyDescent="0.2">
      <c r="A157" s="4">
        <v>41273</v>
      </c>
      <c r="B157">
        <f t="shared" si="2"/>
        <v>157</v>
      </c>
      <c r="C157">
        <f>WEEKNUM(Table1[[#This Row],[Week Ending]],2)</f>
        <v>53</v>
      </c>
      <c r="D157" s="5">
        <f>YEAR(Table1[[#This Row],[Week Ending]])</f>
        <v>2012</v>
      </c>
      <c r="E157" t="str">
        <f>CHOOSE(MONTH(Table1[[#This Row],[Week Ending]]),"January","February","March","April","May","June","July","August","September","October","November","December")</f>
        <v>December</v>
      </c>
      <c r="F157" t="e">
        <f ca="1">IF(E158&lt;&gt;Table1[[#This Row],[Month]],SundaysInMonth(MONTH(Table1[[#This Row],[Week Ending]]),Table1[[#This Row],[Year]]),"")</f>
        <v>#NAME?</v>
      </c>
      <c r="G157" s="6">
        <v>160</v>
      </c>
      <c r="H157" s="6">
        <v>7415.5</v>
      </c>
      <c r="I157" s="6">
        <v>7575.5</v>
      </c>
      <c r="J157">
        <v>21</v>
      </c>
      <c r="K157">
        <v>43</v>
      </c>
    </row>
    <row r="158" spans="1:11" x14ac:dyDescent="0.2">
      <c r="A158" s="4">
        <v>41280</v>
      </c>
      <c r="B158">
        <f t="shared" si="2"/>
        <v>158</v>
      </c>
      <c r="C158">
        <f>WEEKNUM(Table1[[#This Row],[Week Ending]],2)</f>
        <v>1</v>
      </c>
      <c r="D158" s="5">
        <f>YEAR(Table1[[#This Row],[Week Ending]])</f>
        <v>2013</v>
      </c>
      <c r="E158" t="str">
        <f>CHOOSE(MONTH(Table1[[#This Row],[Week Ending]]),"January","February","March","April","May","June","July","August","September","October","November","December")</f>
        <v>January</v>
      </c>
      <c r="F158" t="str">
        <f>IF(E159&lt;&gt;Table1[[#This Row],[Month]],SundaysInMonth(MONTH(Table1[[#This Row],[Week Ending]]),Table1[[#This Row],[Year]]),"")</f>
        <v/>
      </c>
      <c r="G158" s="6">
        <v>220</v>
      </c>
      <c r="H158" s="6">
        <v>3162</v>
      </c>
      <c r="I158" s="6">
        <v>3382</v>
      </c>
      <c r="J158">
        <v>12</v>
      </c>
    </row>
    <row r="159" spans="1:11" x14ac:dyDescent="0.2">
      <c r="A159" s="4">
        <v>41287</v>
      </c>
      <c r="B159">
        <f t="shared" si="2"/>
        <v>159</v>
      </c>
      <c r="C159">
        <f>WEEKNUM(Table1[[#This Row],[Week Ending]],2)</f>
        <v>2</v>
      </c>
      <c r="D159" s="5">
        <f>YEAR(Table1[[#This Row],[Week Ending]])</f>
        <v>2013</v>
      </c>
      <c r="E159" t="str">
        <f>CHOOSE(MONTH(Table1[[#This Row],[Week Ending]]),"January","February","March","April","May","June","July","August","September","October","November","December")</f>
        <v>January</v>
      </c>
      <c r="F159" t="str">
        <f>IF(E160&lt;&gt;Table1[[#This Row],[Month]],SundaysInMonth(MONTH(Table1[[#This Row],[Week Ending]]),Table1[[#This Row],[Year]]),"")</f>
        <v/>
      </c>
      <c r="G159" s="6">
        <v>0</v>
      </c>
      <c r="H159" s="6">
        <v>4030</v>
      </c>
      <c r="I159" s="6">
        <v>4030</v>
      </c>
      <c r="J159">
        <v>12</v>
      </c>
    </row>
    <row r="160" spans="1:11" x14ac:dyDescent="0.2">
      <c r="A160" s="4">
        <v>41294</v>
      </c>
      <c r="B160">
        <f t="shared" si="2"/>
        <v>160</v>
      </c>
      <c r="C160">
        <f>WEEKNUM(Table1[[#This Row],[Week Ending]],2)</f>
        <v>3</v>
      </c>
      <c r="D160" s="5">
        <f>YEAR(Table1[[#This Row],[Week Ending]])</f>
        <v>2013</v>
      </c>
      <c r="E160" t="str">
        <f>CHOOSE(MONTH(Table1[[#This Row],[Week Ending]]),"January","February","March","April","May","June","July","August","September","October","November","December")</f>
        <v>January</v>
      </c>
      <c r="F160" t="str">
        <f>IF(E161&lt;&gt;Table1[[#This Row],[Month]],SundaysInMonth(MONTH(Table1[[#This Row],[Week Ending]]),Table1[[#This Row],[Year]]),"")</f>
        <v/>
      </c>
      <c r="G160" s="6">
        <v>0</v>
      </c>
      <c r="H160" s="6">
        <v>2360</v>
      </c>
      <c r="I160" s="6">
        <v>2360</v>
      </c>
      <c r="J160">
        <v>11</v>
      </c>
    </row>
    <row r="161" spans="1:11" x14ac:dyDescent="0.2">
      <c r="A161" s="4">
        <v>41301</v>
      </c>
      <c r="B161">
        <f t="shared" si="2"/>
        <v>161</v>
      </c>
      <c r="C161">
        <f>WEEKNUM(Table1[[#This Row],[Week Ending]],2)</f>
        <v>4</v>
      </c>
      <c r="D161" s="5">
        <f>YEAR(Table1[[#This Row],[Week Ending]])</f>
        <v>2013</v>
      </c>
      <c r="E161" t="str">
        <f>CHOOSE(MONTH(Table1[[#This Row],[Week Ending]]),"January","February","March","April","May","June","July","August","September","October","November","December")</f>
        <v>January</v>
      </c>
      <c r="F161" t="e">
        <f ca="1">IF(E162&lt;&gt;Table1[[#This Row],[Month]],SundaysInMonth(MONTH(Table1[[#This Row],[Week Ending]]),Table1[[#This Row],[Year]]),"")</f>
        <v>#NAME?</v>
      </c>
      <c r="G161" s="6">
        <v>0</v>
      </c>
      <c r="H161" s="6">
        <v>3040.02</v>
      </c>
      <c r="I161" s="6">
        <v>3040.02</v>
      </c>
      <c r="J161">
        <v>11</v>
      </c>
      <c r="K161">
        <v>30</v>
      </c>
    </row>
    <row r="162" spans="1:11" x14ac:dyDescent="0.2">
      <c r="A162" s="4">
        <v>41308</v>
      </c>
      <c r="B162">
        <f t="shared" si="2"/>
        <v>162</v>
      </c>
      <c r="C162">
        <f>WEEKNUM(Table1[[#This Row],[Week Ending]],2)</f>
        <v>5</v>
      </c>
      <c r="D162" s="5">
        <f>YEAR(Table1[[#This Row],[Week Ending]])</f>
        <v>2013</v>
      </c>
      <c r="E162" t="str">
        <f>CHOOSE(MONTH(Table1[[#This Row],[Week Ending]]),"January","February","March","April","May","June","July","August","September","October","November","December")</f>
        <v>February</v>
      </c>
      <c r="F162" t="str">
        <f>IF(E163&lt;&gt;Table1[[#This Row],[Month]],SundaysInMonth(MONTH(Table1[[#This Row],[Week Ending]]),Table1[[#This Row],[Year]]),"")</f>
        <v/>
      </c>
      <c r="G162" s="6">
        <v>400</v>
      </c>
      <c r="H162" s="6">
        <v>3114</v>
      </c>
      <c r="I162" s="6">
        <v>3514</v>
      </c>
      <c r="J162">
        <v>17</v>
      </c>
    </row>
    <row r="163" spans="1:11" x14ac:dyDescent="0.2">
      <c r="A163" s="4">
        <v>41315</v>
      </c>
      <c r="B163">
        <f t="shared" si="2"/>
        <v>163</v>
      </c>
      <c r="C163">
        <f>WEEKNUM(Table1[[#This Row],[Week Ending]],2)</f>
        <v>6</v>
      </c>
      <c r="D163" s="5">
        <f>YEAR(Table1[[#This Row],[Week Ending]])</f>
        <v>2013</v>
      </c>
      <c r="E163" t="str">
        <f>CHOOSE(MONTH(Table1[[#This Row],[Week Ending]]),"January","February","March","April","May","June","July","August","September","October","November","December")</f>
        <v>February</v>
      </c>
      <c r="F163" t="str">
        <f>IF(E164&lt;&gt;Table1[[#This Row],[Month]],SundaysInMonth(MONTH(Table1[[#This Row],[Week Ending]]),Table1[[#This Row],[Year]]),"")</f>
        <v/>
      </c>
      <c r="G163" s="6">
        <v>0</v>
      </c>
      <c r="H163" s="6">
        <v>6000</v>
      </c>
      <c r="I163" s="6">
        <v>6000</v>
      </c>
      <c r="J163">
        <v>21</v>
      </c>
    </row>
    <row r="164" spans="1:11" x14ac:dyDescent="0.2">
      <c r="A164" s="4">
        <v>41322</v>
      </c>
      <c r="B164">
        <f t="shared" si="2"/>
        <v>164</v>
      </c>
      <c r="C164">
        <f>WEEKNUM(Table1[[#This Row],[Week Ending]],2)</f>
        <v>7</v>
      </c>
      <c r="D164" s="5">
        <f>YEAR(Table1[[#This Row],[Week Ending]])</f>
        <v>2013</v>
      </c>
      <c r="E164" t="str">
        <f>CHOOSE(MONTH(Table1[[#This Row],[Week Ending]]),"January","February","March","April","May","June","July","August","September","October","November","December")</f>
        <v>February</v>
      </c>
      <c r="F164" t="str">
        <f>IF(E165&lt;&gt;Table1[[#This Row],[Month]],SundaysInMonth(MONTH(Table1[[#This Row],[Week Ending]]),Table1[[#This Row],[Year]]),"")</f>
        <v/>
      </c>
      <c r="G164" s="6">
        <v>0</v>
      </c>
      <c r="H164" s="6">
        <v>2660</v>
      </c>
      <c r="I164" s="6">
        <v>2660</v>
      </c>
      <c r="J164">
        <v>12</v>
      </c>
    </row>
    <row r="165" spans="1:11" x14ac:dyDescent="0.2">
      <c r="A165" s="4">
        <v>41329</v>
      </c>
      <c r="B165">
        <f t="shared" si="2"/>
        <v>165</v>
      </c>
      <c r="C165">
        <f>WEEKNUM(Table1[[#This Row],[Week Ending]],2)</f>
        <v>8</v>
      </c>
      <c r="D165" s="5">
        <f>YEAR(Table1[[#This Row],[Week Ending]])</f>
        <v>2013</v>
      </c>
      <c r="E165" t="str">
        <f>CHOOSE(MONTH(Table1[[#This Row],[Week Ending]]),"January","February","March","April","May","June","July","August","September","October","November","December")</f>
        <v>February</v>
      </c>
      <c r="F165" t="e">
        <f ca="1">IF(E166&lt;&gt;Table1[[#This Row],[Month]],SundaysInMonth(MONTH(Table1[[#This Row],[Week Ending]]),Table1[[#This Row],[Year]]),"")</f>
        <v>#NAME?</v>
      </c>
      <c r="G165" s="6">
        <v>0</v>
      </c>
      <c r="H165" s="6">
        <v>4075</v>
      </c>
      <c r="I165" s="6">
        <v>4075</v>
      </c>
      <c r="J165">
        <v>18</v>
      </c>
      <c r="K165">
        <v>44</v>
      </c>
    </row>
    <row r="166" spans="1:11" x14ac:dyDescent="0.2">
      <c r="A166" s="4">
        <v>41336</v>
      </c>
      <c r="B166">
        <f t="shared" ref="B166:B229" si="3">B165+1</f>
        <v>166</v>
      </c>
      <c r="C166">
        <f>WEEKNUM(Table1[[#This Row],[Week Ending]],2)</f>
        <v>9</v>
      </c>
      <c r="D166" s="5">
        <f>YEAR(Table1[[#This Row],[Week Ending]])</f>
        <v>2013</v>
      </c>
      <c r="E166" t="str">
        <f>CHOOSE(MONTH(Table1[[#This Row],[Week Ending]]),"January","February","March","April","May","June","July","August","September","October","November","December")</f>
        <v>March</v>
      </c>
      <c r="F166" t="str">
        <f>IF(E167&lt;&gt;Table1[[#This Row],[Month]],SundaysInMonth(MONTH(Table1[[#This Row],[Week Ending]]),Table1[[#This Row],[Year]]),"")</f>
        <v/>
      </c>
      <c r="G166" s="6">
        <v>0</v>
      </c>
      <c r="H166" s="6">
        <v>4366</v>
      </c>
      <c r="I166" s="6">
        <v>4366</v>
      </c>
      <c r="J166">
        <v>14</v>
      </c>
    </row>
    <row r="167" spans="1:11" x14ac:dyDescent="0.2">
      <c r="A167" s="4">
        <v>41343</v>
      </c>
      <c r="B167">
        <f t="shared" si="3"/>
        <v>167</v>
      </c>
      <c r="C167">
        <f>WEEKNUM(Table1[[#This Row],[Week Ending]],2)</f>
        <v>10</v>
      </c>
      <c r="D167" s="5">
        <f>YEAR(Table1[[#This Row],[Week Ending]])</f>
        <v>2013</v>
      </c>
      <c r="E167" t="str">
        <f>CHOOSE(MONTH(Table1[[#This Row],[Week Ending]]),"January","February","March","April","May","June","July","August","September","October","November","December")</f>
        <v>March</v>
      </c>
      <c r="F167" t="str">
        <f>IF(E168&lt;&gt;Table1[[#This Row],[Month]],SundaysInMonth(MONTH(Table1[[#This Row],[Week Ending]]),Table1[[#This Row],[Year]]),"")</f>
        <v/>
      </c>
      <c r="G167" s="6">
        <v>0</v>
      </c>
      <c r="H167" s="6">
        <v>4169</v>
      </c>
      <c r="I167" s="6">
        <v>4169</v>
      </c>
      <c r="J167">
        <v>18</v>
      </c>
    </row>
    <row r="168" spans="1:11" x14ac:dyDescent="0.2">
      <c r="A168" s="4">
        <v>41350</v>
      </c>
      <c r="B168">
        <f t="shared" si="3"/>
        <v>168</v>
      </c>
      <c r="C168">
        <f>WEEKNUM(Table1[[#This Row],[Week Ending]],2)</f>
        <v>11</v>
      </c>
      <c r="D168" s="5">
        <f>YEAR(Table1[[#This Row],[Week Ending]])</f>
        <v>2013</v>
      </c>
      <c r="E168" t="str">
        <f>CHOOSE(MONTH(Table1[[#This Row],[Week Ending]]),"January","February","March","April","May","June","July","August","September","October","November","December")</f>
        <v>March</v>
      </c>
      <c r="F168" t="str">
        <f>IF(E169&lt;&gt;Table1[[#This Row],[Month]],SundaysInMonth(MONTH(Table1[[#This Row],[Week Ending]]),Table1[[#This Row],[Year]]),"")</f>
        <v/>
      </c>
      <c r="G168" s="6">
        <v>563</v>
      </c>
      <c r="H168" s="6">
        <v>1345</v>
      </c>
      <c r="I168" s="6">
        <v>1908</v>
      </c>
      <c r="J168">
        <v>9</v>
      </c>
    </row>
    <row r="169" spans="1:11" x14ac:dyDescent="0.2">
      <c r="A169" s="4">
        <v>41357</v>
      </c>
      <c r="B169">
        <f t="shared" si="3"/>
        <v>169</v>
      </c>
      <c r="C169">
        <f>WEEKNUM(Table1[[#This Row],[Week Ending]],2)</f>
        <v>12</v>
      </c>
      <c r="D169" s="5">
        <f>YEAR(Table1[[#This Row],[Week Ending]])</f>
        <v>2013</v>
      </c>
      <c r="E169" t="str">
        <f>CHOOSE(MONTH(Table1[[#This Row],[Week Ending]]),"January","February","March","April","May","June","July","August","September","October","November","December")</f>
        <v>March</v>
      </c>
      <c r="F169" t="str">
        <f>IF(E170&lt;&gt;Table1[[#This Row],[Month]],SundaysInMonth(MONTH(Table1[[#This Row],[Week Ending]]),Table1[[#This Row],[Year]]),"")</f>
        <v/>
      </c>
      <c r="G169" s="6">
        <v>80</v>
      </c>
      <c r="H169" s="6">
        <v>3504</v>
      </c>
      <c r="I169" s="6">
        <v>3584</v>
      </c>
      <c r="J169">
        <v>13</v>
      </c>
    </row>
    <row r="170" spans="1:11" x14ac:dyDescent="0.2">
      <c r="A170" s="4">
        <v>41364</v>
      </c>
      <c r="B170">
        <f t="shared" si="3"/>
        <v>170</v>
      </c>
      <c r="C170">
        <f>WEEKNUM(Table1[[#This Row],[Week Ending]],2)</f>
        <v>13</v>
      </c>
      <c r="D170" s="5">
        <f>YEAR(Table1[[#This Row],[Week Ending]])</f>
        <v>2013</v>
      </c>
      <c r="E170" t="str">
        <f>CHOOSE(MONTH(Table1[[#This Row],[Week Ending]]),"January","February","March","April","May","June","July","August","September","October","November","December")</f>
        <v>March</v>
      </c>
      <c r="F170" t="e">
        <f ca="1">IF(E171&lt;&gt;Table1[[#This Row],[Month]],SundaysInMonth(MONTH(Table1[[#This Row],[Week Ending]]),Table1[[#This Row],[Year]]),"")</f>
        <v>#NAME?</v>
      </c>
      <c r="G170" s="6">
        <v>0</v>
      </c>
      <c r="H170" s="6">
        <v>4228</v>
      </c>
      <c r="I170" s="6">
        <v>4228</v>
      </c>
      <c r="J170">
        <v>11</v>
      </c>
      <c r="K170">
        <v>39</v>
      </c>
    </row>
    <row r="171" spans="1:11" x14ac:dyDescent="0.2">
      <c r="A171" s="4">
        <v>41371</v>
      </c>
      <c r="B171">
        <f t="shared" si="3"/>
        <v>171</v>
      </c>
      <c r="C171">
        <f>WEEKNUM(Table1[[#This Row],[Week Ending]],2)</f>
        <v>14</v>
      </c>
      <c r="D171" s="5">
        <f>YEAR(Table1[[#This Row],[Week Ending]])</f>
        <v>2013</v>
      </c>
      <c r="E171" t="str">
        <f>CHOOSE(MONTH(Table1[[#This Row],[Week Ending]]),"January","February","March","April","May","June","July","August","September","October","November","December")</f>
        <v>April</v>
      </c>
      <c r="F171" t="str">
        <f>IF(E172&lt;&gt;Table1[[#This Row],[Month]],SundaysInMonth(MONTH(Table1[[#This Row],[Week Ending]]),Table1[[#This Row],[Year]]),"")</f>
        <v/>
      </c>
      <c r="G171" s="6">
        <v>150</v>
      </c>
      <c r="H171" s="6">
        <v>4018</v>
      </c>
      <c r="I171" s="6">
        <v>4168</v>
      </c>
      <c r="J171">
        <v>13</v>
      </c>
    </row>
    <row r="172" spans="1:11" x14ac:dyDescent="0.2">
      <c r="A172" s="4">
        <v>41378</v>
      </c>
      <c r="B172">
        <f t="shared" si="3"/>
        <v>172</v>
      </c>
      <c r="C172">
        <f>WEEKNUM(Table1[[#This Row],[Week Ending]],2)</f>
        <v>15</v>
      </c>
      <c r="D172" s="5">
        <f>YEAR(Table1[[#This Row],[Week Ending]])</f>
        <v>2013</v>
      </c>
      <c r="E172" t="str">
        <f>CHOOSE(MONTH(Table1[[#This Row],[Week Ending]]),"January","February","March","April","May","June","July","August","September","October","November","December")</f>
        <v>April</v>
      </c>
      <c r="F172" t="str">
        <f>IF(E173&lt;&gt;Table1[[#This Row],[Month]],SundaysInMonth(MONTH(Table1[[#This Row],[Week Ending]]),Table1[[#This Row],[Year]]),"")</f>
        <v/>
      </c>
      <c r="G172" s="6">
        <v>0</v>
      </c>
      <c r="H172" s="6">
        <v>2510.25</v>
      </c>
      <c r="I172" s="6">
        <v>2510.25</v>
      </c>
      <c r="J172">
        <v>15</v>
      </c>
    </row>
    <row r="173" spans="1:11" x14ac:dyDescent="0.2">
      <c r="A173" s="4">
        <v>41385</v>
      </c>
      <c r="B173">
        <f t="shared" si="3"/>
        <v>173</v>
      </c>
      <c r="C173">
        <f>WEEKNUM(Table1[[#This Row],[Week Ending]],2)</f>
        <v>16</v>
      </c>
      <c r="D173" s="5">
        <f>YEAR(Table1[[#This Row],[Week Ending]])</f>
        <v>2013</v>
      </c>
      <c r="E173" t="str">
        <f>CHOOSE(MONTH(Table1[[#This Row],[Week Ending]]),"January","February","March","April","May","June","July","August","September","October","November","December")</f>
        <v>April</v>
      </c>
      <c r="F173" t="str">
        <f>IF(E174&lt;&gt;Table1[[#This Row],[Month]],SundaysInMonth(MONTH(Table1[[#This Row],[Week Ending]]),Table1[[#This Row],[Year]]),"")</f>
        <v/>
      </c>
      <c r="G173" s="6">
        <v>0</v>
      </c>
      <c r="H173" s="6">
        <v>2909</v>
      </c>
      <c r="I173" s="6">
        <v>2909</v>
      </c>
      <c r="J173">
        <v>11</v>
      </c>
    </row>
    <row r="174" spans="1:11" x14ac:dyDescent="0.2">
      <c r="A174" s="4">
        <v>41392</v>
      </c>
      <c r="B174">
        <f t="shared" si="3"/>
        <v>174</v>
      </c>
      <c r="C174">
        <f>WEEKNUM(Table1[[#This Row],[Week Ending]],2)</f>
        <v>17</v>
      </c>
      <c r="D174" s="5">
        <f>YEAR(Table1[[#This Row],[Week Ending]])</f>
        <v>2013</v>
      </c>
      <c r="E174" t="str">
        <f>CHOOSE(MONTH(Table1[[#This Row],[Week Ending]]),"January","February","March","April","May","June","July","August","September","October","November","December")</f>
        <v>April</v>
      </c>
      <c r="F174" t="e">
        <f ca="1">IF(E175&lt;&gt;Table1[[#This Row],[Month]],SundaysInMonth(MONTH(Table1[[#This Row],[Week Ending]]),Table1[[#This Row],[Year]]),"")</f>
        <v>#NAME?</v>
      </c>
      <c r="G174" s="6">
        <v>0</v>
      </c>
      <c r="H174" s="6">
        <v>7517</v>
      </c>
      <c r="I174" s="6">
        <v>7517</v>
      </c>
      <c r="J174">
        <v>20</v>
      </c>
      <c r="K174">
        <v>38</v>
      </c>
    </row>
    <row r="175" spans="1:11" x14ac:dyDescent="0.2">
      <c r="A175" s="4">
        <v>41399</v>
      </c>
      <c r="B175">
        <f t="shared" si="3"/>
        <v>175</v>
      </c>
      <c r="C175">
        <f>WEEKNUM(Table1[[#This Row],[Week Ending]],2)</f>
        <v>18</v>
      </c>
      <c r="D175" s="5">
        <f>YEAR(Table1[[#This Row],[Week Ending]])</f>
        <v>2013</v>
      </c>
      <c r="E175" t="str">
        <f>CHOOSE(MONTH(Table1[[#This Row],[Week Ending]]),"January","February","March","April","May","June","July","August","September","October","November","December")</f>
        <v>May</v>
      </c>
      <c r="F175" t="str">
        <f>IF(E176&lt;&gt;Table1[[#This Row],[Month]],SundaysInMonth(MONTH(Table1[[#This Row],[Week Ending]]),Table1[[#This Row],[Year]]),"")</f>
        <v/>
      </c>
      <c r="G175" s="6">
        <v>290</v>
      </c>
      <c r="H175" s="6">
        <v>3908</v>
      </c>
      <c r="I175" s="6">
        <v>4198</v>
      </c>
      <c r="J175">
        <v>13</v>
      </c>
    </row>
    <row r="176" spans="1:11" x14ac:dyDescent="0.2">
      <c r="A176" s="4">
        <v>41406</v>
      </c>
      <c r="B176">
        <f t="shared" si="3"/>
        <v>176</v>
      </c>
      <c r="C176">
        <f>WEEKNUM(Table1[[#This Row],[Week Ending]],2)</f>
        <v>19</v>
      </c>
      <c r="D176" s="5">
        <f>YEAR(Table1[[#This Row],[Week Ending]])</f>
        <v>2013</v>
      </c>
      <c r="E176" t="str">
        <f>CHOOSE(MONTH(Table1[[#This Row],[Week Ending]]),"January","February","March","April","May","June","July","August","September","October","November","December")</f>
        <v>May</v>
      </c>
      <c r="F176" t="str">
        <f>IF(E177&lt;&gt;Table1[[#This Row],[Month]],SundaysInMonth(MONTH(Table1[[#This Row],[Week Ending]]),Table1[[#This Row],[Year]]),"")</f>
        <v/>
      </c>
      <c r="G176" s="6">
        <v>200</v>
      </c>
      <c r="H176" s="6">
        <v>2035</v>
      </c>
      <c r="I176" s="6">
        <v>2235</v>
      </c>
      <c r="J176">
        <v>13</v>
      </c>
    </row>
    <row r="177" spans="1:11" x14ac:dyDescent="0.2">
      <c r="A177" s="4">
        <v>41413</v>
      </c>
      <c r="B177">
        <f t="shared" si="3"/>
        <v>177</v>
      </c>
      <c r="C177">
        <f>WEEKNUM(Table1[[#This Row],[Week Ending]],2)</f>
        <v>20</v>
      </c>
      <c r="D177" s="5">
        <f>YEAR(Table1[[#This Row],[Week Ending]])</f>
        <v>2013</v>
      </c>
      <c r="E177" t="str">
        <f>CHOOSE(MONTH(Table1[[#This Row],[Week Ending]]),"January","February","March","April","May","June","July","August","September","October","November","December")</f>
        <v>May</v>
      </c>
      <c r="F177" t="str">
        <f>IF(E178&lt;&gt;Table1[[#This Row],[Month]],SundaysInMonth(MONTH(Table1[[#This Row],[Week Ending]]),Table1[[#This Row],[Year]]),"")</f>
        <v/>
      </c>
      <c r="G177" s="6">
        <v>0</v>
      </c>
      <c r="H177" s="6">
        <v>4653</v>
      </c>
      <c r="I177" s="6">
        <v>4653</v>
      </c>
      <c r="J177">
        <v>15</v>
      </c>
    </row>
    <row r="178" spans="1:11" x14ac:dyDescent="0.2">
      <c r="A178" s="4">
        <v>41420</v>
      </c>
      <c r="B178">
        <f t="shared" si="3"/>
        <v>178</v>
      </c>
      <c r="C178">
        <f>WEEKNUM(Table1[[#This Row],[Week Ending]],2)</f>
        <v>21</v>
      </c>
      <c r="D178" s="5">
        <f>YEAR(Table1[[#This Row],[Week Ending]])</f>
        <v>2013</v>
      </c>
      <c r="E178" t="str">
        <f>CHOOSE(MONTH(Table1[[#This Row],[Week Ending]]),"January","February","March","April","May","June","July","August","September","October","November","December")</f>
        <v>May</v>
      </c>
      <c r="F178" t="e">
        <f ca="1">IF(E179&lt;&gt;Table1[[#This Row],[Month]],SundaysInMonth(MONTH(Table1[[#This Row],[Week Ending]]),Table1[[#This Row],[Year]]),"")</f>
        <v>#NAME?</v>
      </c>
      <c r="G178" s="6">
        <v>505</v>
      </c>
      <c r="H178" s="6">
        <v>2730</v>
      </c>
      <c r="I178" s="6">
        <v>3235</v>
      </c>
      <c r="J178">
        <v>14</v>
      </c>
      <c r="K178">
        <v>30</v>
      </c>
    </row>
    <row r="179" spans="1:11" x14ac:dyDescent="0.2">
      <c r="A179" s="4">
        <v>41427</v>
      </c>
      <c r="B179">
        <f t="shared" si="3"/>
        <v>179</v>
      </c>
      <c r="C179">
        <f>WEEKNUM(Table1[[#This Row],[Week Ending]],2)</f>
        <v>22</v>
      </c>
      <c r="D179" s="5">
        <f>YEAR(Table1[[#This Row],[Week Ending]])</f>
        <v>2013</v>
      </c>
      <c r="E179" t="str">
        <f>CHOOSE(MONTH(Table1[[#This Row],[Week Ending]]),"January","February","March","April","May","June","July","August","September","October","November","December")</f>
        <v>June</v>
      </c>
      <c r="F179" t="str">
        <f>IF(E180&lt;&gt;Table1[[#This Row],[Month]],SundaysInMonth(MONTH(Table1[[#This Row],[Week Ending]]),Table1[[#This Row],[Year]]),"")</f>
        <v/>
      </c>
      <c r="G179" s="6">
        <v>0</v>
      </c>
      <c r="H179" s="6">
        <v>3933</v>
      </c>
      <c r="I179" s="6">
        <v>3933</v>
      </c>
      <c r="J179">
        <v>12</v>
      </c>
    </row>
    <row r="180" spans="1:11" x14ac:dyDescent="0.2">
      <c r="A180" s="4">
        <v>41434</v>
      </c>
      <c r="B180">
        <f t="shared" si="3"/>
        <v>180</v>
      </c>
      <c r="C180">
        <f>WEEKNUM(Table1[[#This Row],[Week Ending]],2)</f>
        <v>23</v>
      </c>
      <c r="D180" s="5">
        <f>YEAR(Table1[[#This Row],[Week Ending]])</f>
        <v>2013</v>
      </c>
      <c r="E180" t="str">
        <f>CHOOSE(MONTH(Table1[[#This Row],[Week Ending]]),"January","February","March","April","May","June","July","August","September","October","November","December")</f>
        <v>June</v>
      </c>
      <c r="F180" t="str">
        <f>IF(E181&lt;&gt;Table1[[#This Row],[Month]],SundaysInMonth(MONTH(Table1[[#This Row],[Week Ending]]),Table1[[#This Row],[Year]]),"")</f>
        <v/>
      </c>
      <c r="G180" s="6">
        <v>0</v>
      </c>
      <c r="H180" s="6">
        <v>2351</v>
      </c>
      <c r="I180" s="6">
        <v>2351</v>
      </c>
      <c r="J180">
        <v>11</v>
      </c>
    </row>
    <row r="181" spans="1:11" x14ac:dyDescent="0.2">
      <c r="A181" s="4">
        <v>41441</v>
      </c>
      <c r="B181">
        <f t="shared" si="3"/>
        <v>181</v>
      </c>
      <c r="C181">
        <f>WEEKNUM(Table1[[#This Row],[Week Ending]],2)</f>
        <v>24</v>
      </c>
      <c r="D181" s="5">
        <f>YEAR(Table1[[#This Row],[Week Ending]])</f>
        <v>2013</v>
      </c>
      <c r="E181" t="str">
        <f>CHOOSE(MONTH(Table1[[#This Row],[Week Ending]]),"January","February","March","April","May","June","July","August","September","October","November","December")</f>
        <v>June</v>
      </c>
      <c r="F181" t="str">
        <f>IF(E182&lt;&gt;Table1[[#This Row],[Month]],SundaysInMonth(MONTH(Table1[[#This Row],[Week Ending]]),Table1[[#This Row],[Year]]),"")</f>
        <v/>
      </c>
      <c r="G181" s="6">
        <v>310</v>
      </c>
      <c r="H181" s="6">
        <v>3144</v>
      </c>
      <c r="I181" s="6">
        <v>3454</v>
      </c>
      <c r="J181">
        <v>14</v>
      </c>
    </row>
    <row r="182" spans="1:11" x14ac:dyDescent="0.2">
      <c r="A182" s="4">
        <v>41448</v>
      </c>
      <c r="B182">
        <f t="shared" si="3"/>
        <v>182</v>
      </c>
      <c r="C182">
        <f>WEEKNUM(Table1[[#This Row],[Week Ending]],2)</f>
        <v>25</v>
      </c>
      <c r="D182" s="5">
        <f>YEAR(Table1[[#This Row],[Week Ending]])</f>
        <v>2013</v>
      </c>
      <c r="E182" t="str">
        <f>CHOOSE(MONTH(Table1[[#This Row],[Week Ending]]),"January","February","March","April","May","June","July","August","September","October","November","December")</f>
        <v>June</v>
      </c>
      <c r="F182" t="str">
        <f>IF(E183&lt;&gt;Table1[[#This Row],[Month]],SundaysInMonth(MONTH(Table1[[#This Row],[Week Ending]]),Table1[[#This Row],[Year]]),"")</f>
        <v/>
      </c>
      <c r="G182" s="6">
        <v>0</v>
      </c>
      <c r="H182" s="6">
        <v>2523</v>
      </c>
      <c r="I182" s="6">
        <v>2523</v>
      </c>
      <c r="J182">
        <v>9</v>
      </c>
    </row>
    <row r="183" spans="1:11" x14ac:dyDescent="0.2">
      <c r="A183" s="4">
        <v>41455</v>
      </c>
      <c r="B183">
        <f t="shared" si="3"/>
        <v>183</v>
      </c>
      <c r="C183">
        <f>WEEKNUM(Table1[[#This Row],[Week Ending]],2)</f>
        <v>26</v>
      </c>
      <c r="D183" s="5">
        <f>YEAR(Table1[[#This Row],[Week Ending]])</f>
        <v>2013</v>
      </c>
      <c r="E183" t="str">
        <f>CHOOSE(MONTH(Table1[[#This Row],[Week Ending]]),"January","February","March","April","May","June","July","August","September","October","November","December")</f>
        <v>June</v>
      </c>
      <c r="F183" t="e">
        <f ca="1">IF(E184&lt;&gt;Table1[[#This Row],[Month]],SundaysInMonth(MONTH(Table1[[#This Row],[Week Ending]]),Table1[[#This Row],[Year]]),"")</f>
        <v>#NAME?</v>
      </c>
      <c r="G183" s="6">
        <v>0</v>
      </c>
      <c r="H183" s="6">
        <v>4199</v>
      </c>
      <c r="I183" s="6">
        <v>4199</v>
      </c>
      <c r="J183">
        <v>12</v>
      </c>
      <c r="K183">
        <v>29</v>
      </c>
    </row>
    <row r="184" spans="1:11" x14ac:dyDescent="0.2">
      <c r="A184" s="4">
        <v>41462</v>
      </c>
      <c r="B184">
        <f t="shared" si="3"/>
        <v>184</v>
      </c>
      <c r="C184">
        <f>WEEKNUM(Table1[[#This Row],[Week Ending]],2)</f>
        <v>27</v>
      </c>
      <c r="D184" s="5">
        <f>YEAR(Table1[[#This Row],[Week Ending]])</f>
        <v>2013</v>
      </c>
      <c r="E184" t="str">
        <f>CHOOSE(MONTH(Table1[[#This Row],[Week Ending]]),"January","February","March","April","May","June","July","August","September","October","November","December")</f>
        <v>July</v>
      </c>
      <c r="F184" t="str">
        <f>IF(E185&lt;&gt;Table1[[#This Row],[Month]],SundaysInMonth(MONTH(Table1[[#This Row],[Week Ending]]),Table1[[#This Row],[Year]]),"")</f>
        <v/>
      </c>
      <c r="G184" s="6">
        <v>0</v>
      </c>
      <c r="H184" s="6">
        <v>4395</v>
      </c>
      <c r="I184" s="6">
        <v>4395</v>
      </c>
      <c r="J184">
        <v>15</v>
      </c>
    </row>
    <row r="185" spans="1:11" x14ac:dyDescent="0.2">
      <c r="A185" s="4">
        <v>41469</v>
      </c>
      <c r="B185">
        <f t="shared" si="3"/>
        <v>185</v>
      </c>
      <c r="C185">
        <f>WEEKNUM(Table1[[#This Row],[Week Ending]],2)</f>
        <v>28</v>
      </c>
      <c r="D185" s="5">
        <f>YEAR(Table1[[#This Row],[Week Ending]])</f>
        <v>2013</v>
      </c>
      <c r="E185" t="str">
        <f>CHOOSE(MONTH(Table1[[#This Row],[Week Ending]]),"January","February","March","April","May","June","July","August","September","October","November","December")</f>
        <v>July</v>
      </c>
      <c r="F185" t="str">
        <f>IF(E186&lt;&gt;Table1[[#This Row],[Month]],SundaysInMonth(MONTH(Table1[[#This Row],[Week Ending]]),Table1[[#This Row],[Year]]),"")</f>
        <v/>
      </c>
      <c r="G185" s="6">
        <v>0</v>
      </c>
      <c r="H185" s="6">
        <v>2563</v>
      </c>
      <c r="I185" s="6">
        <v>2563</v>
      </c>
      <c r="J185">
        <v>12</v>
      </c>
    </row>
    <row r="186" spans="1:11" x14ac:dyDescent="0.2">
      <c r="A186" s="4">
        <v>41476</v>
      </c>
      <c r="B186">
        <f t="shared" si="3"/>
        <v>186</v>
      </c>
      <c r="C186">
        <f>WEEKNUM(Table1[[#This Row],[Week Ending]],2)</f>
        <v>29</v>
      </c>
      <c r="D186" s="5">
        <f>YEAR(Table1[[#This Row],[Week Ending]])</f>
        <v>2013</v>
      </c>
      <c r="E186" t="str">
        <f>CHOOSE(MONTH(Table1[[#This Row],[Week Ending]]),"January","February","March","April","May","June","July","August","September","October","November","December")</f>
        <v>July</v>
      </c>
      <c r="F186" t="str">
        <f>IF(E187&lt;&gt;Table1[[#This Row],[Month]],SundaysInMonth(MONTH(Table1[[#This Row],[Week Ending]]),Table1[[#This Row],[Year]]),"")</f>
        <v/>
      </c>
      <c r="G186" s="6">
        <v>190</v>
      </c>
      <c r="H186" s="6">
        <v>2265</v>
      </c>
      <c r="I186" s="6">
        <v>2455</v>
      </c>
      <c r="J186">
        <v>11</v>
      </c>
    </row>
    <row r="187" spans="1:11" x14ac:dyDescent="0.2">
      <c r="A187" s="4">
        <v>41483</v>
      </c>
      <c r="B187">
        <f t="shared" si="3"/>
        <v>187</v>
      </c>
      <c r="C187">
        <f>WEEKNUM(Table1[[#This Row],[Week Ending]],2)</f>
        <v>30</v>
      </c>
      <c r="D187" s="5">
        <f>YEAR(Table1[[#This Row],[Week Ending]])</f>
        <v>2013</v>
      </c>
      <c r="E187" t="str">
        <f>CHOOSE(MONTH(Table1[[#This Row],[Week Ending]]),"January","February","March","April","May","June","July","August","September","October","November","December")</f>
        <v>July</v>
      </c>
      <c r="F187" t="e">
        <f ca="1">IF(E188&lt;&gt;Table1[[#This Row],[Month]],SundaysInMonth(MONTH(Table1[[#This Row],[Week Ending]]),Table1[[#This Row],[Year]]),"")</f>
        <v>#NAME?</v>
      </c>
      <c r="G187" s="6">
        <v>0</v>
      </c>
      <c r="H187" s="6">
        <v>5600</v>
      </c>
      <c r="I187" s="6">
        <v>5600</v>
      </c>
      <c r="J187">
        <v>15</v>
      </c>
      <c r="K187">
        <v>35</v>
      </c>
    </row>
    <row r="188" spans="1:11" x14ac:dyDescent="0.2">
      <c r="A188" s="4">
        <v>41490</v>
      </c>
      <c r="B188">
        <f t="shared" si="3"/>
        <v>188</v>
      </c>
      <c r="C188">
        <f>WEEKNUM(Table1[[#This Row],[Week Ending]],2)</f>
        <v>31</v>
      </c>
      <c r="D188" s="5">
        <f>YEAR(Table1[[#This Row],[Week Ending]])</f>
        <v>2013</v>
      </c>
      <c r="E188" t="str">
        <f>CHOOSE(MONTH(Table1[[#This Row],[Week Ending]]),"January","February","March","April","May","June","July","August","September","October","November","December")</f>
        <v>August</v>
      </c>
      <c r="F188" t="str">
        <f>IF(E189&lt;&gt;Table1[[#This Row],[Month]],SundaysInMonth(MONTH(Table1[[#This Row],[Week Ending]]),Table1[[#This Row],[Year]]),"")</f>
        <v/>
      </c>
      <c r="G188" s="6">
        <v>190</v>
      </c>
      <c r="H188" s="6">
        <v>3901.59</v>
      </c>
      <c r="I188" s="6">
        <v>4091.59</v>
      </c>
      <c r="J188">
        <v>14</v>
      </c>
    </row>
    <row r="189" spans="1:11" x14ac:dyDescent="0.2">
      <c r="A189" s="4">
        <v>41497</v>
      </c>
      <c r="B189">
        <f t="shared" si="3"/>
        <v>189</v>
      </c>
      <c r="C189">
        <f>WEEKNUM(Table1[[#This Row],[Week Ending]],2)</f>
        <v>32</v>
      </c>
      <c r="D189" s="5">
        <f>YEAR(Table1[[#This Row],[Week Ending]])</f>
        <v>2013</v>
      </c>
      <c r="E189" t="str">
        <f>CHOOSE(MONTH(Table1[[#This Row],[Week Ending]]),"January","February","March","April","May","June","July","August","September","October","November","December")</f>
        <v>August</v>
      </c>
      <c r="F189" t="str">
        <f>IF(E190&lt;&gt;Table1[[#This Row],[Month]],SundaysInMonth(MONTH(Table1[[#This Row],[Week Ending]]),Table1[[#This Row],[Year]]),"")</f>
        <v/>
      </c>
      <c r="G189" s="6">
        <v>130</v>
      </c>
      <c r="H189" s="6">
        <v>3373</v>
      </c>
      <c r="I189" s="6">
        <v>3503</v>
      </c>
      <c r="J189">
        <v>15</v>
      </c>
    </row>
    <row r="190" spans="1:11" x14ac:dyDescent="0.2">
      <c r="A190" s="4">
        <v>41504</v>
      </c>
      <c r="B190">
        <f t="shared" si="3"/>
        <v>190</v>
      </c>
      <c r="C190">
        <f>WEEKNUM(Table1[[#This Row],[Week Ending]],2)</f>
        <v>33</v>
      </c>
      <c r="D190" s="5">
        <f>YEAR(Table1[[#This Row],[Week Ending]])</f>
        <v>2013</v>
      </c>
      <c r="E190" t="str">
        <f>CHOOSE(MONTH(Table1[[#This Row],[Week Ending]]),"January","February","March","April","May","June","July","August","September","October","November","December")</f>
        <v>August</v>
      </c>
      <c r="F190" t="str">
        <f>IF(E191&lt;&gt;Table1[[#This Row],[Month]],SundaysInMonth(MONTH(Table1[[#This Row],[Week Ending]]),Table1[[#This Row],[Year]]),"")</f>
        <v/>
      </c>
      <c r="G190" s="6">
        <v>210</v>
      </c>
      <c r="H190" s="6">
        <v>2605</v>
      </c>
      <c r="I190" s="6">
        <v>2815</v>
      </c>
      <c r="J190">
        <v>12</v>
      </c>
    </row>
    <row r="191" spans="1:11" x14ac:dyDescent="0.2">
      <c r="A191" s="4">
        <v>41511</v>
      </c>
      <c r="B191">
        <f t="shared" si="3"/>
        <v>191</v>
      </c>
      <c r="C191">
        <f>WEEKNUM(Table1[[#This Row],[Week Ending]],2)</f>
        <v>34</v>
      </c>
      <c r="D191" s="5">
        <f>YEAR(Table1[[#This Row],[Week Ending]])</f>
        <v>2013</v>
      </c>
      <c r="E191" t="str">
        <f>CHOOSE(MONTH(Table1[[#This Row],[Week Ending]]),"January","February","March","April","May","June","July","August","September","October","November","December")</f>
        <v>August</v>
      </c>
      <c r="F191" t="e">
        <f ca="1">IF(E192&lt;&gt;Table1[[#This Row],[Month]],SundaysInMonth(MONTH(Table1[[#This Row],[Week Ending]]),Table1[[#This Row],[Year]]),"")</f>
        <v>#NAME?</v>
      </c>
      <c r="G191" s="6">
        <v>0</v>
      </c>
      <c r="H191" s="6">
        <v>5378</v>
      </c>
      <c r="I191" s="6">
        <v>5378</v>
      </c>
      <c r="J191">
        <v>15</v>
      </c>
      <c r="K191">
        <v>37</v>
      </c>
    </row>
    <row r="192" spans="1:11" x14ac:dyDescent="0.2">
      <c r="A192" s="4">
        <v>41518</v>
      </c>
      <c r="B192">
        <f t="shared" si="3"/>
        <v>192</v>
      </c>
      <c r="C192">
        <f>WEEKNUM(Table1[[#This Row],[Week Ending]],2)</f>
        <v>35</v>
      </c>
      <c r="D192" s="5">
        <f>YEAR(Table1[[#This Row],[Week Ending]])</f>
        <v>2013</v>
      </c>
      <c r="E192" t="str">
        <f>CHOOSE(MONTH(Table1[[#This Row],[Week Ending]]),"January","February","March","April","May","June","July","August","September","October","November","December")</f>
        <v>September</v>
      </c>
      <c r="F192" t="str">
        <f>IF(E193&lt;&gt;Table1[[#This Row],[Month]],SundaysInMonth(MONTH(Table1[[#This Row],[Week Ending]]),Table1[[#This Row],[Year]]),"")</f>
        <v/>
      </c>
      <c r="G192" s="6">
        <v>200</v>
      </c>
      <c r="H192" s="6">
        <v>3640</v>
      </c>
      <c r="I192" s="6">
        <v>3840</v>
      </c>
      <c r="J192">
        <v>13</v>
      </c>
    </row>
    <row r="193" spans="1:11" x14ac:dyDescent="0.2">
      <c r="A193" s="4">
        <v>41525</v>
      </c>
      <c r="B193">
        <f t="shared" si="3"/>
        <v>193</v>
      </c>
      <c r="C193">
        <f>WEEKNUM(Table1[[#This Row],[Week Ending]],2)</f>
        <v>36</v>
      </c>
      <c r="D193" s="5">
        <f>YEAR(Table1[[#This Row],[Week Ending]])</f>
        <v>2013</v>
      </c>
      <c r="E193" t="str">
        <f>CHOOSE(MONTH(Table1[[#This Row],[Week Ending]]),"January","February","March","April","May","June","July","August","September","October","November","December")</f>
        <v>September</v>
      </c>
      <c r="F193" t="str">
        <f>IF(E194&lt;&gt;Table1[[#This Row],[Month]],SundaysInMonth(MONTH(Table1[[#This Row],[Week Ending]]),Table1[[#This Row],[Year]]),"")</f>
        <v/>
      </c>
      <c r="G193" s="6">
        <v>200</v>
      </c>
      <c r="H193" s="6">
        <v>2444.75</v>
      </c>
      <c r="I193" s="6">
        <v>2644.75</v>
      </c>
      <c r="J193">
        <v>9</v>
      </c>
    </row>
    <row r="194" spans="1:11" x14ac:dyDescent="0.2">
      <c r="A194" s="4">
        <v>41532</v>
      </c>
      <c r="B194">
        <f t="shared" si="3"/>
        <v>194</v>
      </c>
      <c r="C194">
        <f>WEEKNUM(Table1[[#This Row],[Week Ending]],2)</f>
        <v>37</v>
      </c>
      <c r="D194" s="5">
        <f>YEAR(Table1[[#This Row],[Week Ending]])</f>
        <v>2013</v>
      </c>
      <c r="E194" t="str">
        <f>CHOOSE(MONTH(Table1[[#This Row],[Week Ending]]),"January","February","March","April","May","June","July","August","September","October","November","December")</f>
        <v>September</v>
      </c>
      <c r="F194" t="str">
        <f>IF(E195&lt;&gt;Table1[[#This Row],[Month]],SundaysInMonth(MONTH(Table1[[#This Row],[Week Ending]]),Table1[[#This Row],[Year]]),"")</f>
        <v/>
      </c>
      <c r="G194" s="6">
        <v>300</v>
      </c>
      <c r="H194" s="6">
        <v>7275</v>
      </c>
      <c r="I194" s="6">
        <v>7575</v>
      </c>
      <c r="J194">
        <v>19</v>
      </c>
    </row>
    <row r="195" spans="1:11" x14ac:dyDescent="0.2">
      <c r="A195" s="4">
        <v>41539</v>
      </c>
      <c r="B195">
        <f t="shared" si="3"/>
        <v>195</v>
      </c>
      <c r="C195">
        <f>WEEKNUM(Table1[[#This Row],[Week Ending]],2)</f>
        <v>38</v>
      </c>
      <c r="D195" s="5">
        <f>YEAR(Table1[[#This Row],[Week Ending]])</f>
        <v>2013</v>
      </c>
      <c r="E195" t="str">
        <f>CHOOSE(MONTH(Table1[[#This Row],[Week Ending]]),"January","February","March","April","May","June","July","August","September","October","November","December")</f>
        <v>September</v>
      </c>
      <c r="F195" t="str">
        <f>IF(E196&lt;&gt;Table1[[#This Row],[Month]],SundaysInMonth(MONTH(Table1[[#This Row],[Week Ending]]),Table1[[#This Row],[Year]]),"")</f>
        <v/>
      </c>
      <c r="G195" s="6">
        <v>0</v>
      </c>
      <c r="H195" s="6">
        <v>5349</v>
      </c>
      <c r="I195" s="6">
        <v>5349</v>
      </c>
      <c r="J195">
        <v>17</v>
      </c>
    </row>
    <row r="196" spans="1:11" x14ac:dyDescent="0.2">
      <c r="A196" s="4">
        <v>41546</v>
      </c>
      <c r="B196">
        <f t="shared" si="3"/>
        <v>196</v>
      </c>
      <c r="C196">
        <f>WEEKNUM(Table1[[#This Row],[Week Ending]],2)</f>
        <v>39</v>
      </c>
      <c r="D196" s="5">
        <f>YEAR(Table1[[#This Row],[Week Ending]])</f>
        <v>2013</v>
      </c>
      <c r="E196" t="str">
        <f>CHOOSE(MONTH(Table1[[#This Row],[Week Ending]]),"January","February","March","April","May","June","July","August","September","October","November","December")</f>
        <v>September</v>
      </c>
      <c r="F196" t="e">
        <f ca="1">IF(E197&lt;&gt;Table1[[#This Row],[Month]],SundaysInMonth(MONTH(Table1[[#This Row],[Week Ending]]),Table1[[#This Row],[Year]]),"")</f>
        <v>#NAME?</v>
      </c>
      <c r="G196" s="6">
        <v>380</v>
      </c>
      <c r="H196" s="6">
        <v>4297.5</v>
      </c>
      <c r="I196" s="6">
        <v>4677.5</v>
      </c>
      <c r="J196">
        <v>17</v>
      </c>
      <c r="K196">
        <v>43</v>
      </c>
    </row>
    <row r="197" spans="1:11" x14ac:dyDescent="0.2">
      <c r="A197" s="4">
        <v>41553</v>
      </c>
      <c r="B197">
        <f t="shared" si="3"/>
        <v>197</v>
      </c>
      <c r="C197">
        <f>WEEKNUM(Table1[[#This Row],[Week Ending]],2)</f>
        <v>40</v>
      </c>
      <c r="D197" s="5">
        <f>YEAR(Table1[[#This Row],[Week Ending]])</f>
        <v>2013</v>
      </c>
      <c r="E197" t="str">
        <f>CHOOSE(MONTH(Table1[[#This Row],[Week Ending]]),"January","February","March","April","May","June","July","August","September","October","November","December")</f>
        <v>October</v>
      </c>
      <c r="F197" t="str">
        <f>IF(E198&lt;&gt;Table1[[#This Row],[Month]],SundaysInMonth(MONTH(Table1[[#This Row],[Week Ending]]),Table1[[#This Row],[Year]]),"")</f>
        <v/>
      </c>
      <c r="G197" s="6">
        <v>362</v>
      </c>
      <c r="H197" s="6">
        <v>6033</v>
      </c>
      <c r="I197" s="6">
        <v>6395</v>
      </c>
      <c r="J197">
        <v>14</v>
      </c>
    </row>
    <row r="198" spans="1:11" x14ac:dyDescent="0.2">
      <c r="A198" s="4">
        <v>41560</v>
      </c>
      <c r="B198">
        <f t="shared" si="3"/>
        <v>198</v>
      </c>
      <c r="C198">
        <f>WEEKNUM(Table1[[#This Row],[Week Ending]],2)</f>
        <v>41</v>
      </c>
      <c r="D198" s="5">
        <f>YEAR(Table1[[#This Row],[Week Ending]])</f>
        <v>2013</v>
      </c>
      <c r="E198" t="str">
        <f>CHOOSE(MONTH(Table1[[#This Row],[Week Ending]]),"January","February","March","April","May","June","July","August","September","October","November","December")</f>
        <v>October</v>
      </c>
      <c r="F198" t="str">
        <f>IF(E199&lt;&gt;Table1[[#This Row],[Month]],SundaysInMonth(MONTH(Table1[[#This Row],[Week Ending]]),Table1[[#This Row],[Year]]),"")</f>
        <v/>
      </c>
      <c r="G198" s="6">
        <v>491</v>
      </c>
      <c r="H198" s="6">
        <v>4290</v>
      </c>
      <c r="I198" s="6">
        <v>4781</v>
      </c>
      <c r="J198">
        <v>17</v>
      </c>
    </row>
    <row r="199" spans="1:11" x14ac:dyDescent="0.2">
      <c r="A199" s="4">
        <v>41567</v>
      </c>
      <c r="B199">
        <f t="shared" si="3"/>
        <v>199</v>
      </c>
      <c r="C199">
        <f>WEEKNUM(Table1[[#This Row],[Week Ending]],2)</f>
        <v>42</v>
      </c>
      <c r="D199" s="5">
        <f>YEAR(Table1[[#This Row],[Week Ending]])</f>
        <v>2013</v>
      </c>
      <c r="E199" t="str">
        <f>CHOOSE(MONTH(Table1[[#This Row],[Week Ending]]),"January","February","March","April","May","June","July","August","September","October","November","December")</f>
        <v>October</v>
      </c>
      <c r="F199" t="str">
        <f>IF(E200&lt;&gt;Table1[[#This Row],[Month]],SundaysInMonth(MONTH(Table1[[#This Row],[Week Ending]]),Table1[[#This Row],[Year]]),"")</f>
        <v/>
      </c>
      <c r="G199" s="6">
        <v>127</v>
      </c>
      <c r="H199" s="6">
        <v>5483</v>
      </c>
      <c r="I199" s="6">
        <v>5610</v>
      </c>
      <c r="J199">
        <v>18</v>
      </c>
    </row>
    <row r="200" spans="1:11" x14ac:dyDescent="0.2">
      <c r="A200" s="4">
        <v>41574</v>
      </c>
      <c r="B200">
        <f t="shared" si="3"/>
        <v>200</v>
      </c>
      <c r="C200">
        <f>WEEKNUM(Table1[[#This Row],[Week Ending]],2)</f>
        <v>43</v>
      </c>
      <c r="D200" s="5">
        <f>YEAR(Table1[[#This Row],[Week Ending]])</f>
        <v>2013</v>
      </c>
      <c r="E200" t="str">
        <f>CHOOSE(MONTH(Table1[[#This Row],[Week Ending]]),"January","February","March","April","May","June","July","August","September","October","November","December")</f>
        <v>October</v>
      </c>
      <c r="F200" t="e">
        <f ca="1">IF(E201&lt;&gt;Table1[[#This Row],[Month]],SundaysInMonth(MONTH(Table1[[#This Row],[Week Ending]]),Table1[[#This Row],[Year]]),"")</f>
        <v>#NAME?</v>
      </c>
      <c r="G200" s="6">
        <v>570</v>
      </c>
      <c r="H200" s="6">
        <v>2946</v>
      </c>
      <c r="I200" s="6">
        <v>3516</v>
      </c>
      <c r="J200">
        <v>14</v>
      </c>
      <c r="K200">
        <v>40</v>
      </c>
    </row>
    <row r="201" spans="1:11" x14ac:dyDescent="0.2">
      <c r="A201" s="4">
        <v>41581</v>
      </c>
      <c r="B201">
        <f t="shared" si="3"/>
        <v>201</v>
      </c>
      <c r="C201">
        <f>WEEKNUM(Table1[[#This Row],[Week Ending]],2)</f>
        <v>44</v>
      </c>
      <c r="D201" s="5">
        <f>YEAR(Table1[[#This Row],[Week Ending]])</f>
        <v>2013</v>
      </c>
      <c r="E201" t="str">
        <f>CHOOSE(MONTH(Table1[[#This Row],[Week Ending]]),"January","February","March","April","May","June","July","August","September","October","November","December")</f>
        <v>November</v>
      </c>
      <c r="F201" t="str">
        <f>IF(E202&lt;&gt;Table1[[#This Row],[Month]],SundaysInMonth(MONTH(Table1[[#This Row],[Week Ending]]),Table1[[#This Row],[Year]]),"")</f>
        <v/>
      </c>
      <c r="G201" s="6">
        <v>0</v>
      </c>
      <c r="H201" s="6">
        <v>4032</v>
      </c>
      <c r="I201" s="6">
        <v>4032</v>
      </c>
      <c r="J201">
        <v>17</v>
      </c>
    </row>
    <row r="202" spans="1:11" x14ac:dyDescent="0.2">
      <c r="A202" s="4">
        <v>41588</v>
      </c>
      <c r="B202">
        <f t="shared" si="3"/>
        <v>202</v>
      </c>
      <c r="C202">
        <f>WEEKNUM(Table1[[#This Row],[Week Ending]],2)</f>
        <v>45</v>
      </c>
      <c r="D202" s="5">
        <f>YEAR(Table1[[#This Row],[Week Ending]])</f>
        <v>2013</v>
      </c>
      <c r="E202" t="str">
        <f>CHOOSE(MONTH(Table1[[#This Row],[Week Ending]]),"January","February","March","April","May","June","July","August","September","October","November","December")</f>
        <v>November</v>
      </c>
      <c r="F202" t="str">
        <f>IF(E203&lt;&gt;Table1[[#This Row],[Month]],SundaysInMonth(MONTH(Table1[[#This Row],[Week Ending]]),Table1[[#This Row],[Year]]),"")</f>
        <v/>
      </c>
      <c r="G202" s="6">
        <v>170</v>
      </c>
      <c r="H202" s="6">
        <v>3620</v>
      </c>
      <c r="I202" s="6">
        <v>3790</v>
      </c>
      <c r="J202">
        <v>18</v>
      </c>
    </row>
    <row r="203" spans="1:11" x14ac:dyDescent="0.2">
      <c r="A203" s="4">
        <v>41595</v>
      </c>
      <c r="B203">
        <f t="shared" si="3"/>
        <v>203</v>
      </c>
      <c r="C203">
        <f>WEEKNUM(Table1[[#This Row],[Week Ending]],2)</f>
        <v>46</v>
      </c>
      <c r="D203" s="5">
        <f>YEAR(Table1[[#This Row],[Week Ending]])</f>
        <v>2013</v>
      </c>
      <c r="E203" t="str">
        <f>CHOOSE(MONTH(Table1[[#This Row],[Week Ending]]),"January","February","March","April","May","June","July","August","September","October","November","December")</f>
        <v>November</v>
      </c>
      <c r="F203" t="str">
        <f>IF(E204&lt;&gt;Table1[[#This Row],[Month]],SundaysInMonth(MONTH(Table1[[#This Row],[Week Ending]]),Table1[[#This Row],[Year]]),"")</f>
        <v/>
      </c>
      <c r="G203" s="6">
        <v>826.2</v>
      </c>
      <c r="H203" s="6">
        <v>4641</v>
      </c>
      <c r="I203" s="6">
        <v>5467.2</v>
      </c>
      <c r="J203">
        <v>12</v>
      </c>
    </row>
    <row r="204" spans="1:11" x14ac:dyDescent="0.2">
      <c r="A204" s="4">
        <v>41602</v>
      </c>
      <c r="B204">
        <f t="shared" si="3"/>
        <v>204</v>
      </c>
      <c r="C204">
        <f>WEEKNUM(Table1[[#This Row],[Week Ending]],2)</f>
        <v>47</v>
      </c>
      <c r="D204" s="5">
        <f>YEAR(Table1[[#This Row],[Week Ending]])</f>
        <v>2013</v>
      </c>
      <c r="E204" t="str">
        <f>CHOOSE(MONTH(Table1[[#This Row],[Week Ending]]),"January","February","March","April","May","June","July","August","September","October","November","December")</f>
        <v>November</v>
      </c>
      <c r="F204" t="e">
        <f ca="1">IF(E205&lt;&gt;Table1[[#This Row],[Month]],SundaysInMonth(MONTH(Table1[[#This Row],[Week Ending]]),Table1[[#This Row],[Year]]),"")</f>
        <v>#NAME?</v>
      </c>
      <c r="G204" s="6">
        <v>320</v>
      </c>
      <c r="H204" s="6">
        <v>3495</v>
      </c>
      <c r="I204" s="6">
        <v>3815</v>
      </c>
      <c r="J204">
        <v>17</v>
      </c>
      <c r="K204">
        <v>39</v>
      </c>
    </row>
    <row r="205" spans="1:11" x14ac:dyDescent="0.2">
      <c r="A205" s="4">
        <v>41609</v>
      </c>
      <c r="B205">
        <f t="shared" si="3"/>
        <v>205</v>
      </c>
      <c r="C205">
        <f>WEEKNUM(Table1[[#This Row],[Week Ending]],2)</f>
        <v>48</v>
      </c>
      <c r="D205" s="5">
        <f>YEAR(Table1[[#This Row],[Week Ending]])</f>
        <v>2013</v>
      </c>
      <c r="E205" t="str">
        <f>CHOOSE(MONTH(Table1[[#This Row],[Week Ending]]),"January","February","March","April","May","June","July","August","September","October","November","December")</f>
        <v>December</v>
      </c>
      <c r="F205" t="str">
        <f>IF(E206&lt;&gt;Table1[[#This Row],[Month]],SundaysInMonth(MONTH(Table1[[#This Row],[Week Ending]]),Table1[[#This Row],[Year]]),"")</f>
        <v/>
      </c>
      <c r="G205" s="6">
        <v>0</v>
      </c>
      <c r="H205" s="6">
        <v>5704.01</v>
      </c>
      <c r="I205" s="6">
        <v>5704.01</v>
      </c>
      <c r="J205">
        <v>17</v>
      </c>
    </row>
    <row r="206" spans="1:11" x14ac:dyDescent="0.2">
      <c r="A206" s="4">
        <v>41616</v>
      </c>
      <c r="B206">
        <f t="shared" si="3"/>
        <v>206</v>
      </c>
      <c r="C206">
        <f>WEEKNUM(Table1[[#This Row],[Week Ending]],2)</f>
        <v>49</v>
      </c>
      <c r="D206" s="5">
        <f>YEAR(Table1[[#This Row],[Week Ending]])</f>
        <v>2013</v>
      </c>
      <c r="E206" t="str">
        <f>CHOOSE(MONTH(Table1[[#This Row],[Week Ending]]),"January","February","March","April","May","June","July","August","September","October","November","December")</f>
        <v>December</v>
      </c>
      <c r="F206" t="str">
        <f>IF(E207&lt;&gt;Table1[[#This Row],[Month]],SundaysInMonth(MONTH(Table1[[#This Row],[Week Ending]]),Table1[[#This Row],[Year]]),"")</f>
        <v/>
      </c>
      <c r="G206" s="6">
        <v>0</v>
      </c>
      <c r="H206" s="6">
        <v>3080</v>
      </c>
      <c r="I206" s="6">
        <v>3080</v>
      </c>
      <c r="J206">
        <v>9</v>
      </c>
    </row>
    <row r="207" spans="1:11" x14ac:dyDescent="0.2">
      <c r="A207" s="4">
        <v>41623</v>
      </c>
      <c r="B207">
        <f t="shared" si="3"/>
        <v>207</v>
      </c>
      <c r="C207">
        <f>WEEKNUM(Table1[[#This Row],[Week Ending]],2)</f>
        <v>50</v>
      </c>
      <c r="D207" s="5">
        <f>YEAR(Table1[[#This Row],[Week Ending]])</f>
        <v>2013</v>
      </c>
      <c r="E207" t="str">
        <f>CHOOSE(MONTH(Table1[[#This Row],[Week Ending]]),"January","February","March","April","May","June","July","August","September","October","November","December")</f>
        <v>December</v>
      </c>
      <c r="F207" t="str">
        <f>IF(E208&lt;&gt;Table1[[#This Row],[Month]],SundaysInMonth(MONTH(Table1[[#This Row],[Week Ending]]),Table1[[#This Row],[Year]]),"")</f>
        <v/>
      </c>
      <c r="G207" s="6">
        <v>400</v>
      </c>
      <c r="H207" s="6">
        <v>5099.3500000000004</v>
      </c>
      <c r="I207" s="6">
        <v>5499.35</v>
      </c>
      <c r="J207">
        <v>20</v>
      </c>
    </row>
    <row r="208" spans="1:11" x14ac:dyDescent="0.2">
      <c r="A208" s="4">
        <v>41630</v>
      </c>
      <c r="B208">
        <f t="shared" si="3"/>
        <v>208</v>
      </c>
      <c r="C208">
        <f>WEEKNUM(Table1[[#This Row],[Week Ending]],2)</f>
        <v>51</v>
      </c>
      <c r="D208" s="5">
        <f>YEAR(Table1[[#This Row],[Week Ending]])</f>
        <v>2013</v>
      </c>
      <c r="E208" t="str">
        <f>CHOOSE(MONTH(Table1[[#This Row],[Week Ending]]),"January","February","March","April","May","June","July","August","September","October","November","December")</f>
        <v>December</v>
      </c>
      <c r="F208" t="str">
        <f>IF(E209&lt;&gt;Table1[[#This Row],[Month]],SundaysInMonth(MONTH(Table1[[#This Row],[Week Ending]]),Table1[[#This Row],[Year]]),"")</f>
        <v/>
      </c>
      <c r="G208" s="6">
        <v>0</v>
      </c>
      <c r="H208" s="6">
        <v>3010</v>
      </c>
      <c r="I208" s="6">
        <v>3010</v>
      </c>
      <c r="J208">
        <v>7</v>
      </c>
    </row>
    <row r="209" spans="1:11" x14ac:dyDescent="0.2">
      <c r="A209" s="4">
        <v>41637</v>
      </c>
      <c r="B209">
        <f t="shared" si="3"/>
        <v>209</v>
      </c>
      <c r="C209">
        <f>WEEKNUM(Table1[[#This Row],[Week Ending]],2)</f>
        <v>52</v>
      </c>
      <c r="D209" s="5">
        <f>YEAR(Table1[[#This Row],[Week Ending]])</f>
        <v>2013</v>
      </c>
      <c r="E209" t="str">
        <f>CHOOSE(MONTH(Table1[[#This Row],[Week Ending]]),"January","February","March","April","May","June","July","August","September","October","November","December")</f>
        <v>December</v>
      </c>
      <c r="F209" t="e">
        <f ca="1">IF(E210&lt;&gt;Table1[[#This Row],[Month]],SundaysInMonth(MONTH(Table1[[#This Row],[Week Ending]]),Table1[[#This Row],[Year]]),"")</f>
        <v>#NAME?</v>
      </c>
      <c r="G209" s="6">
        <v>200</v>
      </c>
      <c r="H209" s="6">
        <v>6798</v>
      </c>
      <c r="I209" s="6">
        <v>6998</v>
      </c>
      <c r="J209">
        <v>21</v>
      </c>
      <c r="K209">
        <v>41</v>
      </c>
    </row>
    <row r="210" spans="1:11" x14ac:dyDescent="0.2">
      <c r="A210" s="4">
        <v>41644</v>
      </c>
      <c r="B210">
        <f t="shared" si="3"/>
        <v>210</v>
      </c>
      <c r="C210">
        <f>WEEKNUM(Table1[[#This Row],[Week Ending]],2)</f>
        <v>1</v>
      </c>
      <c r="D210" s="5">
        <f>YEAR(Table1[[#This Row],[Week Ending]])</f>
        <v>2014</v>
      </c>
      <c r="E210" t="str">
        <f>CHOOSE(MONTH(Table1[[#This Row],[Week Ending]]),"January","February","March","April","May","June","July","August","September","October","November","December")</f>
        <v>January</v>
      </c>
      <c r="F210" t="str">
        <f>IF(E211&lt;&gt;Table1[[#This Row],[Month]],SundaysInMonth(MONTH(Table1[[#This Row],[Week Ending]]),Table1[[#This Row],[Year]]),"")</f>
        <v/>
      </c>
      <c r="G210" s="6">
        <v>200</v>
      </c>
      <c r="H210" s="6">
        <v>1670</v>
      </c>
      <c r="I210" s="6">
        <v>1870</v>
      </c>
      <c r="J210">
        <v>7</v>
      </c>
    </row>
    <row r="211" spans="1:11" x14ac:dyDescent="0.2">
      <c r="A211" s="4">
        <v>41651</v>
      </c>
      <c r="B211">
        <f t="shared" si="3"/>
        <v>211</v>
      </c>
      <c r="C211">
        <f>WEEKNUM(Table1[[#This Row],[Week Ending]],2)</f>
        <v>2</v>
      </c>
      <c r="D211" s="5">
        <f>YEAR(Table1[[#This Row],[Week Ending]])</f>
        <v>2014</v>
      </c>
      <c r="E211" t="str">
        <f>CHOOSE(MONTH(Table1[[#This Row],[Week Ending]]),"January","February","March","April","May","June","July","August","September","October","November","December")</f>
        <v>January</v>
      </c>
      <c r="F211" t="str">
        <f>IF(E212&lt;&gt;Table1[[#This Row],[Month]],SundaysInMonth(MONTH(Table1[[#This Row],[Week Ending]]),Table1[[#This Row],[Year]]),"")</f>
        <v/>
      </c>
      <c r="G211" s="6">
        <v>530</v>
      </c>
      <c r="H211" s="6">
        <v>4113</v>
      </c>
      <c r="I211" s="6">
        <v>4643</v>
      </c>
      <c r="J211">
        <v>14</v>
      </c>
    </row>
    <row r="212" spans="1:11" x14ac:dyDescent="0.2">
      <c r="A212" s="4">
        <v>41658</v>
      </c>
      <c r="B212">
        <f t="shared" si="3"/>
        <v>212</v>
      </c>
      <c r="C212">
        <f>WEEKNUM(Table1[[#This Row],[Week Ending]],2)</f>
        <v>3</v>
      </c>
      <c r="D212" s="5">
        <f>YEAR(Table1[[#This Row],[Week Ending]])</f>
        <v>2014</v>
      </c>
      <c r="E212" t="str">
        <f>CHOOSE(MONTH(Table1[[#This Row],[Week Ending]]),"January","February","March","April","May","June","July","August","September","October","November","December")</f>
        <v>January</v>
      </c>
      <c r="F212" t="str">
        <f>IF(E213&lt;&gt;Table1[[#This Row],[Month]],SundaysInMonth(MONTH(Table1[[#This Row],[Week Ending]]),Table1[[#This Row],[Year]]),"")</f>
        <v/>
      </c>
      <c r="G212" s="6">
        <v>1170</v>
      </c>
      <c r="H212" s="6">
        <v>1625</v>
      </c>
      <c r="I212" s="6">
        <v>2795</v>
      </c>
      <c r="J212">
        <v>12</v>
      </c>
    </row>
    <row r="213" spans="1:11" x14ac:dyDescent="0.2">
      <c r="A213" s="4">
        <v>41665</v>
      </c>
      <c r="B213">
        <f t="shared" si="3"/>
        <v>213</v>
      </c>
      <c r="C213">
        <f>WEEKNUM(Table1[[#This Row],[Week Ending]],2)</f>
        <v>4</v>
      </c>
      <c r="D213" s="5">
        <f>YEAR(Table1[[#This Row],[Week Ending]])</f>
        <v>2014</v>
      </c>
      <c r="E213" t="str">
        <f>CHOOSE(MONTH(Table1[[#This Row],[Week Ending]]),"January","February","March","April","May","June","July","August","September","October","November","December")</f>
        <v>January</v>
      </c>
      <c r="F213" t="e">
        <f ca="1">IF(E214&lt;&gt;Table1[[#This Row],[Month]],SundaysInMonth(MONTH(Table1[[#This Row],[Week Ending]]),Table1[[#This Row],[Year]]),"")</f>
        <v>#NAME?</v>
      </c>
      <c r="G213" s="6">
        <v>200</v>
      </c>
      <c r="H213" s="6">
        <v>5633</v>
      </c>
      <c r="I213" s="6">
        <v>5833</v>
      </c>
      <c r="J213">
        <v>16</v>
      </c>
      <c r="K213">
        <v>34</v>
      </c>
    </row>
    <row r="214" spans="1:11" x14ac:dyDescent="0.2">
      <c r="A214" s="4">
        <v>41672</v>
      </c>
      <c r="B214">
        <f t="shared" si="3"/>
        <v>214</v>
      </c>
      <c r="C214">
        <f>WEEKNUM(Table1[[#This Row],[Week Ending]],2)</f>
        <v>5</v>
      </c>
      <c r="D214" s="5">
        <f>YEAR(Table1[[#This Row],[Week Ending]])</f>
        <v>2014</v>
      </c>
      <c r="E214" t="str">
        <f>CHOOSE(MONTH(Table1[[#This Row],[Week Ending]]),"January","February","March","April","May","June","July","August","September","October","November","December")</f>
        <v>February</v>
      </c>
      <c r="F214" t="str">
        <f>IF(E215&lt;&gt;Table1[[#This Row],[Month]],SundaysInMonth(MONTH(Table1[[#This Row],[Week Ending]]),Table1[[#This Row],[Year]]),"")</f>
        <v/>
      </c>
      <c r="G214" s="6">
        <v>801</v>
      </c>
      <c r="H214" s="6">
        <v>3025</v>
      </c>
      <c r="I214" s="6">
        <v>3826</v>
      </c>
      <c r="J214">
        <v>9</v>
      </c>
    </row>
    <row r="215" spans="1:11" x14ac:dyDescent="0.2">
      <c r="A215" s="4">
        <v>41679</v>
      </c>
      <c r="B215">
        <f t="shared" si="3"/>
        <v>215</v>
      </c>
      <c r="C215">
        <f>WEEKNUM(Table1[[#This Row],[Week Ending]],2)</f>
        <v>6</v>
      </c>
      <c r="D215" s="5">
        <f>YEAR(Table1[[#This Row],[Week Ending]])</f>
        <v>2014</v>
      </c>
      <c r="E215" t="str">
        <f>CHOOSE(MONTH(Table1[[#This Row],[Week Ending]]),"January","February","March","April","May","June","July","August","September","October","November","December")</f>
        <v>February</v>
      </c>
      <c r="F215" t="str">
        <f>IF(E216&lt;&gt;Table1[[#This Row],[Month]],SundaysInMonth(MONTH(Table1[[#This Row],[Week Ending]]),Table1[[#This Row],[Year]]),"")</f>
        <v/>
      </c>
      <c r="G215" s="6">
        <v>530</v>
      </c>
      <c r="H215" s="6">
        <v>4404</v>
      </c>
      <c r="I215" s="6">
        <v>4934</v>
      </c>
      <c r="J215">
        <v>16</v>
      </c>
    </row>
    <row r="216" spans="1:11" x14ac:dyDescent="0.2">
      <c r="A216" s="4">
        <v>41686</v>
      </c>
      <c r="B216">
        <f t="shared" si="3"/>
        <v>216</v>
      </c>
      <c r="C216">
        <f>WEEKNUM(Table1[[#This Row],[Week Ending]],2)</f>
        <v>7</v>
      </c>
      <c r="D216" s="5">
        <f>YEAR(Table1[[#This Row],[Week Ending]])</f>
        <v>2014</v>
      </c>
      <c r="E216" t="str">
        <f>CHOOSE(MONTH(Table1[[#This Row],[Week Ending]]),"January","February","March","April","May","June","July","August","September","October","November","December")</f>
        <v>February</v>
      </c>
      <c r="F216" t="str">
        <f>IF(E217&lt;&gt;Table1[[#This Row],[Month]],SundaysInMonth(MONTH(Table1[[#This Row],[Week Ending]]),Table1[[#This Row],[Year]]),"")</f>
        <v/>
      </c>
      <c r="G216" s="6">
        <v>280</v>
      </c>
      <c r="H216" s="6">
        <v>2885</v>
      </c>
      <c r="I216" s="6">
        <v>3165</v>
      </c>
      <c r="J216">
        <v>15</v>
      </c>
    </row>
    <row r="217" spans="1:11" x14ac:dyDescent="0.2">
      <c r="A217" s="4">
        <v>41693</v>
      </c>
      <c r="B217">
        <f t="shared" si="3"/>
        <v>217</v>
      </c>
      <c r="C217">
        <f>WEEKNUM(Table1[[#This Row],[Week Ending]],2)</f>
        <v>8</v>
      </c>
      <c r="D217" s="5">
        <f>YEAR(Table1[[#This Row],[Week Ending]])</f>
        <v>2014</v>
      </c>
      <c r="E217" t="str">
        <f>CHOOSE(MONTH(Table1[[#This Row],[Week Ending]]),"January","February","March","April","May","June","July","August","September","October","November","December")</f>
        <v>February</v>
      </c>
      <c r="F217" t="e">
        <f ca="1">IF(E218&lt;&gt;Table1[[#This Row],[Month]],SundaysInMonth(MONTH(Table1[[#This Row],[Week Ending]]),Table1[[#This Row],[Year]]),"")</f>
        <v>#NAME?</v>
      </c>
      <c r="G217" s="6">
        <v>815</v>
      </c>
      <c r="H217" s="6">
        <v>4078</v>
      </c>
      <c r="I217" s="6">
        <v>4893</v>
      </c>
      <c r="J217">
        <v>16</v>
      </c>
      <c r="K217">
        <v>34</v>
      </c>
    </row>
    <row r="218" spans="1:11" x14ac:dyDescent="0.2">
      <c r="A218" s="4">
        <v>41700</v>
      </c>
      <c r="B218">
        <f t="shared" si="3"/>
        <v>218</v>
      </c>
      <c r="C218">
        <f>WEEKNUM(Table1[[#This Row],[Week Ending]],2)</f>
        <v>9</v>
      </c>
      <c r="D218" s="5">
        <f>YEAR(Table1[[#This Row],[Week Ending]])</f>
        <v>2014</v>
      </c>
      <c r="E218" t="str">
        <f>CHOOSE(MONTH(Table1[[#This Row],[Week Ending]]),"January","February","March","April","May","June","July","August","September","October","November","December")</f>
        <v>March</v>
      </c>
      <c r="F218" t="str">
        <f>IF(E219&lt;&gt;Table1[[#This Row],[Month]],SundaysInMonth(MONTH(Table1[[#This Row],[Week Ending]]),Table1[[#This Row],[Year]]),"")</f>
        <v/>
      </c>
      <c r="G218" s="6">
        <v>0</v>
      </c>
      <c r="H218" s="6">
        <v>3499</v>
      </c>
      <c r="I218" s="6">
        <v>3499</v>
      </c>
      <c r="J218">
        <v>12</v>
      </c>
    </row>
    <row r="219" spans="1:11" x14ac:dyDescent="0.2">
      <c r="A219" s="4">
        <v>41707</v>
      </c>
      <c r="B219">
        <f t="shared" si="3"/>
        <v>219</v>
      </c>
      <c r="C219">
        <f>WEEKNUM(Table1[[#This Row],[Week Ending]],2)</f>
        <v>10</v>
      </c>
      <c r="D219" s="5">
        <f>YEAR(Table1[[#This Row],[Week Ending]])</f>
        <v>2014</v>
      </c>
      <c r="E219" t="str">
        <f>CHOOSE(MONTH(Table1[[#This Row],[Week Ending]]),"January","February","March","April","May","June","July","August","September","October","November","December")</f>
        <v>March</v>
      </c>
      <c r="F219" t="str">
        <f>IF(E220&lt;&gt;Table1[[#This Row],[Month]],SundaysInMonth(MONTH(Table1[[#This Row],[Week Ending]]),Table1[[#This Row],[Year]]),"")</f>
        <v/>
      </c>
      <c r="G219" s="6">
        <v>360</v>
      </c>
      <c r="H219" s="6">
        <v>5358</v>
      </c>
      <c r="I219" s="6">
        <v>5718</v>
      </c>
      <c r="J219">
        <v>15</v>
      </c>
    </row>
    <row r="220" spans="1:11" x14ac:dyDescent="0.2">
      <c r="A220" s="4">
        <v>41714</v>
      </c>
      <c r="B220">
        <f t="shared" si="3"/>
        <v>220</v>
      </c>
      <c r="C220">
        <f>WEEKNUM(Table1[[#This Row],[Week Ending]],2)</f>
        <v>11</v>
      </c>
      <c r="D220" s="5">
        <f>YEAR(Table1[[#This Row],[Week Ending]])</f>
        <v>2014</v>
      </c>
      <c r="E220" t="str">
        <f>CHOOSE(MONTH(Table1[[#This Row],[Week Ending]]),"January","February","March","April","May","June","July","August","September","October","November","December")</f>
        <v>March</v>
      </c>
      <c r="F220" t="str">
        <f>IF(E221&lt;&gt;Table1[[#This Row],[Month]],SundaysInMonth(MONTH(Table1[[#This Row],[Week Ending]]),Table1[[#This Row],[Year]]),"")</f>
        <v/>
      </c>
      <c r="G220" s="6">
        <v>3590</v>
      </c>
      <c r="H220" s="6">
        <v>3360</v>
      </c>
      <c r="I220" s="6">
        <v>6950</v>
      </c>
      <c r="J220">
        <v>17</v>
      </c>
    </row>
    <row r="221" spans="1:11" x14ac:dyDescent="0.2">
      <c r="A221" s="4">
        <v>41721</v>
      </c>
      <c r="B221">
        <f t="shared" si="3"/>
        <v>221</v>
      </c>
      <c r="C221">
        <f>WEEKNUM(Table1[[#This Row],[Week Ending]],2)</f>
        <v>12</v>
      </c>
      <c r="D221" s="5">
        <f>YEAR(Table1[[#This Row],[Week Ending]])</f>
        <v>2014</v>
      </c>
      <c r="E221" t="str">
        <f>CHOOSE(MONTH(Table1[[#This Row],[Week Ending]]),"January","February","March","April","May","June","July","August","September","October","November","December")</f>
        <v>March</v>
      </c>
      <c r="F221" t="str">
        <f>IF(E222&lt;&gt;Table1[[#This Row],[Month]],SundaysInMonth(MONTH(Table1[[#This Row],[Week Ending]]),Table1[[#This Row],[Year]]),"")</f>
        <v/>
      </c>
      <c r="G221" s="6">
        <v>0</v>
      </c>
      <c r="H221" s="6">
        <v>3299</v>
      </c>
      <c r="I221" s="6">
        <v>3299</v>
      </c>
      <c r="J221">
        <v>11</v>
      </c>
    </row>
    <row r="222" spans="1:11" x14ac:dyDescent="0.2">
      <c r="A222" s="4">
        <v>41728</v>
      </c>
      <c r="B222">
        <f t="shared" si="3"/>
        <v>222</v>
      </c>
      <c r="C222">
        <f>WEEKNUM(Table1[[#This Row],[Week Ending]],2)</f>
        <v>13</v>
      </c>
      <c r="D222" s="5">
        <f>YEAR(Table1[[#This Row],[Week Ending]])</f>
        <v>2014</v>
      </c>
      <c r="E222" t="str">
        <f>CHOOSE(MONTH(Table1[[#This Row],[Week Ending]]),"January","February","March","April","May","June","July","August","September","October","November","December")</f>
        <v>March</v>
      </c>
      <c r="F222" t="e">
        <f ca="1">IF(E223&lt;&gt;Table1[[#This Row],[Month]],SundaysInMonth(MONTH(Table1[[#This Row],[Week Ending]]),Table1[[#This Row],[Year]]),"")</f>
        <v>#NAME?</v>
      </c>
      <c r="G222" s="6">
        <v>2171</v>
      </c>
      <c r="H222" s="6">
        <v>2338</v>
      </c>
      <c r="I222" s="6">
        <v>4509</v>
      </c>
      <c r="J222">
        <v>13</v>
      </c>
      <c r="K222">
        <v>40</v>
      </c>
    </row>
    <row r="223" spans="1:11" x14ac:dyDescent="0.2">
      <c r="A223" s="4">
        <v>41735</v>
      </c>
      <c r="B223">
        <f t="shared" si="3"/>
        <v>223</v>
      </c>
      <c r="C223">
        <f>WEEKNUM(Table1[[#This Row],[Week Ending]],2)</f>
        <v>14</v>
      </c>
      <c r="D223" s="5">
        <f>YEAR(Table1[[#This Row],[Week Ending]])</f>
        <v>2014</v>
      </c>
      <c r="E223" t="str">
        <f>CHOOSE(MONTH(Table1[[#This Row],[Week Ending]]),"January","February","March","April","May","June","July","August","September","October","November","December")</f>
        <v>April</v>
      </c>
      <c r="F223" t="str">
        <f>IF(E224&lt;&gt;Table1[[#This Row],[Month]],SundaysInMonth(MONTH(Table1[[#This Row],[Week Ending]]),Table1[[#This Row],[Year]]),"")</f>
        <v/>
      </c>
      <c r="G223" s="6">
        <v>1220</v>
      </c>
      <c r="H223" s="6">
        <v>6097</v>
      </c>
      <c r="I223" s="6">
        <v>7317</v>
      </c>
      <c r="J223">
        <v>19</v>
      </c>
    </row>
    <row r="224" spans="1:11" x14ac:dyDescent="0.2">
      <c r="A224" s="4">
        <v>41742</v>
      </c>
      <c r="B224">
        <f t="shared" si="3"/>
        <v>224</v>
      </c>
      <c r="C224">
        <f>WEEKNUM(Table1[[#This Row],[Week Ending]],2)</f>
        <v>15</v>
      </c>
      <c r="D224" s="5">
        <f>YEAR(Table1[[#This Row],[Week Ending]])</f>
        <v>2014</v>
      </c>
      <c r="E224" t="str">
        <f>CHOOSE(MONTH(Table1[[#This Row],[Week Ending]]),"January","February","March","April","May","June","July","August","September","October","November","December")</f>
        <v>April</v>
      </c>
      <c r="F224" t="str">
        <f>IF(E225&lt;&gt;Table1[[#This Row],[Month]],SundaysInMonth(MONTH(Table1[[#This Row],[Week Ending]]),Table1[[#This Row],[Year]]),"")</f>
        <v/>
      </c>
      <c r="G224" s="6">
        <v>0</v>
      </c>
      <c r="H224" s="6">
        <v>2950</v>
      </c>
      <c r="I224" s="6">
        <v>2950</v>
      </c>
      <c r="J224">
        <v>12</v>
      </c>
    </row>
    <row r="225" spans="1:11" x14ac:dyDescent="0.2">
      <c r="A225" s="4">
        <v>41749</v>
      </c>
      <c r="B225">
        <f t="shared" si="3"/>
        <v>225</v>
      </c>
      <c r="C225">
        <f>WEEKNUM(Table1[[#This Row],[Week Ending]],2)</f>
        <v>16</v>
      </c>
      <c r="D225" s="5">
        <f>YEAR(Table1[[#This Row],[Week Ending]])</f>
        <v>2014</v>
      </c>
      <c r="E225" t="str">
        <f>CHOOSE(MONTH(Table1[[#This Row],[Week Ending]]),"January","February","March","April","May","June","July","August","September","October","November","December")</f>
        <v>April</v>
      </c>
      <c r="F225" t="str">
        <f>IF(E226&lt;&gt;Table1[[#This Row],[Month]],SundaysInMonth(MONTH(Table1[[#This Row],[Week Ending]]),Table1[[#This Row],[Year]]),"")</f>
        <v/>
      </c>
      <c r="G225" s="6">
        <v>1240</v>
      </c>
      <c r="H225" s="6">
        <v>4205.25</v>
      </c>
      <c r="I225" s="6">
        <v>5445.25</v>
      </c>
      <c r="J225">
        <v>17</v>
      </c>
    </row>
    <row r="226" spans="1:11" x14ac:dyDescent="0.2">
      <c r="A226" s="4">
        <v>41756</v>
      </c>
      <c r="B226">
        <f t="shared" si="3"/>
        <v>226</v>
      </c>
      <c r="C226">
        <f>WEEKNUM(Table1[[#This Row],[Week Ending]],2)</f>
        <v>17</v>
      </c>
      <c r="D226" s="5">
        <f>YEAR(Table1[[#This Row],[Week Ending]])</f>
        <v>2014</v>
      </c>
      <c r="E226" t="str">
        <f>CHOOSE(MONTH(Table1[[#This Row],[Week Ending]]),"January","February","March","April","May","June","July","August","September","October","November","December")</f>
        <v>April</v>
      </c>
      <c r="F226" t="e">
        <f ca="1">IF(E227&lt;&gt;Table1[[#This Row],[Month]],SundaysInMonth(MONTH(Table1[[#This Row],[Week Ending]]),Table1[[#This Row],[Year]]),"")</f>
        <v>#NAME?</v>
      </c>
      <c r="G226" s="6">
        <v>0</v>
      </c>
      <c r="H226" s="6">
        <v>3045.25</v>
      </c>
      <c r="I226" s="6">
        <v>3045.25</v>
      </c>
      <c r="J226">
        <v>13</v>
      </c>
      <c r="K226">
        <v>41</v>
      </c>
    </row>
    <row r="227" spans="1:11" x14ac:dyDescent="0.2">
      <c r="A227" s="4">
        <v>41763</v>
      </c>
      <c r="B227">
        <f t="shared" si="3"/>
        <v>227</v>
      </c>
      <c r="C227">
        <f>WEEKNUM(Table1[[#This Row],[Week Ending]],2)</f>
        <v>18</v>
      </c>
      <c r="D227" s="5">
        <f>YEAR(Table1[[#This Row],[Week Ending]])</f>
        <v>2014</v>
      </c>
      <c r="E227" t="str">
        <f>CHOOSE(MONTH(Table1[[#This Row],[Week Ending]]),"January","February","March","April","May","June","July","August","September","October","November","December")</f>
        <v>May</v>
      </c>
      <c r="F227" t="str">
        <f>IF(E228&lt;&gt;Table1[[#This Row],[Month]],SundaysInMonth(MONTH(Table1[[#This Row],[Week Ending]]),Table1[[#This Row],[Year]]),"")</f>
        <v/>
      </c>
      <c r="G227" s="6">
        <v>1230</v>
      </c>
      <c r="H227" s="6">
        <v>3927.55</v>
      </c>
      <c r="I227" s="6">
        <v>5157.55</v>
      </c>
      <c r="J227">
        <v>14</v>
      </c>
    </row>
    <row r="228" spans="1:11" x14ac:dyDescent="0.2">
      <c r="A228" s="4">
        <v>41770</v>
      </c>
      <c r="B228">
        <f t="shared" si="3"/>
        <v>228</v>
      </c>
      <c r="C228">
        <f>WEEKNUM(Table1[[#This Row],[Week Ending]],2)</f>
        <v>19</v>
      </c>
      <c r="D228" s="5">
        <f>YEAR(Table1[[#This Row],[Week Ending]])</f>
        <v>2014</v>
      </c>
      <c r="E228" t="str">
        <f>CHOOSE(MONTH(Table1[[#This Row],[Week Ending]]),"January","February","March","April","May","June","July","August","September","October","November","December")</f>
        <v>May</v>
      </c>
      <c r="F228" t="str">
        <f>IF(E229&lt;&gt;Table1[[#This Row],[Month]],SundaysInMonth(MONTH(Table1[[#This Row],[Week Ending]]),Table1[[#This Row],[Year]]),"")</f>
        <v/>
      </c>
      <c r="G228" s="6">
        <v>4090</v>
      </c>
      <c r="H228" s="6">
        <v>4818.91</v>
      </c>
      <c r="I228" s="6">
        <v>8908.91</v>
      </c>
      <c r="J228">
        <v>21</v>
      </c>
    </row>
    <row r="229" spans="1:11" x14ac:dyDescent="0.2">
      <c r="A229" s="4">
        <v>41777</v>
      </c>
      <c r="B229">
        <f t="shared" si="3"/>
        <v>229</v>
      </c>
      <c r="C229">
        <f>WEEKNUM(Table1[[#This Row],[Week Ending]],2)</f>
        <v>20</v>
      </c>
      <c r="D229" s="5">
        <f>YEAR(Table1[[#This Row],[Week Ending]])</f>
        <v>2014</v>
      </c>
      <c r="E229" t="str">
        <f>CHOOSE(MONTH(Table1[[#This Row],[Week Ending]]),"January","February","March","April","May","June","July","August","September","October","November","December")</f>
        <v>May</v>
      </c>
      <c r="F229" t="str">
        <f>IF(E230&lt;&gt;Table1[[#This Row],[Month]],SundaysInMonth(MONTH(Table1[[#This Row],[Week Ending]]),Table1[[#This Row],[Year]]),"")</f>
        <v/>
      </c>
      <c r="G229" s="6">
        <v>0</v>
      </c>
      <c r="H229" s="6">
        <v>5623</v>
      </c>
      <c r="I229" s="6">
        <v>5623</v>
      </c>
      <c r="J229">
        <v>15</v>
      </c>
    </row>
    <row r="230" spans="1:11" x14ac:dyDescent="0.2">
      <c r="A230" s="4">
        <v>41785</v>
      </c>
      <c r="B230">
        <f t="shared" ref="B230:B293" si="4">B229+1</f>
        <v>230</v>
      </c>
      <c r="C230">
        <f>WEEKNUM(Table1[[#This Row],[Week Ending]],2)</f>
        <v>22</v>
      </c>
      <c r="D230" s="5">
        <f>YEAR(Table1[[#This Row],[Week Ending]])</f>
        <v>2014</v>
      </c>
      <c r="E230" t="str">
        <f>CHOOSE(MONTH(Table1[[#This Row],[Week Ending]]),"January","February","March","April","May","June","July","August","September","October","November","December")</f>
        <v>May</v>
      </c>
      <c r="F230" t="e">
        <f ca="1">IF(E231&lt;&gt;Table1[[#This Row],[Month]],SundaysInMonth(MONTH(Table1[[#This Row],[Week Ending]]),Table1[[#This Row],[Year]]),"")</f>
        <v>#NAME?</v>
      </c>
      <c r="G230" s="6">
        <v>1955</v>
      </c>
      <c r="H230" s="6">
        <v>3448</v>
      </c>
      <c r="I230" s="6">
        <v>5403</v>
      </c>
      <c r="J230">
        <v>15</v>
      </c>
      <c r="K230">
        <v>44</v>
      </c>
    </row>
    <row r="231" spans="1:11" x14ac:dyDescent="0.2">
      <c r="A231" s="4">
        <v>41791</v>
      </c>
      <c r="B231">
        <f t="shared" si="4"/>
        <v>231</v>
      </c>
      <c r="C231">
        <f>WEEKNUM(Table1[[#This Row],[Week Ending]],2)</f>
        <v>22</v>
      </c>
      <c r="D231" s="5">
        <f>YEAR(Table1[[#This Row],[Week Ending]])</f>
        <v>2014</v>
      </c>
      <c r="E231" t="str">
        <f>CHOOSE(MONTH(Table1[[#This Row],[Week Ending]]),"January","February","March","April","May","June","July","August","September","October","November","December")</f>
        <v>June</v>
      </c>
      <c r="F231" t="str">
        <f>IF(E232&lt;&gt;Table1[[#This Row],[Month]],SundaysInMonth(MONTH(Table1[[#This Row],[Week Ending]]),Table1[[#This Row],[Year]]),"")</f>
        <v/>
      </c>
      <c r="G231" s="6">
        <v>1180</v>
      </c>
      <c r="H231" s="6">
        <v>4203</v>
      </c>
      <c r="I231" s="6">
        <v>5383</v>
      </c>
      <c r="J231">
        <v>16</v>
      </c>
    </row>
    <row r="232" spans="1:11" x14ac:dyDescent="0.2">
      <c r="A232" s="4">
        <v>41798</v>
      </c>
      <c r="B232">
        <f t="shared" si="4"/>
        <v>232</v>
      </c>
      <c r="C232">
        <f>WEEKNUM(Table1[[#This Row],[Week Ending]],2)</f>
        <v>23</v>
      </c>
      <c r="D232" s="5">
        <f>YEAR(Table1[[#This Row],[Week Ending]])</f>
        <v>2014</v>
      </c>
      <c r="E232" t="str">
        <f>CHOOSE(MONTH(Table1[[#This Row],[Week Ending]]),"January","February","March","April","May","June","July","August","September","October","November","December")</f>
        <v>June</v>
      </c>
      <c r="F232" t="str">
        <f>IF(E233&lt;&gt;Table1[[#This Row],[Month]],SundaysInMonth(MONTH(Table1[[#This Row],[Week Ending]]),Table1[[#This Row],[Year]]),"")</f>
        <v/>
      </c>
      <c r="G232" s="6">
        <v>970</v>
      </c>
      <c r="H232" s="6">
        <v>4360</v>
      </c>
      <c r="I232" s="6">
        <v>5330</v>
      </c>
      <c r="J232">
        <v>18</v>
      </c>
    </row>
    <row r="233" spans="1:11" x14ac:dyDescent="0.2">
      <c r="A233" s="4">
        <v>41805</v>
      </c>
      <c r="B233">
        <f t="shared" si="4"/>
        <v>233</v>
      </c>
      <c r="C233">
        <f>WEEKNUM(Table1[[#This Row],[Week Ending]],2)</f>
        <v>24</v>
      </c>
      <c r="D233" s="5">
        <f>YEAR(Table1[[#This Row],[Week Ending]])</f>
        <v>2014</v>
      </c>
      <c r="E233" t="str">
        <f>CHOOSE(MONTH(Table1[[#This Row],[Week Ending]]),"January","February","March","April","May","June","July","August","September","October","November","December")</f>
        <v>June</v>
      </c>
      <c r="F233" t="str">
        <f>IF(E234&lt;&gt;Table1[[#This Row],[Month]],SundaysInMonth(MONTH(Table1[[#This Row],[Week Ending]]),Table1[[#This Row],[Year]]),"")</f>
        <v/>
      </c>
      <c r="G233" s="6">
        <v>300</v>
      </c>
      <c r="H233" s="6">
        <v>3395.25</v>
      </c>
      <c r="I233" s="6">
        <v>3695.25</v>
      </c>
      <c r="J233">
        <v>16</v>
      </c>
    </row>
    <row r="234" spans="1:11" x14ac:dyDescent="0.2">
      <c r="A234" s="4">
        <v>41812</v>
      </c>
      <c r="B234">
        <f t="shared" si="4"/>
        <v>234</v>
      </c>
      <c r="C234">
        <f>WEEKNUM(Table1[[#This Row],[Week Ending]],2)</f>
        <v>25</v>
      </c>
      <c r="D234" s="5">
        <f>YEAR(Table1[[#This Row],[Week Ending]])</f>
        <v>2014</v>
      </c>
      <c r="E234" t="str">
        <f>CHOOSE(MONTH(Table1[[#This Row],[Week Ending]]),"January","February","March","April","May","June","July","August","September","October","November","December")</f>
        <v>June</v>
      </c>
      <c r="F234" t="str">
        <f>IF(E235&lt;&gt;Table1[[#This Row],[Month]],SundaysInMonth(MONTH(Table1[[#This Row],[Week Ending]]),Table1[[#This Row],[Year]]),"")</f>
        <v/>
      </c>
      <c r="G234" s="6">
        <v>170</v>
      </c>
      <c r="H234" s="6">
        <v>2625</v>
      </c>
      <c r="I234" s="6">
        <v>2795</v>
      </c>
      <c r="J234">
        <v>9</v>
      </c>
    </row>
    <row r="235" spans="1:11" x14ac:dyDescent="0.2">
      <c r="A235" s="4">
        <v>41819</v>
      </c>
      <c r="B235">
        <f t="shared" si="4"/>
        <v>235</v>
      </c>
      <c r="C235">
        <f>WEEKNUM(Table1[[#This Row],[Week Ending]],2)</f>
        <v>26</v>
      </c>
      <c r="D235" s="5">
        <f>YEAR(Table1[[#This Row],[Week Ending]])</f>
        <v>2014</v>
      </c>
      <c r="E235" t="str">
        <f>CHOOSE(MONTH(Table1[[#This Row],[Week Ending]]),"January","February","March","April","May","June","July","August","September","October","November","December")</f>
        <v>June</v>
      </c>
      <c r="F235" t="e">
        <f ca="1">IF(E236&lt;&gt;Table1[[#This Row],[Month]],SundaysInMonth(MONTH(Table1[[#This Row],[Week Ending]]),Table1[[#This Row],[Year]]),"")</f>
        <v>#NAME?</v>
      </c>
      <c r="G235" s="6">
        <v>1619</v>
      </c>
      <c r="H235" s="6">
        <v>2603</v>
      </c>
      <c r="I235" s="6">
        <v>4222</v>
      </c>
      <c r="J235">
        <v>13</v>
      </c>
      <c r="K235">
        <v>40</v>
      </c>
    </row>
    <row r="236" spans="1:11" x14ac:dyDescent="0.2">
      <c r="A236" s="4">
        <v>41826</v>
      </c>
      <c r="B236">
        <f t="shared" si="4"/>
        <v>236</v>
      </c>
      <c r="C236">
        <f>WEEKNUM(Table1[[#This Row],[Week Ending]],2)</f>
        <v>27</v>
      </c>
      <c r="D236" s="5">
        <f>YEAR(Table1[[#This Row],[Week Ending]])</f>
        <v>2014</v>
      </c>
      <c r="E236" t="str">
        <f>CHOOSE(MONTH(Table1[[#This Row],[Week Ending]]),"January","February","March","April","May","June","July","August","September","October","November","December")</f>
        <v>July</v>
      </c>
      <c r="F236" t="str">
        <f>IF(E237&lt;&gt;Table1[[#This Row],[Month]],SundaysInMonth(MONTH(Table1[[#This Row],[Week Ending]]),Table1[[#This Row],[Year]]),"")</f>
        <v/>
      </c>
      <c r="G236" s="6">
        <v>515.07000000000005</v>
      </c>
      <c r="H236" s="6">
        <v>4360</v>
      </c>
      <c r="I236" s="6">
        <v>4875.07</v>
      </c>
      <c r="J236">
        <v>17</v>
      </c>
    </row>
    <row r="237" spans="1:11" x14ac:dyDescent="0.2">
      <c r="A237" s="4">
        <v>41833</v>
      </c>
      <c r="B237">
        <f t="shared" si="4"/>
        <v>237</v>
      </c>
      <c r="C237">
        <f>WEEKNUM(Table1[[#This Row],[Week Ending]],2)</f>
        <v>28</v>
      </c>
      <c r="D237" s="5">
        <f>YEAR(Table1[[#This Row],[Week Ending]])</f>
        <v>2014</v>
      </c>
      <c r="E237" t="str">
        <f>CHOOSE(MONTH(Table1[[#This Row],[Week Ending]]),"January","February","March","April","May","June","July","August","September","October","November","December")</f>
        <v>July</v>
      </c>
      <c r="F237" t="str">
        <f>IF(E238&lt;&gt;Table1[[#This Row],[Month]],SundaysInMonth(MONTH(Table1[[#This Row],[Week Ending]]),Table1[[#This Row],[Year]]),"")</f>
        <v/>
      </c>
      <c r="G237" s="6">
        <v>750</v>
      </c>
      <c r="H237" s="6">
        <v>6193</v>
      </c>
      <c r="I237" s="6">
        <v>6943</v>
      </c>
      <c r="J237">
        <v>14</v>
      </c>
    </row>
    <row r="238" spans="1:11" x14ac:dyDescent="0.2">
      <c r="A238" s="4">
        <v>41840</v>
      </c>
      <c r="B238">
        <f t="shared" si="4"/>
        <v>238</v>
      </c>
      <c r="C238">
        <f>WEEKNUM(Table1[[#This Row],[Week Ending]],2)</f>
        <v>29</v>
      </c>
      <c r="D238" s="5">
        <f>YEAR(Table1[[#This Row],[Week Ending]])</f>
        <v>2014</v>
      </c>
      <c r="E238" t="str">
        <f>CHOOSE(MONTH(Table1[[#This Row],[Week Ending]]),"January","February","March","April","May","June","July","August","September","October","November","December")</f>
        <v>July</v>
      </c>
      <c r="F238" t="str">
        <f>IF(E239&lt;&gt;Table1[[#This Row],[Month]],SundaysInMonth(MONTH(Table1[[#This Row],[Week Ending]]),Table1[[#This Row],[Year]]),"")</f>
        <v/>
      </c>
      <c r="G238" s="6">
        <v>0</v>
      </c>
      <c r="H238" s="6">
        <v>8375</v>
      </c>
      <c r="I238" s="6">
        <v>8375</v>
      </c>
      <c r="J238">
        <v>9</v>
      </c>
    </row>
    <row r="239" spans="1:11" x14ac:dyDescent="0.2">
      <c r="A239" s="4">
        <v>41847</v>
      </c>
      <c r="B239">
        <f t="shared" si="4"/>
        <v>239</v>
      </c>
      <c r="C239">
        <f>WEEKNUM(Table1[[#This Row],[Week Ending]],2)</f>
        <v>30</v>
      </c>
      <c r="D239" s="5">
        <f>YEAR(Table1[[#This Row],[Week Ending]])</f>
        <v>2014</v>
      </c>
      <c r="E239" t="str">
        <f>CHOOSE(MONTH(Table1[[#This Row],[Week Ending]]),"January","February","March","April","May","June","July","August","September","October","November","December")</f>
        <v>July</v>
      </c>
      <c r="F239" t="e">
        <f ca="1">IF(E240&lt;&gt;Table1[[#This Row],[Month]],SundaysInMonth(MONTH(Table1[[#This Row],[Week Ending]]),Table1[[#This Row],[Year]]),"")</f>
        <v>#NAME?</v>
      </c>
      <c r="G239" s="6">
        <v>2245</v>
      </c>
      <c r="H239" s="6">
        <v>4288</v>
      </c>
      <c r="I239" s="6">
        <v>6533</v>
      </c>
      <c r="J239">
        <v>16</v>
      </c>
      <c r="K239">
        <v>35</v>
      </c>
    </row>
    <row r="240" spans="1:11" x14ac:dyDescent="0.2">
      <c r="A240" s="4">
        <v>41854</v>
      </c>
      <c r="B240">
        <f t="shared" si="4"/>
        <v>240</v>
      </c>
      <c r="C240">
        <f>WEEKNUM(Table1[[#This Row],[Week Ending]],2)</f>
        <v>31</v>
      </c>
      <c r="D240" s="5">
        <f>YEAR(Table1[[#This Row],[Week Ending]])</f>
        <v>2014</v>
      </c>
      <c r="E240" t="str">
        <f>CHOOSE(MONTH(Table1[[#This Row],[Week Ending]]),"January","February","March","April","May","June","July","August","September","October","November","December")</f>
        <v>August</v>
      </c>
      <c r="F240" t="str">
        <f>IF(E241&lt;&gt;Table1[[#This Row],[Month]],SundaysInMonth(MONTH(Table1[[#This Row],[Week Ending]]),Table1[[#This Row],[Year]]),"")</f>
        <v/>
      </c>
      <c r="G240" s="6">
        <v>195</v>
      </c>
      <c r="H240" s="6">
        <v>3465</v>
      </c>
      <c r="I240" s="6">
        <v>3660</v>
      </c>
      <c r="J240">
        <v>15</v>
      </c>
    </row>
    <row r="241" spans="1:11" x14ac:dyDescent="0.2">
      <c r="A241" s="4">
        <v>41861</v>
      </c>
      <c r="B241">
        <f t="shared" si="4"/>
        <v>241</v>
      </c>
      <c r="C241">
        <f>WEEKNUM(Table1[[#This Row],[Week Ending]],2)</f>
        <v>32</v>
      </c>
      <c r="D241" s="5">
        <f>YEAR(Table1[[#This Row],[Week Ending]])</f>
        <v>2014</v>
      </c>
      <c r="E241" t="str">
        <f>CHOOSE(MONTH(Table1[[#This Row],[Week Ending]]),"January","February","March","April","May","June","July","August","September","October","November","December")</f>
        <v>August</v>
      </c>
      <c r="F241" t="str">
        <f>IF(E242&lt;&gt;Table1[[#This Row],[Month]],SundaysInMonth(MONTH(Table1[[#This Row],[Week Ending]]),Table1[[#This Row],[Year]]),"")</f>
        <v/>
      </c>
      <c r="G241" s="6">
        <v>2430</v>
      </c>
      <c r="H241" s="6">
        <v>4192.8599999999997</v>
      </c>
      <c r="I241" s="6">
        <v>6622.86</v>
      </c>
      <c r="J241">
        <v>16</v>
      </c>
    </row>
    <row r="242" spans="1:11" x14ac:dyDescent="0.2">
      <c r="A242" s="4">
        <v>41868</v>
      </c>
      <c r="B242">
        <f t="shared" si="4"/>
        <v>242</v>
      </c>
      <c r="C242">
        <f>WEEKNUM(Table1[[#This Row],[Week Ending]],2)</f>
        <v>33</v>
      </c>
      <c r="D242" s="5">
        <f>YEAR(Table1[[#This Row],[Week Ending]])</f>
        <v>2014</v>
      </c>
      <c r="E242" t="str">
        <f>CHOOSE(MONTH(Table1[[#This Row],[Week Ending]]),"January","February","March","April","May","June","July","August","September","October","November","December")</f>
        <v>August</v>
      </c>
      <c r="F242" t="str">
        <f>IF(E243&lt;&gt;Table1[[#This Row],[Month]],SundaysInMonth(MONTH(Table1[[#This Row],[Week Ending]]),Table1[[#This Row],[Year]]),"")</f>
        <v/>
      </c>
      <c r="G242" s="6">
        <v>194</v>
      </c>
      <c r="H242" s="6">
        <v>7300</v>
      </c>
      <c r="I242" s="6">
        <v>7494</v>
      </c>
      <c r="J242">
        <v>14</v>
      </c>
    </row>
    <row r="243" spans="1:11" x14ac:dyDescent="0.2">
      <c r="A243" s="4">
        <v>41875</v>
      </c>
      <c r="B243">
        <f t="shared" si="4"/>
        <v>243</v>
      </c>
      <c r="C243">
        <f>WEEKNUM(Table1[[#This Row],[Week Ending]],2)</f>
        <v>34</v>
      </c>
      <c r="D243" s="5">
        <f>YEAR(Table1[[#This Row],[Week Ending]])</f>
        <v>2014</v>
      </c>
      <c r="E243" t="str">
        <f>CHOOSE(MONTH(Table1[[#This Row],[Week Ending]]),"January","February","March","April","May","June","July","August","September","October","November","December")</f>
        <v>August</v>
      </c>
      <c r="F243" t="str">
        <f>IF(E244&lt;&gt;Table1[[#This Row],[Month]],SundaysInMonth(MONTH(Table1[[#This Row],[Week Ending]]),Table1[[#This Row],[Year]]),"")</f>
        <v/>
      </c>
      <c r="G243" s="6">
        <v>1619</v>
      </c>
      <c r="H243" s="6">
        <v>3398</v>
      </c>
      <c r="I243" s="6">
        <v>5017</v>
      </c>
      <c r="J243">
        <v>11</v>
      </c>
    </row>
    <row r="244" spans="1:11" x14ac:dyDescent="0.2">
      <c r="A244" s="4">
        <v>41882</v>
      </c>
      <c r="B244">
        <f t="shared" si="4"/>
        <v>244</v>
      </c>
      <c r="C244">
        <f>WEEKNUM(Table1[[#This Row],[Week Ending]],2)</f>
        <v>35</v>
      </c>
      <c r="D244" s="5">
        <f>YEAR(Table1[[#This Row],[Week Ending]])</f>
        <v>2014</v>
      </c>
      <c r="E244" t="str">
        <f>CHOOSE(MONTH(Table1[[#This Row],[Week Ending]]),"January","February","March","April","May","June","July","August","September","October","November","December")</f>
        <v>August</v>
      </c>
      <c r="F244" t="e">
        <f ca="1">IF(E245&lt;&gt;Table1[[#This Row],[Month]],SundaysInMonth(MONTH(Table1[[#This Row],[Week Ending]]),Table1[[#This Row],[Year]]),"")</f>
        <v>#NAME?</v>
      </c>
      <c r="G244" s="6">
        <v>0</v>
      </c>
      <c r="H244" s="6">
        <v>5430</v>
      </c>
      <c r="I244" s="6">
        <v>5430</v>
      </c>
      <c r="J244">
        <v>14</v>
      </c>
      <c r="K244">
        <v>41</v>
      </c>
    </row>
    <row r="245" spans="1:11" x14ac:dyDescent="0.2">
      <c r="A245" s="4">
        <v>41889</v>
      </c>
      <c r="B245">
        <f t="shared" si="4"/>
        <v>245</v>
      </c>
      <c r="C245">
        <f>WEEKNUM(Table1[[#This Row],[Week Ending]],2)</f>
        <v>36</v>
      </c>
      <c r="D245" s="5">
        <f>YEAR(Table1[[#This Row],[Week Ending]])</f>
        <v>2014</v>
      </c>
      <c r="E245" t="str">
        <f>CHOOSE(MONTH(Table1[[#This Row],[Week Ending]]),"January","February","March","April","May","June","July","August","September","October","November","December")</f>
        <v>September</v>
      </c>
      <c r="F245" t="str">
        <f>IF(E246&lt;&gt;Table1[[#This Row],[Month]],SundaysInMonth(MONTH(Table1[[#This Row],[Week Ending]]),Table1[[#This Row],[Year]]),"")</f>
        <v/>
      </c>
      <c r="G245" s="6">
        <v>100</v>
      </c>
      <c r="H245" s="6">
        <v>4239</v>
      </c>
      <c r="I245" s="6">
        <v>4339</v>
      </c>
      <c r="J245">
        <v>18</v>
      </c>
    </row>
    <row r="246" spans="1:11" x14ac:dyDescent="0.2">
      <c r="A246" s="4">
        <v>41896</v>
      </c>
      <c r="B246">
        <f t="shared" si="4"/>
        <v>246</v>
      </c>
      <c r="C246">
        <f>WEEKNUM(Table1[[#This Row],[Week Ending]],2)</f>
        <v>37</v>
      </c>
      <c r="D246" s="5">
        <f>YEAR(Table1[[#This Row],[Week Ending]])</f>
        <v>2014</v>
      </c>
      <c r="E246" t="str">
        <f>CHOOSE(MONTH(Table1[[#This Row],[Week Ending]]),"January","February","March","April","May","June","July","August","September","October","November","December")</f>
        <v>September</v>
      </c>
      <c r="F246" t="str">
        <f>IF(E247&lt;&gt;Table1[[#This Row],[Month]],SundaysInMonth(MONTH(Table1[[#This Row],[Week Ending]]),Table1[[#This Row],[Year]]),"")</f>
        <v/>
      </c>
      <c r="G246" s="6">
        <v>1450</v>
      </c>
      <c r="H246" s="6">
        <v>7296</v>
      </c>
      <c r="I246" s="6">
        <v>8746</v>
      </c>
      <c r="J246">
        <v>22</v>
      </c>
    </row>
    <row r="247" spans="1:11" x14ac:dyDescent="0.2">
      <c r="A247" s="4">
        <v>41903</v>
      </c>
      <c r="B247">
        <f t="shared" si="4"/>
        <v>247</v>
      </c>
      <c r="C247">
        <f>WEEKNUM(Table1[[#This Row],[Week Ending]],2)</f>
        <v>38</v>
      </c>
      <c r="D247" s="5">
        <f>YEAR(Table1[[#This Row],[Week Ending]])</f>
        <v>2014</v>
      </c>
      <c r="E247" t="str">
        <f>CHOOSE(MONTH(Table1[[#This Row],[Week Ending]]),"January","February","March","April","May","June","July","August","September","October","November","December")</f>
        <v>September</v>
      </c>
      <c r="F247" t="str">
        <f>IF(E248&lt;&gt;Table1[[#This Row],[Month]],SundaysInMonth(MONTH(Table1[[#This Row],[Week Ending]]),Table1[[#This Row],[Year]]),"")</f>
        <v/>
      </c>
      <c r="G247" s="6">
        <v>720</v>
      </c>
      <c r="H247" s="6">
        <v>6282</v>
      </c>
      <c r="I247" s="6">
        <v>7002</v>
      </c>
      <c r="J247">
        <v>18</v>
      </c>
    </row>
    <row r="248" spans="1:11" x14ac:dyDescent="0.2">
      <c r="A248" s="4">
        <v>41910</v>
      </c>
      <c r="B248">
        <f t="shared" si="4"/>
        <v>248</v>
      </c>
      <c r="C248">
        <f>WEEKNUM(Table1[[#This Row],[Week Ending]],2)</f>
        <v>39</v>
      </c>
      <c r="D248" s="5">
        <f>YEAR(Table1[[#This Row],[Week Ending]])</f>
        <v>2014</v>
      </c>
      <c r="E248" t="str">
        <f>CHOOSE(MONTH(Table1[[#This Row],[Week Ending]]),"January","February","March","April","May","June","July","August","September","October","November","December")</f>
        <v>September</v>
      </c>
      <c r="F248" t="e">
        <f ca="1">IF(E249&lt;&gt;Table1[[#This Row],[Month]],SundaysInMonth(MONTH(Table1[[#This Row],[Week Ending]]),Table1[[#This Row],[Year]]),"")</f>
        <v>#NAME?</v>
      </c>
      <c r="G248" s="6">
        <v>1005</v>
      </c>
      <c r="H248" s="6">
        <v>5190</v>
      </c>
      <c r="I248" s="6">
        <v>6195</v>
      </c>
      <c r="J248">
        <v>16</v>
      </c>
      <c r="K248">
        <v>50</v>
      </c>
    </row>
    <row r="249" spans="1:11" x14ac:dyDescent="0.2">
      <c r="A249" s="4">
        <v>41917</v>
      </c>
      <c r="B249">
        <f t="shared" si="4"/>
        <v>249</v>
      </c>
      <c r="C249">
        <f>WEEKNUM(Table1[[#This Row],[Week Ending]],2)</f>
        <v>40</v>
      </c>
      <c r="D249" s="5">
        <f>YEAR(Table1[[#This Row],[Week Ending]])</f>
        <v>2014</v>
      </c>
      <c r="E249" t="str">
        <f>CHOOSE(MONTH(Table1[[#This Row],[Week Ending]]),"January","February","March","April","May","June","July","August","September","October","November","December")</f>
        <v>October</v>
      </c>
      <c r="F249" t="str">
        <f>IF(E250&lt;&gt;Table1[[#This Row],[Month]],SundaysInMonth(MONTH(Table1[[#This Row],[Week Ending]]),Table1[[#This Row],[Year]]),"")</f>
        <v/>
      </c>
      <c r="G249" s="6">
        <v>260</v>
      </c>
      <c r="H249" s="6">
        <v>4228</v>
      </c>
      <c r="I249" s="6">
        <v>4488</v>
      </c>
      <c r="J249">
        <v>13</v>
      </c>
    </row>
    <row r="250" spans="1:11" x14ac:dyDescent="0.2">
      <c r="A250" s="4">
        <v>41924</v>
      </c>
      <c r="B250">
        <f t="shared" si="4"/>
        <v>250</v>
      </c>
      <c r="C250">
        <f>WEEKNUM(Table1[[#This Row],[Week Ending]],2)</f>
        <v>41</v>
      </c>
      <c r="D250" s="5">
        <f>YEAR(Table1[[#This Row],[Week Ending]])</f>
        <v>2014</v>
      </c>
      <c r="E250" t="str">
        <f>CHOOSE(MONTH(Table1[[#This Row],[Week Ending]]),"January","February","March","April","May","June","July","August","September","October","November","December")</f>
        <v>October</v>
      </c>
      <c r="F250" t="str">
        <f>IF(E251&lt;&gt;Table1[[#This Row],[Month]],SundaysInMonth(MONTH(Table1[[#This Row],[Week Ending]]),Table1[[#This Row],[Year]]),"")</f>
        <v/>
      </c>
      <c r="G250" s="6">
        <v>940</v>
      </c>
      <c r="H250" s="6">
        <v>4363</v>
      </c>
      <c r="I250" s="6">
        <v>5303</v>
      </c>
      <c r="J250">
        <v>15</v>
      </c>
    </row>
    <row r="251" spans="1:11" x14ac:dyDescent="0.2">
      <c r="A251" s="4">
        <v>41931</v>
      </c>
      <c r="B251">
        <f t="shared" si="4"/>
        <v>251</v>
      </c>
      <c r="C251">
        <f>WEEKNUM(Table1[[#This Row],[Week Ending]],2)</f>
        <v>42</v>
      </c>
      <c r="D251" s="5">
        <f>YEAR(Table1[[#This Row],[Week Ending]])</f>
        <v>2014</v>
      </c>
      <c r="E251" t="str">
        <f>CHOOSE(MONTH(Table1[[#This Row],[Week Ending]]),"January","February","March","April","May","June","July","August","September","October","November","December")</f>
        <v>October</v>
      </c>
      <c r="F251" t="str">
        <f>IF(E252&lt;&gt;Table1[[#This Row],[Month]],SundaysInMonth(MONTH(Table1[[#This Row],[Week Ending]]),Table1[[#This Row],[Year]]),"")</f>
        <v/>
      </c>
      <c r="G251" s="6">
        <v>260</v>
      </c>
      <c r="H251" s="6">
        <v>6003</v>
      </c>
      <c r="I251" s="6">
        <v>6263</v>
      </c>
      <c r="J251">
        <v>18</v>
      </c>
    </row>
    <row r="252" spans="1:11" x14ac:dyDescent="0.2">
      <c r="A252" s="4">
        <v>41938</v>
      </c>
      <c r="B252">
        <f t="shared" si="4"/>
        <v>252</v>
      </c>
      <c r="C252">
        <f>WEEKNUM(Table1[[#This Row],[Week Ending]],2)</f>
        <v>43</v>
      </c>
      <c r="D252" s="5">
        <f>YEAR(Table1[[#This Row],[Week Ending]])</f>
        <v>2014</v>
      </c>
      <c r="E252" t="str">
        <f>CHOOSE(MONTH(Table1[[#This Row],[Week Ending]]),"January","February","March","April","May","June","July","August","September","October","November","December")</f>
        <v>October</v>
      </c>
      <c r="F252" t="e">
        <f ca="1">IF(E253&lt;&gt;Table1[[#This Row],[Month]],SundaysInMonth(MONTH(Table1[[#This Row],[Week Ending]]),Table1[[#This Row],[Year]]),"")</f>
        <v>#NAME?</v>
      </c>
      <c r="G252" s="6">
        <v>2675</v>
      </c>
      <c r="H252" s="6">
        <v>3436</v>
      </c>
      <c r="I252" s="6">
        <v>6111</v>
      </c>
      <c r="J252">
        <v>16</v>
      </c>
      <c r="K252">
        <v>38</v>
      </c>
    </row>
    <row r="253" spans="1:11" x14ac:dyDescent="0.2">
      <c r="A253" s="4">
        <v>41945</v>
      </c>
      <c r="B253">
        <f t="shared" si="4"/>
        <v>253</v>
      </c>
      <c r="C253">
        <f>WEEKNUM(Table1[[#This Row],[Week Ending]],2)</f>
        <v>44</v>
      </c>
      <c r="D253" s="5">
        <f>YEAR(Table1[[#This Row],[Week Ending]])</f>
        <v>2014</v>
      </c>
      <c r="E253" t="str">
        <f>CHOOSE(MONTH(Table1[[#This Row],[Week Ending]]),"January","February","March","April","May","June","July","August","September","October","November","December")</f>
        <v>November</v>
      </c>
      <c r="F253" t="str">
        <f>IF(E254&lt;&gt;Table1[[#This Row],[Month]],SundaysInMonth(MONTH(Table1[[#This Row],[Week Ending]]),Table1[[#This Row],[Year]]),"")</f>
        <v/>
      </c>
      <c r="G253" s="6">
        <v>1005</v>
      </c>
      <c r="H253" s="6">
        <v>7111.25</v>
      </c>
      <c r="I253" s="6">
        <v>8116.25</v>
      </c>
      <c r="J253">
        <v>17</v>
      </c>
    </row>
    <row r="254" spans="1:11" x14ac:dyDescent="0.2">
      <c r="A254" s="4">
        <v>41952</v>
      </c>
      <c r="B254">
        <f t="shared" si="4"/>
        <v>254</v>
      </c>
      <c r="C254">
        <f>WEEKNUM(Table1[[#This Row],[Week Ending]],2)</f>
        <v>45</v>
      </c>
      <c r="D254" s="5">
        <f>YEAR(Table1[[#This Row],[Week Ending]])</f>
        <v>2014</v>
      </c>
      <c r="E254" t="str">
        <f>CHOOSE(MONTH(Table1[[#This Row],[Week Ending]]),"January","February","March","April","May","June","July","August","September","October","November","December")</f>
        <v>November</v>
      </c>
      <c r="F254" t="str">
        <f>IF(E255&lt;&gt;Table1[[#This Row],[Month]],SundaysInMonth(MONTH(Table1[[#This Row],[Week Ending]]),Table1[[#This Row],[Year]]),"")</f>
        <v/>
      </c>
      <c r="G254" s="6">
        <v>1035</v>
      </c>
      <c r="H254" s="6">
        <v>3735</v>
      </c>
      <c r="I254" s="6">
        <v>4770</v>
      </c>
      <c r="J254">
        <v>15</v>
      </c>
    </row>
    <row r="255" spans="1:11" x14ac:dyDescent="0.2">
      <c r="A255" s="4">
        <v>41959</v>
      </c>
      <c r="B255">
        <f t="shared" si="4"/>
        <v>255</v>
      </c>
      <c r="C255">
        <f>WEEKNUM(Table1[[#This Row],[Week Ending]],2)</f>
        <v>46</v>
      </c>
      <c r="D255" s="5">
        <f>YEAR(Table1[[#This Row],[Week Ending]])</f>
        <v>2014</v>
      </c>
      <c r="E255" t="str">
        <f>CHOOSE(MONTH(Table1[[#This Row],[Week Ending]]),"January","February","March","April","May","June","July","August","September","October","November","December")</f>
        <v>November</v>
      </c>
      <c r="F255" t="str">
        <f>IF(E256&lt;&gt;Table1[[#This Row],[Month]],SundaysInMonth(MONTH(Table1[[#This Row],[Week Ending]]),Table1[[#This Row],[Year]]),"")</f>
        <v/>
      </c>
      <c r="G255" s="6">
        <v>100</v>
      </c>
      <c r="H255" s="6">
        <v>3919.5</v>
      </c>
      <c r="I255" s="6">
        <v>4019.5</v>
      </c>
      <c r="J255">
        <v>18</v>
      </c>
    </row>
    <row r="256" spans="1:11" x14ac:dyDescent="0.2">
      <c r="A256" s="4">
        <v>41966</v>
      </c>
      <c r="B256">
        <f t="shared" si="4"/>
        <v>256</v>
      </c>
      <c r="C256">
        <f>WEEKNUM(Table1[[#This Row],[Week Ending]],2)</f>
        <v>47</v>
      </c>
      <c r="D256" s="5">
        <f>YEAR(Table1[[#This Row],[Week Ending]])</f>
        <v>2014</v>
      </c>
      <c r="E256" t="str">
        <f>CHOOSE(MONTH(Table1[[#This Row],[Week Ending]]),"January","February","March","April","May","June","July","August","September","October","November","December")</f>
        <v>November</v>
      </c>
      <c r="F256" t="str">
        <f>IF(E257&lt;&gt;Table1[[#This Row],[Month]],SundaysInMonth(MONTH(Table1[[#This Row],[Week Ending]]),Table1[[#This Row],[Year]]),"")</f>
        <v/>
      </c>
      <c r="G256" s="6">
        <v>695</v>
      </c>
      <c r="H256" s="6">
        <v>9240</v>
      </c>
      <c r="I256" s="6">
        <v>9935</v>
      </c>
      <c r="J256">
        <v>22</v>
      </c>
    </row>
    <row r="257" spans="1:11" x14ac:dyDescent="0.2">
      <c r="A257" s="4">
        <v>41973</v>
      </c>
      <c r="B257">
        <f t="shared" si="4"/>
        <v>257</v>
      </c>
      <c r="C257">
        <f>WEEKNUM(Table1[[#This Row],[Week Ending]],2)</f>
        <v>48</v>
      </c>
      <c r="D257" s="5">
        <f>YEAR(Table1[[#This Row],[Week Ending]])</f>
        <v>2014</v>
      </c>
      <c r="E257" t="str">
        <f>CHOOSE(MONTH(Table1[[#This Row],[Week Ending]]),"January","February","March","April","May","June","July","August","September","October","November","December")</f>
        <v>November</v>
      </c>
      <c r="F257" t="e">
        <f ca="1">IF(E258&lt;&gt;Table1[[#This Row],[Month]],SundaysInMonth(MONTH(Table1[[#This Row],[Week Ending]]),Table1[[#This Row],[Year]]),"")</f>
        <v>#NAME?</v>
      </c>
      <c r="G257" s="6">
        <v>0</v>
      </c>
      <c r="H257" s="6">
        <v>4835</v>
      </c>
      <c r="I257" s="6">
        <v>4835</v>
      </c>
      <c r="J257">
        <v>30</v>
      </c>
      <c r="K257">
        <v>54</v>
      </c>
    </row>
    <row r="258" spans="1:11" x14ac:dyDescent="0.2">
      <c r="A258" s="4">
        <v>41980</v>
      </c>
      <c r="B258">
        <f t="shared" si="4"/>
        <v>258</v>
      </c>
      <c r="C258">
        <f>WEEKNUM(Table1[[#This Row],[Week Ending]],2)</f>
        <v>49</v>
      </c>
      <c r="D258" s="5">
        <f>YEAR(Table1[[#This Row],[Week Ending]])</f>
        <v>2014</v>
      </c>
      <c r="E258" t="str">
        <f>CHOOSE(MONTH(Table1[[#This Row],[Week Ending]]),"January","February","March","April","May","June","July","August","September","October","November","December")</f>
        <v>December</v>
      </c>
      <c r="F258" t="str">
        <f>IF(E259&lt;&gt;Table1[[#This Row],[Month]],SundaysInMonth(MONTH(Table1[[#This Row],[Week Ending]]),Table1[[#This Row],[Year]]),"")</f>
        <v/>
      </c>
      <c r="G258" s="6">
        <v>2935</v>
      </c>
      <c r="H258" s="6">
        <v>6224</v>
      </c>
      <c r="I258" s="6">
        <v>9159</v>
      </c>
      <c r="J258">
        <v>22</v>
      </c>
    </row>
    <row r="259" spans="1:11" x14ac:dyDescent="0.2">
      <c r="A259" s="4">
        <v>41987</v>
      </c>
      <c r="B259">
        <f t="shared" si="4"/>
        <v>259</v>
      </c>
      <c r="C259">
        <f>WEEKNUM(Table1[[#This Row],[Week Ending]],2)</f>
        <v>50</v>
      </c>
      <c r="D259" s="5">
        <f>YEAR(Table1[[#This Row],[Week Ending]])</f>
        <v>2014</v>
      </c>
      <c r="E259" t="str">
        <f>CHOOSE(MONTH(Table1[[#This Row],[Week Ending]]),"January","February","March","April","May","June","July","August","September","October","November","December")</f>
        <v>December</v>
      </c>
      <c r="F259" t="str">
        <f>IF(E260&lt;&gt;Table1[[#This Row],[Month]],SundaysInMonth(MONTH(Table1[[#This Row],[Week Ending]]),Table1[[#This Row],[Year]]),"")</f>
        <v/>
      </c>
      <c r="G259" s="6">
        <v>750</v>
      </c>
      <c r="H259" s="6">
        <v>5478</v>
      </c>
      <c r="I259" s="6">
        <v>6228</v>
      </c>
      <c r="J259">
        <v>17</v>
      </c>
    </row>
    <row r="260" spans="1:11" x14ac:dyDescent="0.2">
      <c r="A260" s="4">
        <v>41994</v>
      </c>
      <c r="B260">
        <f t="shared" si="4"/>
        <v>260</v>
      </c>
      <c r="C260">
        <f>WEEKNUM(Table1[[#This Row],[Week Ending]],2)</f>
        <v>51</v>
      </c>
      <c r="D260" s="5">
        <f>YEAR(Table1[[#This Row],[Week Ending]])</f>
        <v>2014</v>
      </c>
      <c r="E260" t="str">
        <f>CHOOSE(MONTH(Table1[[#This Row],[Week Ending]]),"January","February","March","April","May","June","July","August","September","October","November","December")</f>
        <v>December</v>
      </c>
      <c r="F260" t="str">
        <f>IF(E261&lt;&gt;Table1[[#This Row],[Month]],SundaysInMonth(MONTH(Table1[[#This Row],[Week Ending]]),Table1[[#This Row],[Year]]),"")</f>
        <v/>
      </c>
      <c r="G260" s="6">
        <v>190</v>
      </c>
      <c r="H260" s="6">
        <v>3289.1</v>
      </c>
      <c r="I260" s="6">
        <v>3479.1</v>
      </c>
      <c r="J260">
        <v>12</v>
      </c>
    </row>
    <row r="261" spans="1:11" x14ac:dyDescent="0.2">
      <c r="A261" s="4">
        <v>42001</v>
      </c>
      <c r="B261">
        <f t="shared" si="4"/>
        <v>261</v>
      </c>
      <c r="C261">
        <f>WEEKNUM(Table1[[#This Row],[Week Ending]],2)</f>
        <v>52</v>
      </c>
      <c r="D261" s="5">
        <f>YEAR(Table1[[#This Row],[Week Ending]])</f>
        <v>2014</v>
      </c>
      <c r="E261" t="str">
        <f>CHOOSE(MONTH(Table1[[#This Row],[Week Ending]]),"January","February","March","April","May","June","July","August","September","October","November","December")</f>
        <v>December</v>
      </c>
      <c r="F261" t="e">
        <f ca="1">IF(E262&lt;&gt;Table1[[#This Row],[Month]],SundaysInMonth(MONTH(Table1[[#This Row],[Week Ending]]),Table1[[#This Row],[Year]]),"")</f>
        <v>#NAME?</v>
      </c>
      <c r="G261" s="6">
        <v>2305</v>
      </c>
      <c r="H261" s="6">
        <v>7538</v>
      </c>
      <c r="I261" s="6">
        <v>9843</v>
      </c>
      <c r="J261">
        <v>19</v>
      </c>
      <c r="K261">
        <v>44</v>
      </c>
    </row>
    <row r="262" spans="1:11" x14ac:dyDescent="0.2">
      <c r="A262" s="4">
        <v>42008</v>
      </c>
      <c r="B262">
        <f t="shared" si="4"/>
        <v>262</v>
      </c>
      <c r="C262">
        <f>WEEKNUM(Table1[[#This Row],[Week Ending]],2)</f>
        <v>1</v>
      </c>
      <c r="D262" s="5">
        <f>YEAR(Table1[[#This Row],[Week Ending]])</f>
        <v>2015</v>
      </c>
      <c r="E262" t="str">
        <f>CHOOSE(MONTH(Table1[[#This Row],[Week Ending]]),"January","February","March","April","May","June","July","August","September","October","November","December")</f>
        <v>January</v>
      </c>
      <c r="F262" t="str">
        <f>IF(E263&lt;&gt;Table1[[#This Row],[Month]],SundaysInMonth(MONTH(Table1[[#This Row],[Week Ending]]),Table1[[#This Row],[Year]]),"")</f>
        <v/>
      </c>
      <c r="G262" s="6">
        <v>1720</v>
      </c>
      <c r="H262" s="6">
        <v>1936</v>
      </c>
      <c r="I262" s="6">
        <v>3656</v>
      </c>
      <c r="J262">
        <v>11</v>
      </c>
    </row>
    <row r="263" spans="1:11" x14ac:dyDescent="0.2">
      <c r="A263" s="4">
        <v>42015</v>
      </c>
      <c r="B263">
        <f t="shared" si="4"/>
        <v>263</v>
      </c>
      <c r="C263">
        <f>WEEKNUM(Table1[[#This Row],[Week Ending]],2)</f>
        <v>2</v>
      </c>
      <c r="D263" s="5">
        <f>YEAR(Table1[[#This Row],[Week Ending]])</f>
        <v>2015</v>
      </c>
      <c r="E263" t="str">
        <f>CHOOSE(MONTH(Table1[[#This Row],[Week Ending]]),"January","February","March","April","May","June","July","August","September","October","November","December")</f>
        <v>January</v>
      </c>
      <c r="F263" t="str">
        <f>IF(E264&lt;&gt;Table1[[#This Row],[Month]],SundaysInMonth(MONTH(Table1[[#This Row],[Week Ending]]),Table1[[#This Row],[Year]]),"")</f>
        <v/>
      </c>
      <c r="G263" s="6">
        <v>2350</v>
      </c>
      <c r="H263" s="6">
        <v>5855.98</v>
      </c>
      <c r="I263" s="6">
        <v>8205.98</v>
      </c>
      <c r="J263">
        <v>19</v>
      </c>
    </row>
    <row r="264" spans="1:11" x14ac:dyDescent="0.2">
      <c r="A264" s="4">
        <v>42022</v>
      </c>
      <c r="B264">
        <f t="shared" si="4"/>
        <v>264</v>
      </c>
      <c r="C264">
        <f>WEEKNUM(Table1[[#This Row],[Week Ending]],2)</f>
        <v>3</v>
      </c>
      <c r="D264" s="5">
        <f>YEAR(Table1[[#This Row],[Week Ending]])</f>
        <v>2015</v>
      </c>
      <c r="E264" t="str">
        <f>CHOOSE(MONTH(Table1[[#This Row],[Week Ending]]),"January","February","March","April","May","June","July","August","September","October","November","December")</f>
        <v>January</v>
      </c>
      <c r="F264" t="str">
        <f>IF(E265&lt;&gt;Table1[[#This Row],[Month]],SundaysInMonth(MONTH(Table1[[#This Row],[Week Ending]]),Table1[[#This Row],[Year]]),"")</f>
        <v/>
      </c>
      <c r="G264" s="6">
        <v>100</v>
      </c>
      <c r="H264" s="6">
        <v>3195</v>
      </c>
      <c r="I264" s="6">
        <v>3295</v>
      </c>
      <c r="J264">
        <v>12</v>
      </c>
    </row>
    <row r="265" spans="1:11" x14ac:dyDescent="0.2">
      <c r="A265" s="4">
        <v>42029</v>
      </c>
      <c r="B265">
        <f t="shared" si="4"/>
        <v>265</v>
      </c>
      <c r="C265">
        <f>WEEKNUM(Table1[[#This Row],[Week Ending]],2)</f>
        <v>4</v>
      </c>
      <c r="D265" s="5">
        <f>YEAR(Table1[[#This Row],[Week Ending]])</f>
        <v>2015</v>
      </c>
      <c r="E265" t="str">
        <f>CHOOSE(MONTH(Table1[[#This Row],[Week Ending]]),"January","February","March","April","May","June","July","August","September","October","November","December")</f>
        <v>January</v>
      </c>
      <c r="F265" t="e">
        <f ca="1">IF(E266&lt;&gt;Table1[[#This Row],[Month]],SundaysInMonth(MONTH(Table1[[#This Row],[Week Ending]]),Table1[[#This Row],[Year]]),"")</f>
        <v>#NAME?</v>
      </c>
      <c r="G265" s="6">
        <v>400</v>
      </c>
      <c r="H265" s="6">
        <v>5934.69</v>
      </c>
      <c r="I265" s="6">
        <v>6334.69</v>
      </c>
      <c r="J265">
        <v>16</v>
      </c>
      <c r="K265">
        <v>43</v>
      </c>
    </row>
    <row r="266" spans="1:11" x14ac:dyDescent="0.2">
      <c r="A266" s="4">
        <v>42036</v>
      </c>
      <c r="B266">
        <f t="shared" si="4"/>
        <v>266</v>
      </c>
      <c r="C266">
        <f>WEEKNUM(Table1[[#This Row],[Week Ending]],2)</f>
        <v>5</v>
      </c>
      <c r="D266" s="5">
        <f>YEAR(Table1[[#This Row],[Week Ending]])</f>
        <v>2015</v>
      </c>
      <c r="E266" t="str">
        <f>CHOOSE(MONTH(Table1[[#This Row],[Week Ending]]),"January","February","March","April","May","June","July","August","September","October","November","December")</f>
        <v>February</v>
      </c>
      <c r="F266" t="str">
        <f>IF(E267&lt;&gt;Table1[[#This Row],[Month]],SundaysInMonth(MONTH(Table1[[#This Row],[Week Ending]]),Table1[[#This Row],[Year]]),"")</f>
        <v/>
      </c>
      <c r="G266" s="6">
        <v>1962</v>
      </c>
      <c r="H266" s="6">
        <v>7345</v>
      </c>
      <c r="I266" s="6">
        <v>9307</v>
      </c>
      <c r="J266">
        <v>20</v>
      </c>
    </row>
    <row r="267" spans="1:11" x14ac:dyDescent="0.2">
      <c r="A267" s="4">
        <v>42043</v>
      </c>
      <c r="B267">
        <f t="shared" si="4"/>
        <v>267</v>
      </c>
      <c r="C267">
        <f>WEEKNUM(Table1[[#This Row],[Week Ending]],2)</f>
        <v>6</v>
      </c>
      <c r="D267" s="5">
        <f>YEAR(Table1[[#This Row],[Week Ending]])</f>
        <v>2015</v>
      </c>
      <c r="E267" t="str">
        <f>CHOOSE(MONTH(Table1[[#This Row],[Week Ending]]),"January","February","March","April","May","June","July","August","September","October","November","December")</f>
        <v>February</v>
      </c>
      <c r="F267" t="str">
        <f>IF(E268&lt;&gt;Table1[[#This Row],[Month]],SundaysInMonth(MONTH(Table1[[#This Row],[Week Ending]]),Table1[[#This Row],[Year]]),"")</f>
        <v/>
      </c>
      <c r="G267" s="6">
        <v>2350</v>
      </c>
      <c r="H267" s="6">
        <v>5355</v>
      </c>
      <c r="I267" s="6">
        <v>7705</v>
      </c>
      <c r="J267">
        <v>16</v>
      </c>
    </row>
    <row r="268" spans="1:11" x14ac:dyDescent="0.2">
      <c r="A268" s="4">
        <v>42050</v>
      </c>
      <c r="B268">
        <f t="shared" si="4"/>
        <v>268</v>
      </c>
      <c r="C268">
        <f>WEEKNUM(Table1[[#This Row],[Week Ending]],2)</f>
        <v>7</v>
      </c>
      <c r="D268" s="5">
        <f>YEAR(Table1[[#This Row],[Week Ending]])</f>
        <v>2015</v>
      </c>
      <c r="E268" t="str">
        <f>CHOOSE(MONTH(Table1[[#This Row],[Week Ending]]),"January","February","March","April","May","June","July","August","September","October","November","December")</f>
        <v>February</v>
      </c>
      <c r="F268" t="str">
        <f>IF(E269&lt;&gt;Table1[[#This Row],[Month]],SundaysInMonth(MONTH(Table1[[#This Row],[Week Ending]]),Table1[[#This Row],[Year]]),"")</f>
        <v/>
      </c>
      <c r="G268" s="6">
        <v>345</v>
      </c>
      <c r="H268" s="6">
        <v>5674.5</v>
      </c>
      <c r="I268" s="6">
        <v>6019.5</v>
      </c>
      <c r="J268">
        <v>16</v>
      </c>
    </row>
    <row r="269" spans="1:11" x14ac:dyDescent="0.2">
      <c r="A269" s="4">
        <v>42057</v>
      </c>
      <c r="B269">
        <f t="shared" si="4"/>
        <v>269</v>
      </c>
      <c r="C269">
        <f>WEEKNUM(Table1[[#This Row],[Week Ending]],2)</f>
        <v>8</v>
      </c>
      <c r="D269" s="5">
        <f>YEAR(Table1[[#This Row],[Week Ending]])</f>
        <v>2015</v>
      </c>
      <c r="E269" t="str">
        <f>CHOOSE(MONTH(Table1[[#This Row],[Week Ending]]),"January","February","March","April","May","June","July","August","September","October","November","December")</f>
        <v>February</v>
      </c>
      <c r="F269" t="e">
        <f ca="1">IF(E270&lt;&gt;Table1[[#This Row],[Month]],SundaysInMonth(MONTH(Table1[[#This Row],[Week Ending]]),Table1[[#This Row],[Year]]),"")</f>
        <v>#NAME?</v>
      </c>
      <c r="G269" s="6">
        <v>3500</v>
      </c>
      <c r="H269" s="6">
        <v>5603</v>
      </c>
      <c r="I269" s="6">
        <v>9103</v>
      </c>
      <c r="J269">
        <v>19</v>
      </c>
      <c r="K269">
        <v>49</v>
      </c>
    </row>
    <row r="270" spans="1:11" x14ac:dyDescent="0.2">
      <c r="A270" s="4">
        <v>42064</v>
      </c>
      <c r="B270">
        <f t="shared" si="4"/>
        <v>270</v>
      </c>
      <c r="C270">
        <f>WEEKNUM(Table1[[#This Row],[Week Ending]],2)</f>
        <v>9</v>
      </c>
      <c r="D270" s="5">
        <f>YEAR(Table1[[#This Row],[Week Ending]])</f>
        <v>2015</v>
      </c>
      <c r="E270" t="str">
        <f>CHOOSE(MONTH(Table1[[#This Row],[Week Ending]]),"January","February","March","April","May","June","July","August","September","October","November","December")</f>
        <v>March</v>
      </c>
      <c r="F270" t="str">
        <f>IF(E271&lt;&gt;Table1[[#This Row],[Month]],SundaysInMonth(MONTH(Table1[[#This Row],[Week Ending]]),Table1[[#This Row],[Year]]),"")</f>
        <v/>
      </c>
      <c r="G270" s="6">
        <v>1609</v>
      </c>
      <c r="H270" s="6">
        <v>7792</v>
      </c>
      <c r="I270" s="6">
        <v>9401</v>
      </c>
      <c r="J270">
        <v>25</v>
      </c>
    </row>
    <row r="271" spans="1:11" x14ac:dyDescent="0.2">
      <c r="A271" s="4">
        <v>42071</v>
      </c>
      <c r="B271">
        <f t="shared" si="4"/>
        <v>271</v>
      </c>
      <c r="C271">
        <f>WEEKNUM(Table1[[#This Row],[Week Ending]],2)</f>
        <v>10</v>
      </c>
      <c r="D271" s="5">
        <f>YEAR(Table1[[#This Row],[Week Ending]])</f>
        <v>2015</v>
      </c>
      <c r="E271" t="str">
        <f>CHOOSE(MONTH(Table1[[#This Row],[Week Ending]]),"January","February","March","April","May","June","July","August","September","October","November","December")</f>
        <v>March</v>
      </c>
      <c r="F271" t="str">
        <f>IF(E272&lt;&gt;Table1[[#This Row],[Month]],SundaysInMonth(MONTH(Table1[[#This Row],[Week Ending]]),Table1[[#This Row],[Year]]),"")</f>
        <v/>
      </c>
      <c r="G271" s="6">
        <v>4970</v>
      </c>
      <c r="H271" s="6">
        <v>2071</v>
      </c>
      <c r="I271" s="6">
        <v>7041</v>
      </c>
      <c r="J271">
        <v>12</v>
      </c>
    </row>
    <row r="272" spans="1:11" x14ac:dyDescent="0.2">
      <c r="A272" s="4">
        <v>42078</v>
      </c>
      <c r="B272">
        <f t="shared" si="4"/>
        <v>272</v>
      </c>
      <c r="C272">
        <f>WEEKNUM(Table1[[#This Row],[Week Ending]],2)</f>
        <v>11</v>
      </c>
      <c r="D272" s="5">
        <f>YEAR(Table1[[#This Row],[Week Ending]])</f>
        <v>2015</v>
      </c>
      <c r="E272" t="str">
        <f>CHOOSE(MONTH(Table1[[#This Row],[Week Ending]]),"January","February","March","April","May","June","July","August","September","October","November","December")</f>
        <v>March</v>
      </c>
      <c r="F272" t="str">
        <f>IF(E273&lt;&gt;Table1[[#This Row],[Month]],SundaysInMonth(MONTH(Table1[[#This Row],[Week Ending]]),Table1[[#This Row],[Year]]),"")</f>
        <v/>
      </c>
      <c r="G272" s="6">
        <v>2610</v>
      </c>
      <c r="H272" s="6">
        <v>7095</v>
      </c>
      <c r="I272" s="6">
        <v>9705</v>
      </c>
      <c r="J272">
        <v>22</v>
      </c>
    </row>
    <row r="273" spans="1:11" x14ac:dyDescent="0.2">
      <c r="A273" s="4">
        <v>42085</v>
      </c>
      <c r="B273">
        <f t="shared" si="4"/>
        <v>273</v>
      </c>
      <c r="C273">
        <f>WEEKNUM(Table1[[#This Row],[Week Ending]],2)</f>
        <v>12</v>
      </c>
      <c r="D273" s="5">
        <f>YEAR(Table1[[#This Row],[Week Ending]])</f>
        <v>2015</v>
      </c>
      <c r="E273" t="str">
        <f>CHOOSE(MONTH(Table1[[#This Row],[Week Ending]]),"January","February","March","April","May","June","July","August","September","October","November","December")</f>
        <v>March</v>
      </c>
      <c r="F273" t="str">
        <f>IF(E274&lt;&gt;Table1[[#This Row],[Month]],SundaysInMonth(MONTH(Table1[[#This Row],[Week Ending]]),Table1[[#This Row],[Year]]),"")</f>
        <v/>
      </c>
      <c r="G273" s="6">
        <v>0</v>
      </c>
      <c r="H273" s="6">
        <v>3280</v>
      </c>
      <c r="I273" s="6">
        <v>3280</v>
      </c>
      <c r="J273">
        <v>11</v>
      </c>
    </row>
    <row r="274" spans="1:11" x14ac:dyDescent="0.2">
      <c r="A274" s="4">
        <v>42092</v>
      </c>
      <c r="B274">
        <f t="shared" si="4"/>
        <v>274</v>
      </c>
      <c r="C274">
        <f>WEEKNUM(Table1[[#This Row],[Week Ending]],2)</f>
        <v>13</v>
      </c>
      <c r="D274" s="5">
        <f>YEAR(Table1[[#This Row],[Week Ending]])</f>
        <v>2015</v>
      </c>
      <c r="E274" t="str">
        <f>CHOOSE(MONTH(Table1[[#This Row],[Week Ending]]),"January","February","March","April","May","June","July","August","September","October","November","December")</f>
        <v>March</v>
      </c>
      <c r="F274" t="e">
        <f ca="1">IF(E275&lt;&gt;Table1[[#This Row],[Month]],SundaysInMonth(MONTH(Table1[[#This Row],[Week Ending]]),Table1[[#This Row],[Year]]),"")</f>
        <v>#NAME?</v>
      </c>
      <c r="G274" s="6">
        <v>1499</v>
      </c>
      <c r="H274" s="6">
        <v>2370</v>
      </c>
      <c r="I274" s="6">
        <v>3869</v>
      </c>
      <c r="J274">
        <v>14</v>
      </c>
      <c r="K274">
        <v>49</v>
      </c>
    </row>
    <row r="275" spans="1:11" x14ac:dyDescent="0.2">
      <c r="A275" s="4">
        <v>42099</v>
      </c>
      <c r="B275">
        <f t="shared" si="4"/>
        <v>275</v>
      </c>
      <c r="C275">
        <f>WEEKNUM(Table1[[#This Row],[Week Ending]],2)</f>
        <v>14</v>
      </c>
      <c r="D275" s="5">
        <f>YEAR(Table1[[#This Row],[Week Ending]])</f>
        <v>2015</v>
      </c>
      <c r="E275" t="str">
        <f>CHOOSE(MONTH(Table1[[#This Row],[Week Ending]]),"January","February","March","April","May","June","July","August","September","October","November","December")</f>
        <v>April</v>
      </c>
      <c r="F275" t="str">
        <f>IF(E276&lt;&gt;Table1[[#This Row],[Month]],SundaysInMonth(MONTH(Table1[[#This Row],[Week Ending]]),Table1[[#This Row],[Year]]),"")</f>
        <v/>
      </c>
      <c r="G275" s="6">
        <v>140</v>
      </c>
      <c r="H275" s="6">
        <v>7263</v>
      </c>
      <c r="I275" s="6">
        <v>7403</v>
      </c>
      <c r="J275">
        <v>22</v>
      </c>
    </row>
    <row r="276" spans="1:11" x14ac:dyDescent="0.2">
      <c r="A276" s="4">
        <v>42106</v>
      </c>
      <c r="B276">
        <f t="shared" si="4"/>
        <v>276</v>
      </c>
      <c r="C276">
        <f>WEEKNUM(Table1[[#This Row],[Week Ending]],2)</f>
        <v>15</v>
      </c>
      <c r="D276" s="5">
        <f>YEAR(Table1[[#This Row],[Week Ending]])</f>
        <v>2015</v>
      </c>
      <c r="E276" t="str">
        <f>CHOOSE(MONTH(Table1[[#This Row],[Week Ending]]),"January","February","March","April","May","June","July","August","September","October","November","December")</f>
        <v>April</v>
      </c>
      <c r="F276" t="str">
        <f>IF(E277&lt;&gt;Table1[[#This Row],[Month]],SundaysInMonth(MONTH(Table1[[#This Row],[Week Ending]]),Table1[[#This Row],[Year]]),"")</f>
        <v/>
      </c>
      <c r="G276" s="6">
        <v>2525</v>
      </c>
      <c r="H276" s="6">
        <v>11456.15</v>
      </c>
      <c r="I276" s="6">
        <v>13981.15</v>
      </c>
      <c r="J276">
        <v>27</v>
      </c>
    </row>
    <row r="277" spans="1:11" x14ac:dyDescent="0.2">
      <c r="A277" s="4">
        <v>42113</v>
      </c>
      <c r="B277">
        <f t="shared" si="4"/>
        <v>277</v>
      </c>
      <c r="C277">
        <f>WEEKNUM(Table1[[#This Row],[Week Ending]],2)</f>
        <v>16</v>
      </c>
      <c r="D277" s="5">
        <f>YEAR(Table1[[#This Row],[Week Ending]])</f>
        <v>2015</v>
      </c>
      <c r="E277" t="str">
        <f>CHOOSE(MONTH(Table1[[#This Row],[Week Ending]]),"January","February","March","April","May","June","July","August","September","October","November","December")</f>
        <v>April</v>
      </c>
      <c r="F277" t="str">
        <f>IF(E278&lt;&gt;Table1[[#This Row],[Month]],SundaysInMonth(MONTH(Table1[[#This Row],[Week Ending]]),Table1[[#This Row],[Year]]),"")</f>
        <v/>
      </c>
      <c r="G277" s="6">
        <v>2700</v>
      </c>
      <c r="H277" s="6">
        <v>5708</v>
      </c>
      <c r="I277" s="6">
        <v>8408</v>
      </c>
      <c r="J277">
        <v>17</v>
      </c>
    </row>
    <row r="278" spans="1:11" x14ac:dyDescent="0.2">
      <c r="A278" s="4">
        <v>42120</v>
      </c>
      <c r="B278">
        <f t="shared" si="4"/>
        <v>278</v>
      </c>
      <c r="C278">
        <f>WEEKNUM(Table1[[#This Row],[Week Ending]],2)</f>
        <v>17</v>
      </c>
      <c r="D278" s="5">
        <f>YEAR(Table1[[#This Row],[Week Ending]])</f>
        <v>2015</v>
      </c>
      <c r="E278" t="str">
        <f>CHOOSE(MONTH(Table1[[#This Row],[Week Ending]]),"January","February","March","April","May","June","July","August","September","October","November","December")</f>
        <v>April</v>
      </c>
      <c r="F278" t="e">
        <f ca="1">IF(E279&lt;&gt;Table1[[#This Row],[Month]],SundaysInMonth(MONTH(Table1[[#This Row],[Week Ending]]),Table1[[#This Row],[Year]]),"")</f>
        <v>#NAME?</v>
      </c>
      <c r="G278" s="6">
        <v>1119</v>
      </c>
      <c r="H278" s="6">
        <v>2822</v>
      </c>
      <c r="I278" s="6">
        <v>3941</v>
      </c>
      <c r="J278">
        <v>17</v>
      </c>
      <c r="K278">
        <v>59</v>
      </c>
    </row>
    <row r="279" spans="1:11" x14ac:dyDescent="0.2">
      <c r="A279" s="4">
        <v>42127</v>
      </c>
      <c r="B279">
        <f t="shared" si="4"/>
        <v>279</v>
      </c>
      <c r="C279">
        <f>WEEKNUM(Table1[[#This Row],[Week Ending]],2)</f>
        <v>18</v>
      </c>
      <c r="D279" s="5">
        <f>YEAR(Table1[[#This Row],[Week Ending]])</f>
        <v>2015</v>
      </c>
      <c r="E279" t="str">
        <f>CHOOSE(MONTH(Table1[[#This Row],[Week Ending]]),"January","February","March","April","May","June","July","August","September","October","November","December")</f>
        <v>May</v>
      </c>
      <c r="F279" t="str">
        <f>IF(E280&lt;&gt;Table1[[#This Row],[Month]],SundaysInMonth(MONTH(Table1[[#This Row],[Week Ending]]),Table1[[#This Row],[Year]]),"")</f>
        <v/>
      </c>
      <c r="G279" s="6">
        <v>1494</v>
      </c>
      <c r="H279" s="6">
        <v>6549</v>
      </c>
      <c r="I279" s="6">
        <v>8043</v>
      </c>
      <c r="J279">
        <v>19</v>
      </c>
    </row>
    <row r="280" spans="1:11" x14ac:dyDescent="0.2">
      <c r="A280" s="4">
        <v>42134</v>
      </c>
      <c r="B280">
        <f t="shared" si="4"/>
        <v>280</v>
      </c>
      <c r="C280">
        <f>WEEKNUM(Table1[[#This Row],[Week Ending]],2)</f>
        <v>19</v>
      </c>
      <c r="D280" s="5">
        <f>YEAR(Table1[[#This Row],[Week Ending]])</f>
        <v>2015</v>
      </c>
      <c r="E280" t="str">
        <f>CHOOSE(MONTH(Table1[[#This Row],[Week Ending]]),"January","February","March","April","May","June","July","August","September","October","November","December")</f>
        <v>May</v>
      </c>
      <c r="F280" t="str">
        <f>IF(E281&lt;&gt;Table1[[#This Row],[Month]],SundaysInMonth(MONTH(Table1[[#This Row],[Week Ending]]),Table1[[#This Row],[Year]]),"")</f>
        <v/>
      </c>
      <c r="G280" s="6">
        <v>3250</v>
      </c>
      <c r="H280" s="6">
        <v>2900</v>
      </c>
      <c r="I280" s="6">
        <v>6150</v>
      </c>
      <c r="J280">
        <v>16</v>
      </c>
    </row>
    <row r="281" spans="1:11" x14ac:dyDescent="0.2">
      <c r="A281" s="4">
        <v>42141</v>
      </c>
      <c r="B281">
        <f t="shared" si="4"/>
        <v>281</v>
      </c>
      <c r="C281">
        <f>WEEKNUM(Table1[[#This Row],[Week Ending]],2)</f>
        <v>20</v>
      </c>
      <c r="D281" s="5">
        <f>YEAR(Table1[[#This Row],[Week Ending]])</f>
        <v>2015</v>
      </c>
      <c r="E281" t="str">
        <f>CHOOSE(MONTH(Table1[[#This Row],[Week Ending]]),"January","February","March","April","May","June","July","August","September","October","November","December")</f>
        <v>May</v>
      </c>
      <c r="F281" t="str">
        <f>IF(E282&lt;&gt;Table1[[#This Row],[Month]],SundaysInMonth(MONTH(Table1[[#This Row],[Week Ending]]),Table1[[#This Row],[Year]]),"")</f>
        <v/>
      </c>
      <c r="G281" s="6">
        <v>0</v>
      </c>
      <c r="H281" s="6">
        <v>5352</v>
      </c>
      <c r="I281" s="6">
        <v>5352</v>
      </c>
      <c r="J281">
        <v>19</v>
      </c>
    </row>
    <row r="282" spans="1:11" x14ac:dyDescent="0.2">
      <c r="A282" s="4">
        <v>42148</v>
      </c>
      <c r="B282">
        <f t="shared" si="4"/>
        <v>282</v>
      </c>
      <c r="C282">
        <f>WEEKNUM(Table1[[#This Row],[Week Ending]],2)</f>
        <v>21</v>
      </c>
      <c r="D282" s="5">
        <f>YEAR(Table1[[#This Row],[Week Ending]])</f>
        <v>2015</v>
      </c>
      <c r="E282" t="str">
        <f>CHOOSE(MONTH(Table1[[#This Row],[Week Ending]]),"January","February","March","April","May","June","July","August","September","October","November","December")</f>
        <v>May</v>
      </c>
      <c r="F282" t="str">
        <f>IF(E283&lt;&gt;Table1[[#This Row],[Month]],SundaysInMonth(MONTH(Table1[[#This Row],[Week Ending]]),Table1[[#This Row],[Year]]),"")</f>
        <v/>
      </c>
      <c r="G282" s="6">
        <v>0</v>
      </c>
      <c r="H282" s="6">
        <v>2350</v>
      </c>
      <c r="I282" s="6">
        <v>2350</v>
      </c>
      <c r="J282">
        <v>10</v>
      </c>
    </row>
    <row r="283" spans="1:11" x14ac:dyDescent="0.2">
      <c r="A283" s="4">
        <v>42155</v>
      </c>
      <c r="B283">
        <f t="shared" si="4"/>
        <v>283</v>
      </c>
      <c r="C283">
        <f>WEEKNUM(Table1[[#This Row],[Week Ending]],2)</f>
        <v>22</v>
      </c>
      <c r="D283" s="5">
        <f>YEAR(Table1[[#This Row],[Week Ending]])</f>
        <v>2015</v>
      </c>
      <c r="E283" t="str">
        <f>CHOOSE(MONTH(Table1[[#This Row],[Week Ending]]),"January","February","March","April","May","June","July","August","September","October","November","December")</f>
        <v>May</v>
      </c>
      <c r="F283" t="e">
        <f ca="1">IF(E284&lt;&gt;Table1[[#This Row],[Month]],SundaysInMonth(MONTH(Table1[[#This Row],[Week Ending]]),Table1[[#This Row],[Year]]),"")</f>
        <v>#NAME?</v>
      </c>
      <c r="G283" s="6">
        <v>1674</v>
      </c>
      <c r="H283" s="6">
        <v>6057</v>
      </c>
      <c r="I283" s="6">
        <v>7731</v>
      </c>
      <c r="J283">
        <v>18</v>
      </c>
      <c r="K283">
        <v>47</v>
      </c>
    </row>
    <row r="284" spans="1:11" x14ac:dyDescent="0.2">
      <c r="A284" s="4">
        <v>42162</v>
      </c>
      <c r="B284">
        <f t="shared" si="4"/>
        <v>284</v>
      </c>
      <c r="C284">
        <f>WEEKNUM(Table1[[#This Row],[Week Ending]],2)</f>
        <v>23</v>
      </c>
      <c r="D284" s="5">
        <f>YEAR(Table1[[#This Row],[Week Ending]])</f>
        <v>2015</v>
      </c>
      <c r="E284" t="str">
        <f>CHOOSE(MONTH(Table1[[#This Row],[Week Ending]]),"January","February","March","April","May","June","July","August","September","October","November","December")</f>
        <v>June</v>
      </c>
      <c r="F284" t="str">
        <f>IF(E285&lt;&gt;Table1[[#This Row],[Month]],SundaysInMonth(MONTH(Table1[[#This Row],[Week Ending]]),Table1[[#This Row],[Year]]),"")</f>
        <v/>
      </c>
      <c r="G284" s="6">
        <v>3170</v>
      </c>
      <c r="H284" s="6">
        <v>4135</v>
      </c>
      <c r="I284" s="6">
        <v>7305</v>
      </c>
      <c r="J284">
        <v>15</v>
      </c>
    </row>
    <row r="285" spans="1:11" x14ac:dyDescent="0.2">
      <c r="A285" s="4">
        <v>42169</v>
      </c>
      <c r="B285">
        <f t="shared" si="4"/>
        <v>285</v>
      </c>
      <c r="C285">
        <f>WEEKNUM(Table1[[#This Row],[Week Ending]],2)</f>
        <v>24</v>
      </c>
      <c r="D285" s="5">
        <f>YEAR(Table1[[#This Row],[Week Ending]])</f>
        <v>2015</v>
      </c>
      <c r="E285" t="str">
        <f>CHOOSE(MONTH(Table1[[#This Row],[Week Ending]]),"January","February","March","April","May","June","July","August","September","October","November","December")</f>
        <v>June</v>
      </c>
      <c r="F285" t="str">
        <f>IF(E286&lt;&gt;Table1[[#This Row],[Month]],SundaysInMonth(MONTH(Table1[[#This Row],[Week Ending]]),Table1[[#This Row],[Year]]),"")</f>
        <v/>
      </c>
      <c r="G285" s="6">
        <v>580</v>
      </c>
      <c r="H285" s="6">
        <v>6184</v>
      </c>
      <c r="I285" s="6">
        <v>6764</v>
      </c>
      <c r="J285">
        <v>21</v>
      </c>
    </row>
    <row r="286" spans="1:11" x14ac:dyDescent="0.2">
      <c r="A286" s="4">
        <v>42176</v>
      </c>
      <c r="B286">
        <f t="shared" si="4"/>
        <v>286</v>
      </c>
      <c r="C286">
        <f>WEEKNUM(Table1[[#This Row],[Week Ending]],2)</f>
        <v>25</v>
      </c>
      <c r="D286" s="5">
        <f>YEAR(Table1[[#This Row],[Week Ending]])</f>
        <v>2015</v>
      </c>
      <c r="E286" t="str">
        <f>CHOOSE(MONTH(Table1[[#This Row],[Week Ending]]),"January","February","March","April","May","June","July","August","September","October","November","December")</f>
        <v>June</v>
      </c>
      <c r="F286" t="str">
        <f>IF(E287&lt;&gt;Table1[[#This Row],[Month]],SundaysInMonth(MONTH(Table1[[#This Row],[Week Ending]]),Table1[[#This Row],[Year]]),"")</f>
        <v/>
      </c>
      <c r="G286" s="6">
        <v>350</v>
      </c>
      <c r="H286" s="6">
        <v>1180</v>
      </c>
      <c r="I286" s="6">
        <v>1530</v>
      </c>
      <c r="J286">
        <v>8</v>
      </c>
    </row>
    <row r="287" spans="1:11" x14ac:dyDescent="0.2">
      <c r="A287" s="4">
        <v>42183</v>
      </c>
      <c r="B287">
        <f t="shared" si="4"/>
        <v>287</v>
      </c>
      <c r="C287">
        <f>WEEKNUM(Table1[[#This Row],[Week Ending]],2)</f>
        <v>26</v>
      </c>
      <c r="D287" s="5">
        <f>YEAR(Table1[[#This Row],[Week Ending]])</f>
        <v>2015</v>
      </c>
      <c r="E287" t="str">
        <f>CHOOSE(MONTH(Table1[[#This Row],[Week Ending]]),"January","February","March","April","May","June","July","August","September","October","November","December")</f>
        <v>June</v>
      </c>
      <c r="F287" t="e">
        <f ca="1">IF(E288&lt;&gt;Table1[[#This Row],[Month]],SundaysInMonth(MONTH(Table1[[#This Row],[Week Ending]]),Table1[[#This Row],[Year]]),"")</f>
        <v>#NAME?</v>
      </c>
      <c r="G287" s="6">
        <v>0</v>
      </c>
      <c r="H287" s="6">
        <v>5717</v>
      </c>
      <c r="I287" s="6">
        <v>5717</v>
      </c>
      <c r="J287">
        <v>13</v>
      </c>
      <c r="K287">
        <v>42</v>
      </c>
    </row>
    <row r="288" spans="1:11" x14ac:dyDescent="0.2">
      <c r="A288" s="4">
        <v>42190</v>
      </c>
      <c r="B288">
        <f t="shared" si="4"/>
        <v>288</v>
      </c>
      <c r="C288">
        <f>WEEKNUM(Table1[[#This Row],[Week Ending]],2)</f>
        <v>27</v>
      </c>
      <c r="D288" s="5">
        <f>YEAR(Table1[[#This Row],[Week Ending]])</f>
        <v>2015</v>
      </c>
      <c r="E288" t="str">
        <f>CHOOSE(MONTH(Table1[[#This Row],[Week Ending]]),"January","February","March","April","May","June","July","August","September","October","November","December")</f>
        <v>July</v>
      </c>
      <c r="F288" t="str">
        <f>IF(E289&lt;&gt;Table1[[#This Row],[Month]],SundaysInMonth(MONTH(Table1[[#This Row],[Week Ending]]),Table1[[#This Row],[Year]]),"")</f>
        <v/>
      </c>
      <c r="G288" s="6">
        <v>550</v>
      </c>
      <c r="H288" s="6">
        <v>8911</v>
      </c>
      <c r="I288" s="6">
        <v>9461</v>
      </c>
      <c r="J288">
        <v>18</v>
      </c>
    </row>
    <row r="289" spans="1:13" x14ac:dyDescent="0.2">
      <c r="A289" s="4">
        <v>42197</v>
      </c>
      <c r="B289">
        <f t="shared" si="4"/>
        <v>289</v>
      </c>
      <c r="C289">
        <f>WEEKNUM(Table1[[#This Row],[Week Ending]],2)</f>
        <v>28</v>
      </c>
      <c r="D289" s="5">
        <f>YEAR(Table1[[#This Row],[Week Ending]])</f>
        <v>2015</v>
      </c>
      <c r="E289" t="str">
        <f>CHOOSE(MONTH(Table1[[#This Row],[Week Ending]]),"January","February","March","April","May","June","July","August","September","October","November","December")</f>
        <v>July</v>
      </c>
      <c r="F289" t="str">
        <f>IF(E290&lt;&gt;Table1[[#This Row],[Month]],SundaysInMonth(MONTH(Table1[[#This Row],[Week Ending]]),Table1[[#This Row],[Year]]),"")</f>
        <v/>
      </c>
      <c r="G289" s="6">
        <v>2970</v>
      </c>
      <c r="H289" s="6">
        <v>7166</v>
      </c>
      <c r="I289" s="6">
        <v>10136</v>
      </c>
      <c r="J289">
        <v>15</v>
      </c>
    </row>
    <row r="290" spans="1:13" x14ac:dyDescent="0.2">
      <c r="A290" s="4">
        <v>42204</v>
      </c>
      <c r="B290">
        <f t="shared" si="4"/>
        <v>290</v>
      </c>
      <c r="C290">
        <f>WEEKNUM(Table1[[#This Row],[Week Ending]],2)</f>
        <v>29</v>
      </c>
      <c r="D290" s="5">
        <f>YEAR(Table1[[#This Row],[Week Ending]])</f>
        <v>2015</v>
      </c>
      <c r="E290" t="str">
        <f>CHOOSE(MONTH(Table1[[#This Row],[Week Ending]]),"January","February","March","April","May","June","July","August","September","October","November","December")</f>
        <v>July</v>
      </c>
      <c r="F290" t="str">
        <f>IF(E291&lt;&gt;Table1[[#This Row],[Month]],SundaysInMonth(MONTH(Table1[[#This Row],[Week Ending]]),Table1[[#This Row],[Year]]),"")</f>
        <v/>
      </c>
      <c r="G290" s="6">
        <v>1960</v>
      </c>
      <c r="H290" s="6">
        <v>4515</v>
      </c>
      <c r="I290" s="6">
        <v>6475</v>
      </c>
      <c r="J290">
        <v>15</v>
      </c>
    </row>
    <row r="291" spans="1:13" x14ac:dyDescent="0.2">
      <c r="A291" s="4">
        <v>42211</v>
      </c>
      <c r="B291">
        <f t="shared" si="4"/>
        <v>291</v>
      </c>
      <c r="C291">
        <f>WEEKNUM(Table1[[#This Row],[Week Ending]],2)</f>
        <v>30</v>
      </c>
      <c r="D291" s="5">
        <f>YEAR(Table1[[#This Row],[Week Ending]])</f>
        <v>2015</v>
      </c>
      <c r="E291" t="str">
        <f>CHOOSE(MONTH(Table1[[#This Row],[Week Ending]]),"January","February","March","April","May","June","July","August","September","October","November","December")</f>
        <v>July</v>
      </c>
      <c r="F291" t="e">
        <f ca="1">IF(E292&lt;&gt;Table1[[#This Row],[Month]],SundaysInMonth(MONTH(Table1[[#This Row],[Week Ending]]),Table1[[#This Row],[Year]]),"")</f>
        <v>#NAME?</v>
      </c>
      <c r="G291" s="6">
        <v>820</v>
      </c>
      <c r="H291" s="6">
        <v>10903</v>
      </c>
      <c r="I291" s="6">
        <v>11723</v>
      </c>
      <c r="J291">
        <v>20</v>
      </c>
      <c r="K291">
        <v>44</v>
      </c>
    </row>
    <row r="292" spans="1:13" x14ac:dyDescent="0.2">
      <c r="A292" s="4">
        <v>42218</v>
      </c>
      <c r="B292">
        <f t="shared" si="4"/>
        <v>292</v>
      </c>
      <c r="C292">
        <f>WEEKNUM(Table1[[#This Row],[Week Ending]],2)</f>
        <v>31</v>
      </c>
      <c r="D292" s="5">
        <f>YEAR(Table1[[#This Row],[Week Ending]])</f>
        <v>2015</v>
      </c>
      <c r="E292" t="str">
        <f>CHOOSE(MONTH(Table1[[#This Row],[Week Ending]]),"January","February","March","April","May","June","July","August","September","October","November","December")</f>
        <v>August</v>
      </c>
      <c r="F292" t="str">
        <f>IF(E293&lt;&gt;Table1[[#This Row],[Month]],SundaysInMonth(MONTH(Table1[[#This Row],[Week Ending]]),Table1[[#This Row],[Year]]),"")</f>
        <v/>
      </c>
      <c r="G292" s="6">
        <v>920</v>
      </c>
      <c r="H292" s="6">
        <v>6283</v>
      </c>
      <c r="I292" s="6">
        <v>7203</v>
      </c>
      <c r="J292">
        <v>20</v>
      </c>
    </row>
    <row r="293" spans="1:13" x14ac:dyDescent="0.2">
      <c r="A293" s="4">
        <v>42225</v>
      </c>
      <c r="B293">
        <f t="shared" si="4"/>
        <v>293</v>
      </c>
      <c r="C293">
        <f>WEEKNUM(Table1[[#This Row],[Week Ending]],2)</f>
        <v>32</v>
      </c>
      <c r="D293" s="5">
        <f>YEAR(Table1[[#This Row],[Week Ending]])</f>
        <v>2015</v>
      </c>
      <c r="E293" t="str">
        <f>CHOOSE(MONTH(Table1[[#This Row],[Week Ending]]),"January","February","March","April","May","June","July","August","September","October","November","December")</f>
        <v>August</v>
      </c>
      <c r="F293" t="str">
        <f>IF(E294&lt;&gt;Table1[[#This Row],[Month]],SundaysInMonth(MONTH(Table1[[#This Row],[Week Ending]]),Table1[[#This Row],[Year]]),"")</f>
        <v/>
      </c>
      <c r="G293" s="6">
        <v>2385</v>
      </c>
      <c r="H293" s="6">
        <v>8403</v>
      </c>
      <c r="I293" s="6">
        <v>10788</v>
      </c>
      <c r="J293">
        <v>23</v>
      </c>
    </row>
    <row r="294" spans="1:13" x14ac:dyDescent="0.2">
      <c r="A294" s="4">
        <v>42232</v>
      </c>
      <c r="B294">
        <f t="shared" ref="B294:B357" si="5">B293+1</f>
        <v>294</v>
      </c>
      <c r="C294">
        <f>WEEKNUM(Table1[[#This Row],[Week Ending]],2)</f>
        <v>33</v>
      </c>
      <c r="D294" s="5">
        <f>YEAR(Table1[[#This Row],[Week Ending]])</f>
        <v>2015</v>
      </c>
      <c r="E294" t="str">
        <f>CHOOSE(MONTH(Table1[[#This Row],[Week Ending]]),"January","February","March","April","May","June","July","August","September","October","November","December")</f>
        <v>August</v>
      </c>
      <c r="F294" t="str">
        <f>IF(E295&lt;&gt;Table1[[#This Row],[Month]],SundaysInMonth(MONTH(Table1[[#This Row],[Week Ending]]),Table1[[#This Row],[Year]]),"")</f>
        <v/>
      </c>
      <c r="G294" s="6">
        <v>1250</v>
      </c>
      <c r="H294" s="6">
        <v>2366</v>
      </c>
      <c r="I294" s="6">
        <v>3616</v>
      </c>
      <c r="J294">
        <v>12</v>
      </c>
    </row>
    <row r="295" spans="1:13" x14ac:dyDescent="0.2">
      <c r="A295" s="4">
        <v>42239</v>
      </c>
      <c r="B295">
        <f t="shared" si="5"/>
        <v>295</v>
      </c>
      <c r="C295">
        <f>WEEKNUM(Table1[[#This Row],[Week Ending]],2)</f>
        <v>34</v>
      </c>
      <c r="D295" s="5">
        <f>YEAR(Table1[[#This Row],[Week Ending]])</f>
        <v>2015</v>
      </c>
      <c r="E295" t="str">
        <f>CHOOSE(MONTH(Table1[[#This Row],[Week Ending]]),"January","February","March","April","May","June","July","August","September","October","November","December")</f>
        <v>August</v>
      </c>
      <c r="F295" t="str">
        <f>IF(E296&lt;&gt;Table1[[#This Row],[Month]],SundaysInMonth(MONTH(Table1[[#This Row],[Week Ending]]),Table1[[#This Row],[Year]]),"")</f>
        <v/>
      </c>
      <c r="G295" s="6">
        <v>30</v>
      </c>
      <c r="H295" s="6">
        <v>7443</v>
      </c>
      <c r="I295" s="6">
        <v>7473</v>
      </c>
      <c r="J295">
        <v>17</v>
      </c>
    </row>
    <row r="296" spans="1:13" x14ac:dyDescent="0.2">
      <c r="A296" s="4">
        <v>42246</v>
      </c>
      <c r="B296">
        <f t="shared" si="5"/>
        <v>296</v>
      </c>
      <c r="C296">
        <f>WEEKNUM(Table1[[#This Row],[Week Ending]],2)</f>
        <v>35</v>
      </c>
      <c r="D296" s="5">
        <f>YEAR(Table1[[#This Row],[Week Ending]])</f>
        <v>2015</v>
      </c>
      <c r="E296" t="str">
        <f>CHOOSE(MONTH(Table1[[#This Row],[Week Ending]]),"January","February","March","April","May","June","July","August","September","October","November","December")</f>
        <v>August</v>
      </c>
      <c r="F296" t="e">
        <f ca="1">IF(E297&lt;&gt;Table1[[#This Row],[Month]],SundaysInMonth(MONTH(Table1[[#This Row],[Week Ending]]),Table1[[#This Row],[Year]]),"")</f>
        <v>#NAME?</v>
      </c>
      <c r="G296" s="6">
        <v>2439</v>
      </c>
      <c r="H296" s="6">
        <v>1485</v>
      </c>
      <c r="I296" s="6">
        <v>3924</v>
      </c>
      <c r="J296">
        <v>12</v>
      </c>
      <c r="K296">
        <v>50</v>
      </c>
    </row>
    <row r="297" spans="1:13" x14ac:dyDescent="0.2">
      <c r="A297" s="4">
        <v>42253</v>
      </c>
      <c r="B297">
        <f t="shared" si="5"/>
        <v>297</v>
      </c>
      <c r="C297">
        <f>WEEKNUM(Table1[[#This Row],[Week Ending]],2)</f>
        <v>36</v>
      </c>
      <c r="D297" s="5">
        <f>YEAR(Table1[[#This Row],[Week Ending]])</f>
        <v>2015</v>
      </c>
      <c r="E297" t="str">
        <f>CHOOSE(MONTH(Table1[[#This Row],[Week Ending]]),"January","February","March","April","May","June","July","August","September","October","November","December")</f>
        <v>September</v>
      </c>
      <c r="F297" t="str">
        <f>IF(E298&lt;&gt;Table1[[#This Row],[Month]],SundaysInMonth(MONTH(Table1[[#This Row],[Week Ending]]),Table1[[#This Row],[Year]]),"")</f>
        <v/>
      </c>
      <c r="G297" s="6">
        <v>330</v>
      </c>
      <c r="H297" s="6">
        <v>4446</v>
      </c>
      <c r="I297" s="6">
        <v>4776</v>
      </c>
      <c r="J297">
        <v>16</v>
      </c>
    </row>
    <row r="298" spans="1:13" x14ac:dyDescent="0.2">
      <c r="A298" s="4">
        <v>42260</v>
      </c>
      <c r="B298">
        <f t="shared" si="5"/>
        <v>298</v>
      </c>
      <c r="C298">
        <f>WEEKNUM(Table1[[#This Row],[Week Ending]],2)</f>
        <v>37</v>
      </c>
      <c r="D298" s="5">
        <f>YEAR(Table1[[#This Row],[Week Ending]])</f>
        <v>2015</v>
      </c>
      <c r="E298" t="str">
        <f>CHOOSE(MONTH(Table1[[#This Row],[Week Ending]]),"January","February","March","April","May","June","July","August","September","October","November","December")</f>
        <v>September</v>
      </c>
      <c r="F298" t="str">
        <f>IF(E299&lt;&gt;Table1[[#This Row],[Month]],SundaysInMonth(MONTH(Table1[[#This Row],[Week Ending]]),Table1[[#This Row],[Year]]),"")</f>
        <v/>
      </c>
      <c r="G298" s="6">
        <v>2230</v>
      </c>
      <c r="H298" s="6">
        <v>5039</v>
      </c>
      <c r="I298" s="6">
        <v>7269</v>
      </c>
      <c r="J298">
        <v>15</v>
      </c>
    </row>
    <row r="299" spans="1:13" x14ac:dyDescent="0.2">
      <c r="A299" s="4">
        <v>42267</v>
      </c>
      <c r="B299">
        <f t="shared" si="5"/>
        <v>299</v>
      </c>
      <c r="C299">
        <f>WEEKNUM(Table1[[#This Row],[Week Ending]],2)</f>
        <v>38</v>
      </c>
      <c r="D299" s="5">
        <f>YEAR(Table1[[#This Row],[Week Ending]])</f>
        <v>2015</v>
      </c>
      <c r="E299" t="str">
        <f>CHOOSE(MONTH(Table1[[#This Row],[Week Ending]]),"January","February","March","April","May","June","July","August","September","October","November","December")</f>
        <v>September</v>
      </c>
      <c r="F299" t="str">
        <f>IF(E300&lt;&gt;Table1[[#This Row],[Month]],SundaysInMonth(MONTH(Table1[[#This Row],[Week Ending]]),Table1[[#This Row],[Year]]),"")</f>
        <v/>
      </c>
      <c r="G299" s="6">
        <v>525</v>
      </c>
      <c r="H299" s="6">
        <v>2008</v>
      </c>
      <c r="I299" s="6">
        <v>2533</v>
      </c>
      <c r="J299">
        <v>12</v>
      </c>
    </row>
    <row r="300" spans="1:13" x14ac:dyDescent="0.2">
      <c r="A300" s="4">
        <v>42274</v>
      </c>
      <c r="B300">
        <f t="shared" si="5"/>
        <v>300</v>
      </c>
      <c r="C300">
        <f>WEEKNUM(Table1[[#This Row],[Week Ending]],2)</f>
        <v>39</v>
      </c>
      <c r="D300" s="5">
        <f>YEAR(Table1[[#This Row],[Week Ending]])</f>
        <v>2015</v>
      </c>
      <c r="E300" t="str">
        <f>CHOOSE(MONTH(Table1[[#This Row],[Week Ending]]),"January","February","March","April","May","June","July","August","September","October","November","December")</f>
        <v>September</v>
      </c>
      <c r="F300" t="e">
        <f ca="1">IF(E301&lt;&gt;Table1[[#This Row],[Month]],SundaysInMonth(MONTH(Table1[[#This Row],[Week Ending]]),Table1[[#This Row],[Year]]),"")</f>
        <v>#NAME?</v>
      </c>
      <c r="G300" s="6">
        <v>0</v>
      </c>
      <c r="H300" s="6">
        <v>8935</v>
      </c>
      <c r="I300" s="6">
        <v>8935</v>
      </c>
      <c r="J300">
        <v>19</v>
      </c>
      <c r="K300">
        <v>42</v>
      </c>
    </row>
    <row r="301" spans="1:13" x14ac:dyDescent="0.2">
      <c r="A301" s="4">
        <v>42281</v>
      </c>
      <c r="B301">
        <f t="shared" si="5"/>
        <v>301</v>
      </c>
      <c r="C301">
        <f>WEEKNUM(Table1[[#This Row],[Week Ending]],2)</f>
        <v>40</v>
      </c>
      <c r="D301" s="5">
        <f>YEAR(Table1[[#This Row],[Week Ending]])</f>
        <v>2015</v>
      </c>
      <c r="E301" t="str">
        <f>CHOOSE(MONTH(Table1[[#This Row],[Week Ending]]),"January","February","March","April","May","June","July","August","September","October","November","December")</f>
        <v>October</v>
      </c>
      <c r="F301" t="str">
        <f>IF(E302&lt;&gt;Table1[[#This Row],[Month]],SundaysInMonth(MONTH(Table1[[#This Row],[Week Ending]]),Table1[[#This Row],[Year]]),"")</f>
        <v/>
      </c>
      <c r="G301" s="6">
        <v>850</v>
      </c>
      <c r="H301" s="6">
        <v>7186</v>
      </c>
      <c r="I301" s="6">
        <v>8036</v>
      </c>
      <c r="J301">
        <v>22</v>
      </c>
    </row>
    <row r="302" spans="1:13" x14ac:dyDescent="0.2">
      <c r="A302" s="4">
        <v>42288</v>
      </c>
      <c r="B302">
        <f t="shared" si="5"/>
        <v>302</v>
      </c>
      <c r="C302">
        <f>WEEKNUM(Table1[[#This Row],[Week Ending]],2)</f>
        <v>41</v>
      </c>
      <c r="D302" s="5">
        <f>YEAR(Table1[[#This Row],[Week Ending]])</f>
        <v>2015</v>
      </c>
      <c r="E302" t="str">
        <f>CHOOSE(MONTH(Table1[[#This Row],[Week Ending]]),"January","February","March","April","May","June","July","August","September","October","November","December")</f>
        <v>October</v>
      </c>
      <c r="F302" t="str">
        <f>IF(E303&lt;&gt;Table1[[#This Row],[Month]],SundaysInMonth(MONTH(Table1[[#This Row],[Week Ending]]),Table1[[#This Row],[Year]]),"")</f>
        <v/>
      </c>
      <c r="G302" s="6">
        <v>4940</v>
      </c>
      <c r="H302" s="6">
        <v>6123</v>
      </c>
      <c r="I302" s="6">
        <v>11063</v>
      </c>
      <c r="J302">
        <v>19</v>
      </c>
    </row>
    <row r="303" spans="1:13" x14ac:dyDescent="0.2">
      <c r="A303" s="4">
        <v>42295</v>
      </c>
      <c r="B303">
        <f t="shared" si="5"/>
        <v>303</v>
      </c>
      <c r="C303">
        <f>WEEKNUM(Table1[[#This Row],[Week Ending]],2)</f>
        <v>42</v>
      </c>
      <c r="D303" s="5">
        <f>YEAR(Table1[[#This Row],[Week Ending]])</f>
        <v>2015</v>
      </c>
      <c r="E303" t="str">
        <f>CHOOSE(MONTH(Table1[[#This Row],[Week Ending]]),"January","February","March","April","May","June","July","August","September","October","November","December")</f>
        <v>October</v>
      </c>
      <c r="F303" t="str">
        <f>IF(E304&lt;&gt;Table1[[#This Row],[Month]],SundaysInMonth(MONTH(Table1[[#This Row],[Week Ending]]),Table1[[#This Row],[Year]]),"")</f>
        <v/>
      </c>
      <c r="G303" s="6">
        <v>2435</v>
      </c>
      <c r="H303" s="6">
        <v>4373</v>
      </c>
      <c r="I303" s="6">
        <v>6808</v>
      </c>
      <c r="J303">
        <v>17</v>
      </c>
      <c r="M303" s="7"/>
    </row>
    <row r="304" spans="1:13" x14ac:dyDescent="0.2">
      <c r="A304" s="4">
        <v>42302</v>
      </c>
      <c r="B304">
        <f t="shared" si="5"/>
        <v>304</v>
      </c>
      <c r="C304">
        <f>WEEKNUM(Table1[[#This Row],[Week Ending]],2)</f>
        <v>43</v>
      </c>
      <c r="D304" s="5">
        <f>YEAR(Table1[[#This Row],[Week Ending]])</f>
        <v>2015</v>
      </c>
      <c r="E304" t="str">
        <f>CHOOSE(MONTH(Table1[[#This Row],[Week Ending]]),"January","February","March","April","May","June","July","August","September","October","November","December")</f>
        <v>October</v>
      </c>
      <c r="F304" t="e">
        <f ca="1">IF(E305&lt;&gt;Table1[[#This Row],[Month]],SundaysInMonth(MONTH(Table1[[#This Row],[Week Ending]]),Table1[[#This Row],[Year]]),"")</f>
        <v>#NAME?</v>
      </c>
      <c r="G304" s="6">
        <v>1750</v>
      </c>
      <c r="H304" s="6">
        <v>4278.68</v>
      </c>
      <c r="I304" s="6">
        <v>6028.68</v>
      </c>
      <c r="J304">
        <v>15</v>
      </c>
      <c r="K304">
        <v>50</v>
      </c>
      <c r="M304" s="7"/>
    </row>
    <row r="305" spans="1:13" x14ac:dyDescent="0.2">
      <c r="A305" s="4">
        <v>42309</v>
      </c>
      <c r="B305">
        <f t="shared" si="5"/>
        <v>305</v>
      </c>
      <c r="C305">
        <f>WEEKNUM(Table1[[#This Row],[Week Ending]],2)</f>
        <v>44</v>
      </c>
      <c r="D305" s="5">
        <f>YEAR(Table1[[#This Row],[Week Ending]])</f>
        <v>2015</v>
      </c>
      <c r="E305" t="str">
        <f>CHOOSE(MONTH(Table1[[#This Row],[Week Ending]]),"January","February","March","April","May","June","July","August","September","October","November","December")</f>
        <v>November</v>
      </c>
      <c r="F305" t="str">
        <f>IF(E306&lt;&gt;Table1[[#This Row],[Month]],SundaysInMonth(MONTH(Table1[[#This Row],[Week Ending]]),Table1[[#This Row],[Year]]),"")</f>
        <v/>
      </c>
      <c r="G305" s="6">
        <v>1810</v>
      </c>
      <c r="H305" s="6">
        <v>5981</v>
      </c>
      <c r="I305" s="6">
        <v>7791</v>
      </c>
      <c r="J305">
        <v>17</v>
      </c>
      <c r="M305" s="7"/>
    </row>
    <row r="306" spans="1:13" x14ac:dyDescent="0.2">
      <c r="A306" s="4">
        <v>42316</v>
      </c>
      <c r="B306">
        <f t="shared" si="5"/>
        <v>306</v>
      </c>
      <c r="C306">
        <f>WEEKNUM(Table1[[#This Row],[Week Ending]],2)</f>
        <v>45</v>
      </c>
      <c r="D306" s="5">
        <f>YEAR(Table1[[#This Row],[Week Ending]])</f>
        <v>2015</v>
      </c>
      <c r="E306" t="str">
        <f>CHOOSE(MONTH(Table1[[#This Row],[Week Ending]]),"January","February","March","April","May","June","July","August","September","October","November","December")</f>
        <v>November</v>
      </c>
      <c r="F306" t="str">
        <f>IF(E307&lt;&gt;Table1[[#This Row],[Month]],SundaysInMonth(MONTH(Table1[[#This Row],[Week Ending]]),Table1[[#This Row],[Year]]),"")</f>
        <v/>
      </c>
      <c r="G306" s="6">
        <v>0</v>
      </c>
      <c r="H306" s="6">
        <v>2733</v>
      </c>
      <c r="I306" s="6">
        <v>2733</v>
      </c>
      <c r="J306">
        <v>9</v>
      </c>
    </row>
    <row r="307" spans="1:13" x14ac:dyDescent="0.2">
      <c r="A307" s="4">
        <v>42323</v>
      </c>
      <c r="B307">
        <f t="shared" si="5"/>
        <v>307</v>
      </c>
      <c r="C307">
        <f>WEEKNUM(Table1[[#This Row],[Week Ending]],2)</f>
        <v>46</v>
      </c>
      <c r="D307" s="5">
        <f>YEAR(Table1[[#This Row],[Week Ending]])</f>
        <v>2015</v>
      </c>
      <c r="E307" t="str">
        <f>CHOOSE(MONTH(Table1[[#This Row],[Week Ending]]),"January","February","March","April","May","June","July","August","September","October","November","December")</f>
        <v>November</v>
      </c>
      <c r="F307" t="str">
        <f>IF(E308&lt;&gt;Table1[[#This Row],[Month]],SundaysInMonth(MONTH(Table1[[#This Row],[Week Ending]]),Table1[[#This Row],[Year]]),"")</f>
        <v/>
      </c>
      <c r="G307" s="6">
        <v>1289</v>
      </c>
      <c r="H307" s="6">
        <v>12306</v>
      </c>
      <c r="I307" s="6">
        <v>13595</v>
      </c>
      <c r="J307">
        <v>20</v>
      </c>
    </row>
    <row r="308" spans="1:13" x14ac:dyDescent="0.2">
      <c r="A308" s="4">
        <v>42330</v>
      </c>
      <c r="B308">
        <f t="shared" si="5"/>
        <v>308</v>
      </c>
      <c r="C308">
        <f>WEEKNUM(Table1[[#This Row],[Week Ending]],2)</f>
        <v>47</v>
      </c>
      <c r="D308" s="5">
        <f>YEAR(Table1[[#This Row],[Week Ending]])</f>
        <v>2015</v>
      </c>
      <c r="E308" t="str">
        <f>CHOOSE(MONTH(Table1[[#This Row],[Week Ending]]),"January","February","March","April","May","June","July","August","September","October","November","December")</f>
        <v>November</v>
      </c>
      <c r="F308" t="str">
        <f>IF(E309&lt;&gt;Table1[[#This Row],[Month]],SundaysInMonth(MONTH(Table1[[#This Row],[Week Ending]]),Table1[[#This Row],[Year]]),"")</f>
        <v/>
      </c>
      <c r="G308" s="6">
        <v>730</v>
      </c>
      <c r="H308" s="6">
        <v>4875</v>
      </c>
      <c r="I308" s="6">
        <v>5605</v>
      </c>
      <c r="J308">
        <v>16</v>
      </c>
    </row>
    <row r="309" spans="1:13" x14ac:dyDescent="0.2">
      <c r="A309" s="4">
        <v>42337</v>
      </c>
      <c r="B309">
        <f t="shared" si="5"/>
        <v>309</v>
      </c>
      <c r="C309">
        <f>WEEKNUM(Table1[[#This Row],[Week Ending]],2)</f>
        <v>48</v>
      </c>
      <c r="D309" s="5">
        <f>YEAR(Table1[[#This Row],[Week Ending]])</f>
        <v>2015</v>
      </c>
      <c r="E309" t="str">
        <f>CHOOSE(MONTH(Table1[[#This Row],[Week Ending]]),"January","February","March","April","May","June","July","August","September","October","November","December")</f>
        <v>November</v>
      </c>
      <c r="F309" t="e">
        <f ca="1">IF(E310&lt;&gt;Table1[[#This Row],[Month]],SundaysInMonth(MONTH(Table1[[#This Row],[Week Ending]]),Table1[[#This Row],[Year]]),"")</f>
        <v>#NAME?</v>
      </c>
      <c r="G309" s="6">
        <v>2257</v>
      </c>
      <c r="H309" s="6">
        <v>3703</v>
      </c>
      <c r="I309" s="6">
        <v>5960</v>
      </c>
      <c r="J309">
        <v>16</v>
      </c>
      <c r="K309">
        <v>42</v>
      </c>
    </row>
    <row r="310" spans="1:13" x14ac:dyDescent="0.2">
      <c r="A310" s="4">
        <v>42344</v>
      </c>
      <c r="B310">
        <f t="shared" si="5"/>
        <v>310</v>
      </c>
      <c r="C310">
        <f>WEEKNUM(Table1[[#This Row],[Week Ending]],2)</f>
        <v>49</v>
      </c>
      <c r="D310" s="5">
        <f>YEAR(Table1[[#This Row],[Week Ending]])</f>
        <v>2015</v>
      </c>
      <c r="E310" t="str">
        <f>CHOOSE(MONTH(Table1[[#This Row],[Week Ending]]),"January","February","March","April","May","June","July","August","September","October","November","December")</f>
        <v>December</v>
      </c>
      <c r="F310" t="str">
        <f>IF(E311&lt;&gt;Table1[[#This Row],[Month]],SundaysInMonth(MONTH(Table1[[#This Row],[Week Ending]]),Table1[[#This Row],[Year]]),"")</f>
        <v/>
      </c>
      <c r="G310" s="6">
        <v>390</v>
      </c>
      <c r="H310" s="6">
        <v>7054</v>
      </c>
      <c r="I310" s="6">
        <v>7444</v>
      </c>
      <c r="J310">
        <v>18</v>
      </c>
    </row>
    <row r="311" spans="1:13" x14ac:dyDescent="0.2">
      <c r="A311" s="4">
        <v>42351</v>
      </c>
      <c r="B311">
        <f t="shared" si="5"/>
        <v>311</v>
      </c>
      <c r="C311">
        <f>WEEKNUM(Table1[[#This Row],[Week Ending]],2)</f>
        <v>50</v>
      </c>
      <c r="D311" s="5">
        <f>YEAR(Table1[[#This Row],[Week Ending]])</f>
        <v>2015</v>
      </c>
      <c r="E311" t="str">
        <f>CHOOSE(MONTH(Table1[[#This Row],[Week Ending]]),"January","February","March","April","May","June","July","August","September","October","November","December")</f>
        <v>December</v>
      </c>
      <c r="F311" t="str">
        <f>IF(E312&lt;&gt;Table1[[#This Row],[Month]],SundaysInMonth(MONTH(Table1[[#This Row],[Week Ending]]),Table1[[#This Row],[Year]]),"")</f>
        <v/>
      </c>
      <c r="G311" s="6">
        <v>230</v>
      </c>
      <c r="H311" s="6">
        <v>6120</v>
      </c>
      <c r="I311" s="6">
        <v>6350</v>
      </c>
      <c r="J311">
        <v>15</v>
      </c>
    </row>
    <row r="312" spans="1:13" x14ac:dyDescent="0.2">
      <c r="A312" s="4">
        <v>42358</v>
      </c>
      <c r="B312">
        <f t="shared" si="5"/>
        <v>312</v>
      </c>
      <c r="C312">
        <f>WEEKNUM(Table1[[#This Row],[Week Ending]],2)</f>
        <v>51</v>
      </c>
      <c r="D312" s="5">
        <f>YEAR(Table1[[#This Row],[Week Ending]])</f>
        <v>2015</v>
      </c>
      <c r="E312" t="str">
        <f>CHOOSE(MONTH(Table1[[#This Row],[Week Ending]]),"January","February","March","April","May","June","July","August","September","October","November","December")</f>
        <v>December</v>
      </c>
      <c r="F312" t="str">
        <f>IF(E313&lt;&gt;Table1[[#This Row],[Month]],SundaysInMonth(MONTH(Table1[[#This Row],[Week Ending]]),Table1[[#This Row],[Year]]),"")</f>
        <v/>
      </c>
      <c r="G312" s="6">
        <v>1920</v>
      </c>
      <c r="H312" s="6">
        <v>5537</v>
      </c>
      <c r="I312" s="6">
        <v>7457</v>
      </c>
      <c r="J312">
        <v>17</v>
      </c>
    </row>
    <row r="313" spans="1:13" x14ac:dyDescent="0.2">
      <c r="A313" s="4">
        <v>42365</v>
      </c>
      <c r="B313">
        <f t="shared" si="5"/>
        <v>313</v>
      </c>
      <c r="C313">
        <f>WEEKNUM(Table1[[#This Row],[Week Ending]],2)</f>
        <v>52</v>
      </c>
      <c r="D313" s="5">
        <f>YEAR(Table1[[#This Row],[Week Ending]])</f>
        <v>2015</v>
      </c>
      <c r="E313" t="str">
        <f>CHOOSE(MONTH(Table1[[#This Row],[Week Ending]]),"January","February","March","April","May","June","July","August","September","October","November","December")</f>
        <v>December</v>
      </c>
      <c r="F313" t="e">
        <f ca="1">IF(E314&lt;&gt;Table1[[#This Row],[Month]],SundaysInMonth(MONTH(Table1[[#This Row],[Week Ending]]),Table1[[#This Row],[Year]]),"")</f>
        <v>#NAME?</v>
      </c>
      <c r="G313" s="6">
        <v>1902</v>
      </c>
      <c r="H313" s="6">
        <f>6128+1455+1723</f>
        <v>9306</v>
      </c>
      <c r="I313" s="6">
        <f>8030+7205+1723</f>
        <v>16958</v>
      </c>
      <c r="J313">
        <f>15+10+6</f>
        <v>31</v>
      </c>
      <c r="K313">
        <v>51</v>
      </c>
    </row>
    <row r="314" spans="1:13" x14ac:dyDescent="0.2">
      <c r="A314" s="4">
        <v>42372</v>
      </c>
      <c r="B314">
        <f t="shared" si="5"/>
        <v>314</v>
      </c>
      <c r="C314">
        <f>WEEKNUM(Table1[[#This Row],[Week Ending]],2)</f>
        <v>1</v>
      </c>
      <c r="D314" s="5">
        <f>YEAR(Table1[[#This Row],[Week Ending]])</f>
        <v>2016</v>
      </c>
      <c r="E314" t="str">
        <f>CHOOSE(MONTH(Table1[[#This Row],[Week Ending]]),"January","February","March","April","May","June","July","August","September","October","November","December")</f>
        <v>January</v>
      </c>
      <c r="F314" t="str">
        <f>IF(E315&lt;&gt;Table1[[#This Row],[Month]],SundaysInMonth(MONTH(Table1[[#This Row],[Week Ending]]),Table1[[#This Row],[Year]]),"")</f>
        <v/>
      </c>
      <c r="G314" s="6">
        <v>0</v>
      </c>
      <c r="H314" s="6">
        <v>1963</v>
      </c>
      <c r="I314" s="6">
        <v>1963</v>
      </c>
      <c r="J314">
        <v>6</v>
      </c>
    </row>
    <row r="315" spans="1:13" x14ac:dyDescent="0.2">
      <c r="A315" s="4">
        <v>42379</v>
      </c>
      <c r="B315">
        <f t="shared" si="5"/>
        <v>315</v>
      </c>
      <c r="C315">
        <f>WEEKNUM(Table1[[#This Row],[Week Ending]],2)</f>
        <v>2</v>
      </c>
      <c r="D315" s="5">
        <f>YEAR(Table1[[#This Row],[Week Ending]])</f>
        <v>2016</v>
      </c>
      <c r="E315" t="str">
        <f>CHOOSE(MONTH(Table1[[#This Row],[Week Ending]]),"January","February","March","April","May","June","July","August","September","October","November","December")</f>
        <v>January</v>
      </c>
      <c r="F315" t="str">
        <f>IF(E316&lt;&gt;Table1[[#This Row],[Month]],SundaysInMonth(MONTH(Table1[[#This Row],[Week Ending]]),Table1[[#This Row],[Year]]),"")</f>
        <v/>
      </c>
      <c r="G315" s="6">
        <v>750</v>
      </c>
      <c r="H315" s="6">
        <v>5433</v>
      </c>
      <c r="I315" s="6">
        <v>6183</v>
      </c>
      <c r="J315">
        <v>13</v>
      </c>
    </row>
    <row r="316" spans="1:13" x14ac:dyDescent="0.2">
      <c r="A316" s="4">
        <v>42386</v>
      </c>
      <c r="B316">
        <f t="shared" si="5"/>
        <v>316</v>
      </c>
      <c r="C316">
        <f>WEEKNUM(Table1[[#This Row],[Week Ending]],2)</f>
        <v>3</v>
      </c>
      <c r="D316" s="5">
        <f>YEAR(Table1[[#This Row],[Week Ending]])</f>
        <v>2016</v>
      </c>
      <c r="E316" t="str">
        <f>CHOOSE(MONTH(Table1[[#This Row],[Week Ending]]),"January","February","March","April","May","June","July","August","September","October","November","December")</f>
        <v>January</v>
      </c>
      <c r="F316" t="str">
        <f>IF(E317&lt;&gt;Table1[[#This Row],[Month]],SundaysInMonth(MONTH(Table1[[#This Row],[Week Ending]]),Table1[[#This Row],[Year]]),"")</f>
        <v/>
      </c>
      <c r="G316" s="6">
        <v>300</v>
      </c>
      <c r="H316" s="6">
        <v>6995</v>
      </c>
      <c r="I316" s="6">
        <v>7295</v>
      </c>
      <c r="J316">
        <v>17</v>
      </c>
    </row>
    <row r="317" spans="1:13" x14ac:dyDescent="0.2">
      <c r="A317" s="4">
        <v>42393</v>
      </c>
      <c r="B317">
        <f t="shared" si="5"/>
        <v>317</v>
      </c>
      <c r="C317">
        <f>WEEKNUM(Table1[[#This Row],[Week Ending]],2)</f>
        <v>4</v>
      </c>
      <c r="D317" s="5">
        <f>YEAR(Table1[[#This Row],[Week Ending]])</f>
        <v>2016</v>
      </c>
      <c r="E317" t="str">
        <f>CHOOSE(MONTH(Table1[[#This Row],[Week Ending]]),"January","February","March","April","May","June","July","August","September","October","November","December")</f>
        <v>January</v>
      </c>
      <c r="F317" t="str">
        <f>IF(E318&lt;&gt;Table1[[#This Row],[Month]],SundaysInMonth(MONTH(Table1[[#This Row],[Week Ending]]),Table1[[#This Row],[Year]]),"")</f>
        <v/>
      </c>
      <c r="G317" s="6">
        <v>4336</v>
      </c>
      <c r="H317" s="6">
        <v>2078</v>
      </c>
      <c r="I317" s="6">
        <v>6414</v>
      </c>
      <c r="J317">
        <v>11</v>
      </c>
    </row>
    <row r="318" spans="1:13" x14ac:dyDescent="0.2">
      <c r="A318" s="4">
        <v>42400</v>
      </c>
      <c r="B318">
        <f t="shared" si="5"/>
        <v>318</v>
      </c>
      <c r="C318">
        <f>WEEKNUM(Table1[[#This Row],[Week Ending]],2)</f>
        <v>5</v>
      </c>
      <c r="D318" s="5">
        <f>YEAR(Table1[[#This Row],[Week Ending]])</f>
        <v>2016</v>
      </c>
      <c r="E318" t="str">
        <f>CHOOSE(MONTH(Table1[[#This Row],[Week Ending]]),"January","February","March","April","May","June","July","August","September","October","November","December")</f>
        <v>January</v>
      </c>
      <c r="F318" t="e">
        <f ca="1">IF(E319&lt;&gt;Table1[[#This Row],[Month]],SundaysInMonth(MONTH(Table1[[#This Row],[Week Ending]]),Table1[[#This Row],[Year]]),"")</f>
        <v>#NAME?</v>
      </c>
      <c r="G318" s="6">
        <v>0</v>
      </c>
      <c r="H318" s="6">
        <v>3435</v>
      </c>
      <c r="I318" s="6">
        <v>3435</v>
      </c>
      <c r="J318">
        <v>13</v>
      </c>
      <c r="K318">
        <v>49</v>
      </c>
    </row>
    <row r="319" spans="1:13" x14ac:dyDescent="0.2">
      <c r="A319" s="4">
        <v>42407</v>
      </c>
      <c r="B319">
        <f t="shared" si="5"/>
        <v>319</v>
      </c>
      <c r="C319">
        <f>WEEKNUM(Table1[[#This Row],[Week Ending]],2)</f>
        <v>6</v>
      </c>
      <c r="D319" s="5">
        <f>YEAR(Table1[[#This Row],[Week Ending]])</f>
        <v>2016</v>
      </c>
      <c r="E319" t="str">
        <f>CHOOSE(MONTH(Table1[[#This Row],[Week Ending]]),"January","February","March","April","May","June","July","August","September","October","November","December")</f>
        <v>February</v>
      </c>
      <c r="F319" t="str">
        <f>IF(E320&lt;&gt;Table1[[#This Row],[Month]],SundaysInMonth(MONTH(Table1[[#This Row],[Week Ending]]),Table1[[#This Row],[Year]]),"")</f>
        <v/>
      </c>
      <c r="G319" s="6">
        <v>1100</v>
      </c>
      <c r="H319" s="6">
        <v>4553</v>
      </c>
      <c r="I319" s="6">
        <v>5653</v>
      </c>
      <c r="J319">
        <v>16</v>
      </c>
    </row>
    <row r="320" spans="1:13" x14ac:dyDescent="0.2">
      <c r="A320" s="4">
        <v>42414</v>
      </c>
      <c r="B320">
        <f t="shared" si="5"/>
        <v>320</v>
      </c>
      <c r="C320">
        <f>WEEKNUM(Table1[[#This Row],[Week Ending]],2)</f>
        <v>7</v>
      </c>
      <c r="D320" s="5">
        <f>YEAR(Table1[[#This Row],[Week Ending]])</f>
        <v>2016</v>
      </c>
      <c r="E320" t="str">
        <f>CHOOSE(MONTH(Table1[[#This Row],[Week Ending]]),"January","February","March","April","May","June","July","August","September","October","November","December")</f>
        <v>February</v>
      </c>
      <c r="F320" t="str">
        <f>IF(E321&lt;&gt;Table1[[#This Row],[Month]],SundaysInMonth(MONTH(Table1[[#This Row],[Week Ending]]),Table1[[#This Row],[Year]]),"")</f>
        <v/>
      </c>
      <c r="G320" s="6">
        <v>3250</v>
      </c>
      <c r="H320" s="6">
        <v>8170</v>
      </c>
      <c r="I320" s="6">
        <v>11420</v>
      </c>
      <c r="J320">
        <v>18</v>
      </c>
    </row>
    <row r="321" spans="1:11" x14ac:dyDescent="0.2">
      <c r="A321" s="4">
        <v>42421</v>
      </c>
      <c r="B321">
        <f t="shared" si="5"/>
        <v>321</v>
      </c>
      <c r="C321">
        <f>WEEKNUM(Table1[[#This Row],[Week Ending]],2)</f>
        <v>8</v>
      </c>
      <c r="D321" s="5">
        <f>YEAR(Table1[[#This Row],[Week Ending]])</f>
        <v>2016</v>
      </c>
      <c r="E321" t="str">
        <f>CHOOSE(MONTH(Table1[[#This Row],[Week Ending]]),"January","February","March","April","May","June","July","August","September","October","November","December")</f>
        <v>February</v>
      </c>
      <c r="F321" t="str">
        <f>IF(E322&lt;&gt;Table1[[#This Row],[Month]],SundaysInMonth(MONTH(Table1[[#This Row],[Week Ending]]),Table1[[#This Row],[Year]]),"")</f>
        <v/>
      </c>
      <c r="G321" s="6">
        <v>30</v>
      </c>
      <c r="H321" s="6">
        <v>5080</v>
      </c>
      <c r="I321" s="6">
        <v>5110</v>
      </c>
      <c r="J321">
        <v>17</v>
      </c>
    </row>
    <row r="322" spans="1:11" x14ac:dyDescent="0.2">
      <c r="A322" s="4">
        <v>42428</v>
      </c>
      <c r="B322">
        <f t="shared" si="5"/>
        <v>322</v>
      </c>
      <c r="C322">
        <f>WEEKNUM(Table1[[#This Row],[Week Ending]],2)</f>
        <v>9</v>
      </c>
      <c r="D322" s="5">
        <f>YEAR(Table1[[#This Row],[Week Ending]])</f>
        <v>2016</v>
      </c>
      <c r="E322" t="str">
        <f>CHOOSE(MONTH(Table1[[#This Row],[Week Ending]]),"January","February","March","April","May","June","July","August","September","October","November","December")</f>
        <v>February</v>
      </c>
      <c r="F322" t="e">
        <f ca="1">IF(E323&lt;&gt;Table1[[#This Row],[Month]],SundaysInMonth(MONTH(Table1[[#This Row],[Week Ending]]),Table1[[#This Row],[Year]]),"")</f>
        <v>#NAME?</v>
      </c>
      <c r="G322" s="6">
        <v>0</v>
      </c>
      <c r="H322" s="6">
        <v>4370</v>
      </c>
      <c r="I322" s="6">
        <v>4370</v>
      </c>
      <c r="J322">
        <v>13</v>
      </c>
      <c r="K322">
        <v>49</v>
      </c>
    </row>
    <row r="323" spans="1:11" x14ac:dyDescent="0.2">
      <c r="A323" s="4">
        <v>42435</v>
      </c>
      <c r="B323">
        <f t="shared" si="5"/>
        <v>323</v>
      </c>
      <c r="C323">
        <f>WEEKNUM(Table1[[#This Row],[Week Ending]],2)</f>
        <v>10</v>
      </c>
      <c r="D323" s="5">
        <f>YEAR(Table1[[#This Row],[Week Ending]])</f>
        <v>2016</v>
      </c>
      <c r="E323" t="str">
        <f>CHOOSE(MONTH(Table1[[#This Row],[Week Ending]]),"January","February","March","April","May","June","July","August","September","October","November","December")</f>
        <v>March</v>
      </c>
      <c r="F323" t="str">
        <f>IF(E324&lt;&gt;Table1[[#This Row],[Month]],SundaysInMonth(MONTH(Table1[[#This Row],[Week Ending]]),Table1[[#This Row],[Year]]),"")</f>
        <v/>
      </c>
      <c r="G323" s="6">
        <v>1790</v>
      </c>
      <c r="H323" s="6">
        <v>4306.3999999999996</v>
      </c>
      <c r="I323" s="6">
        <v>6096.4</v>
      </c>
      <c r="J323">
        <v>19</v>
      </c>
    </row>
    <row r="324" spans="1:11" x14ac:dyDescent="0.2">
      <c r="A324" s="4">
        <v>42442</v>
      </c>
      <c r="B324">
        <f t="shared" si="5"/>
        <v>324</v>
      </c>
      <c r="C324">
        <f>WEEKNUM(Table1[[#This Row],[Week Ending]],2)</f>
        <v>11</v>
      </c>
      <c r="D324" s="5">
        <f>YEAR(Table1[[#This Row],[Week Ending]])</f>
        <v>2016</v>
      </c>
      <c r="E324" t="str">
        <f>CHOOSE(MONTH(Table1[[#This Row],[Week Ending]]),"January","February","March","April","May","June","July","August","September","October","November","December")</f>
        <v>March</v>
      </c>
      <c r="F324" t="str">
        <f>IF(E325&lt;&gt;Table1[[#This Row],[Month]],SundaysInMonth(MONTH(Table1[[#This Row],[Week Ending]]),Table1[[#This Row],[Year]]),"")</f>
        <v/>
      </c>
      <c r="G324" s="6">
        <v>0</v>
      </c>
      <c r="H324" s="6">
        <v>7101</v>
      </c>
      <c r="I324" s="6">
        <v>7101</v>
      </c>
      <c r="J324">
        <v>12</v>
      </c>
    </row>
    <row r="325" spans="1:11" x14ac:dyDescent="0.2">
      <c r="A325" s="4">
        <v>42449</v>
      </c>
      <c r="B325">
        <f t="shared" si="5"/>
        <v>325</v>
      </c>
      <c r="C325">
        <f>WEEKNUM(Table1[[#This Row],[Week Ending]],2)</f>
        <v>12</v>
      </c>
      <c r="D325" s="5">
        <f>YEAR(Table1[[#This Row],[Week Ending]])</f>
        <v>2016</v>
      </c>
      <c r="E325" t="str">
        <f>CHOOSE(MONTH(Table1[[#This Row],[Week Ending]]),"January","February","March","April","May","June","July","August","September","October","November","December")</f>
        <v>March</v>
      </c>
      <c r="F325" t="str">
        <f>IF(E326&lt;&gt;Table1[[#This Row],[Month]],SundaysInMonth(MONTH(Table1[[#This Row],[Week Ending]]),Table1[[#This Row],[Year]]),"")</f>
        <v/>
      </c>
      <c r="G325" s="6">
        <v>260</v>
      </c>
      <c r="H325" s="6">
        <v>7437</v>
      </c>
      <c r="I325" s="6">
        <v>7697</v>
      </c>
      <c r="J325">
        <v>19</v>
      </c>
    </row>
    <row r="326" spans="1:11" x14ac:dyDescent="0.2">
      <c r="A326" s="4">
        <v>42456</v>
      </c>
      <c r="B326">
        <f t="shared" si="5"/>
        <v>326</v>
      </c>
      <c r="C326">
        <f>WEEKNUM(Table1[[#This Row],[Week Ending]],2)</f>
        <v>13</v>
      </c>
      <c r="D326" s="5">
        <f>YEAR(Table1[[#This Row],[Week Ending]])</f>
        <v>2016</v>
      </c>
      <c r="E326" t="str">
        <f>CHOOSE(MONTH(Table1[[#This Row],[Week Ending]]),"January","February","March","April","May","June","July","August","September","October","November","December")</f>
        <v>March</v>
      </c>
      <c r="F326" t="e">
        <f ca="1">IF(E327&lt;&gt;Table1[[#This Row],[Month]],SundaysInMonth(MONTH(Table1[[#This Row],[Week Ending]]),Table1[[#This Row],[Year]]),"")</f>
        <v>#NAME?</v>
      </c>
      <c r="G326" s="6">
        <v>210</v>
      </c>
      <c r="H326" s="6">
        <v>3020</v>
      </c>
      <c r="I326" s="6">
        <v>3230</v>
      </c>
      <c r="J326">
        <v>14</v>
      </c>
      <c r="K326">
        <v>42</v>
      </c>
    </row>
    <row r="327" spans="1:11" x14ac:dyDescent="0.2">
      <c r="A327" s="4">
        <v>42463</v>
      </c>
      <c r="B327">
        <f t="shared" si="5"/>
        <v>327</v>
      </c>
      <c r="C327">
        <f>WEEKNUM(Table1[[#This Row],[Week Ending]],2)</f>
        <v>14</v>
      </c>
      <c r="D327" s="5">
        <f>YEAR(Table1[[#This Row],[Week Ending]])</f>
        <v>2016</v>
      </c>
      <c r="E327" t="str">
        <f>CHOOSE(MONTH(Table1[[#This Row],[Week Ending]]),"January","February","March","April","May","June","July","August","September","October","November","December")</f>
        <v>April</v>
      </c>
      <c r="F327" t="str">
        <f>IF(E328&lt;&gt;Table1[[#This Row],[Month]],SundaysInMonth(MONTH(Table1[[#This Row],[Week Ending]]),Table1[[#This Row],[Year]]),"")</f>
        <v/>
      </c>
      <c r="G327" s="6">
        <v>2245</v>
      </c>
      <c r="H327" s="6">
        <v>7255</v>
      </c>
      <c r="I327" s="6">
        <v>9500</v>
      </c>
      <c r="J327">
        <v>23</v>
      </c>
    </row>
    <row r="328" spans="1:11" x14ac:dyDescent="0.2">
      <c r="A328" s="4">
        <v>42470</v>
      </c>
      <c r="B328">
        <f t="shared" si="5"/>
        <v>328</v>
      </c>
      <c r="C328">
        <f>WEEKNUM(Table1[[#This Row],[Week Ending]],2)</f>
        <v>15</v>
      </c>
      <c r="D328" s="5">
        <f>YEAR(Table1[[#This Row],[Week Ending]])</f>
        <v>2016</v>
      </c>
      <c r="E328" t="str">
        <f>CHOOSE(MONTH(Table1[[#This Row],[Week Ending]]),"January","February","March","April","May","June","July","August","September","October","November","December")</f>
        <v>April</v>
      </c>
      <c r="F328" t="str">
        <f>IF(E329&lt;&gt;Table1[[#This Row],[Month]],SundaysInMonth(MONTH(Table1[[#This Row],[Week Ending]]),Table1[[#This Row],[Year]]),"")</f>
        <v/>
      </c>
      <c r="G328" s="6">
        <v>1010</v>
      </c>
      <c r="H328" s="6">
        <v>9047</v>
      </c>
      <c r="I328" s="6">
        <v>10057</v>
      </c>
      <c r="J328">
        <v>17</v>
      </c>
    </row>
    <row r="329" spans="1:11" x14ac:dyDescent="0.2">
      <c r="A329" s="4">
        <v>42477</v>
      </c>
      <c r="B329">
        <f t="shared" si="5"/>
        <v>329</v>
      </c>
      <c r="C329">
        <f>WEEKNUM(Table1[[#This Row],[Week Ending]],2)</f>
        <v>16</v>
      </c>
      <c r="D329" s="5">
        <f>YEAR(Table1[[#This Row],[Week Ending]])</f>
        <v>2016</v>
      </c>
      <c r="E329" t="str">
        <f>CHOOSE(MONTH(Table1[[#This Row],[Week Ending]]),"January","February","March","April","May","June","July","August","September","October","November","December")</f>
        <v>April</v>
      </c>
      <c r="F329" t="str">
        <f>IF(E330&lt;&gt;Table1[[#This Row],[Month]],SundaysInMonth(MONTH(Table1[[#This Row],[Week Ending]]),Table1[[#This Row],[Year]]),"")</f>
        <v/>
      </c>
      <c r="G329" s="6">
        <v>1565</v>
      </c>
      <c r="H329" s="6">
        <v>5809</v>
      </c>
      <c r="I329" s="6">
        <v>7374</v>
      </c>
      <c r="J329">
        <v>19</v>
      </c>
    </row>
    <row r="330" spans="1:11" x14ac:dyDescent="0.2">
      <c r="A330" s="4">
        <v>42484</v>
      </c>
      <c r="B330">
        <f t="shared" si="5"/>
        <v>330</v>
      </c>
      <c r="C330">
        <f>WEEKNUM(Table1[[#This Row],[Week Ending]],2)</f>
        <v>17</v>
      </c>
      <c r="D330" s="5">
        <f>YEAR(Table1[[#This Row],[Week Ending]])</f>
        <v>2016</v>
      </c>
      <c r="E330" t="str">
        <f>CHOOSE(MONTH(Table1[[#This Row],[Week Ending]]),"January","February","March","April","May","June","July","August","September","October","November","December")</f>
        <v>April</v>
      </c>
      <c r="F330" t="e">
        <f ca="1">IF(E331&lt;&gt;Table1[[#This Row],[Month]],SundaysInMonth(MONTH(Table1[[#This Row],[Week Ending]]),Table1[[#This Row],[Year]]),"")</f>
        <v>#NAME?</v>
      </c>
      <c r="G330" s="6">
        <v>1825</v>
      </c>
      <c r="H330" s="6">
        <v>2430</v>
      </c>
      <c r="I330" s="6">
        <v>4255</v>
      </c>
      <c r="J330">
        <v>9</v>
      </c>
      <c r="K330">
        <v>48</v>
      </c>
    </row>
    <row r="331" spans="1:11" x14ac:dyDescent="0.2">
      <c r="A331" s="4">
        <v>42491</v>
      </c>
      <c r="B331">
        <f t="shared" si="5"/>
        <v>331</v>
      </c>
      <c r="C331">
        <f>WEEKNUM(Table1[[#This Row],[Week Ending]],2)</f>
        <v>18</v>
      </c>
      <c r="D331" s="5">
        <f>YEAR(Table1[[#This Row],[Week Ending]])</f>
        <v>2016</v>
      </c>
      <c r="E331" t="str">
        <f>CHOOSE(MONTH(Table1[[#This Row],[Week Ending]]),"January","February","March","April","May","June","July","August","September","October","November","December")</f>
        <v>May</v>
      </c>
      <c r="F331" t="str">
        <f>IF(E332&lt;&gt;Table1[[#This Row],[Month]],SundaysInMonth(MONTH(Table1[[#This Row],[Week Ending]]),Table1[[#This Row],[Year]]),"")</f>
        <v/>
      </c>
      <c r="G331" s="6">
        <v>235</v>
      </c>
      <c r="H331" s="6">
        <v>5833.53</v>
      </c>
      <c r="I331" s="6">
        <v>6068.53</v>
      </c>
      <c r="J331">
        <v>16</v>
      </c>
    </row>
    <row r="332" spans="1:11" x14ac:dyDescent="0.2">
      <c r="A332" s="4">
        <v>42498</v>
      </c>
      <c r="B332">
        <f t="shared" si="5"/>
        <v>332</v>
      </c>
      <c r="C332">
        <f>WEEKNUM(Table1[[#This Row],[Week Ending]],2)</f>
        <v>19</v>
      </c>
      <c r="D332" s="5">
        <f>YEAR(Table1[[#This Row],[Week Ending]])</f>
        <v>2016</v>
      </c>
      <c r="E332" t="str">
        <f>CHOOSE(MONTH(Table1[[#This Row],[Week Ending]]),"January","February","March","April","May","June","July","August","September","October","November","December")</f>
        <v>May</v>
      </c>
      <c r="F332" t="str">
        <f>IF(E333&lt;&gt;Table1[[#This Row],[Month]],SundaysInMonth(MONTH(Table1[[#This Row],[Week Ending]]),Table1[[#This Row],[Year]]),"")</f>
        <v/>
      </c>
      <c r="G332" s="6">
        <v>2169</v>
      </c>
      <c r="H332" s="6">
        <v>2386.4</v>
      </c>
      <c r="I332" s="6">
        <v>4555.3999999999996</v>
      </c>
      <c r="J332">
        <v>13</v>
      </c>
    </row>
    <row r="333" spans="1:11" x14ac:dyDescent="0.2">
      <c r="A333" s="4">
        <v>42505</v>
      </c>
      <c r="B333">
        <f t="shared" si="5"/>
        <v>333</v>
      </c>
      <c r="C333">
        <f>WEEKNUM(Table1[[#This Row],[Week Ending]],2)</f>
        <v>20</v>
      </c>
      <c r="D333" s="5">
        <f>YEAR(Table1[[#This Row],[Week Ending]])</f>
        <v>2016</v>
      </c>
      <c r="E333" t="str">
        <f>CHOOSE(MONTH(Table1[[#This Row],[Week Ending]]),"January","February","March","April","May","June","July","August","September","October","November","December")</f>
        <v>May</v>
      </c>
      <c r="F333" t="str">
        <f>IF(E334&lt;&gt;Table1[[#This Row],[Month]],SundaysInMonth(MONTH(Table1[[#This Row],[Week Ending]]),Table1[[#This Row],[Year]]),"")</f>
        <v/>
      </c>
      <c r="G333" s="6">
        <v>0</v>
      </c>
      <c r="H333" s="6">
        <v>7683</v>
      </c>
      <c r="I333" s="6">
        <v>7683</v>
      </c>
      <c r="J333">
        <v>18</v>
      </c>
    </row>
    <row r="334" spans="1:11" x14ac:dyDescent="0.2">
      <c r="A334" s="4">
        <v>42512</v>
      </c>
      <c r="B334">
        <f t="shared" si="5"/>
        <v>334</v>
      </c>
      <c r="C334">
        <f>WEEKNUM(Table1[[#This Row],[Week Ending]],2)</f>
        <v>21</v>
      </c>
      <c r="D334" s="5">
        <f>YEAR(Table1[[#This Row],[Week Ending]])</f>
        <v>2016</v>
      </c>
      <c r="E334" t="str">
        <f>CHOOSE(MONTH(Table1[[#This Row],[Week Ending]]),"January","February","March","April","May","June","July","August","September","October","November","December")</f>
        <v>May</v>
      </c>
      <c r="F334" t="str">
        <f>IF(E335&lt;&gt;Table1[[#This Row],[Month]],SundaysInMonth(MONTH(Table1[[#This Row],[Week Ending]]),Table1[[#This Row],[Year]]),"")</f>
        <v/>
      </c>
      <c r="G334" s="6">
        <v>0</v>
      </c>
      <c r="H334" s="6">
        <v>3035.1</v>
      </c>
      <c r="I334" s="6">
        <v>3035.1</v>
      </c>
      <c r="J334">
        <v>12</v>
      </c>
    </row>
    <row r="335" spans="1:11" x14ac:dyDescent="0.2">
      <c r="A335" s="4">
        <v>42519</v>
      </c>
      <c r="B335">
        <f t="shared" si="5"/>
        <v>335</v>
      </c>
      <c r="C335">
        <f>WEEKNUM(Table1[[#This Row],[Week Ending]],2)</f>
        <v>22</v>
      </c>
      <c r="D335" s="5">
        <f>YEAR(Table1[[#This Row],[Week Ending]])</f>
        <v>2016</v>
      </c>
      <c r="E335" t="str">
        <f>CHOOSE(MONTH(Table1[[#This Row],[Week Ending]]),"January","February","March","April","May","June","July","August","September","October","November","December")</f>
        <v>May</v>
      </c>
      <c r="F335" t="e">
        <f ca="1">IF(E336&lt;&gt;Table1[[#This Row],[Month]],SundaysInMonth(MONTH(Table1[[#This Row],[Week Ending]]),Table1[[#This Row],[Year]]),"")</f>
        <v>#NAME?</v>
      </c>
      <c r="G335" s="6">
        <v>3715.42</v>
      </c>
      <c r="H335" s="6">
        <v>5281.1</v>
      </c>
      <c r="I335" s="6">
        <v>8996.52</v>
      </c>
      <c r="J335">
        <v>15</v>
      </c>
      <c r="K335">
        <v>48</v>
      </c>
    </row>
    <row r="336" spans="1:11" x14ac:dyDescent="0.2">
      <c r="A336" s="4">
        <v>42526</v>
      </c>
      <c r="B336">
        <f t="shared" si="5"/>
        <v>336</v>
      </c>
      <c r="C336">
        <f>WEEKNUM(Table1[[#This Row],[Week Ending]],2)</f>
        <v>23</v>
      </c>
      <c r="D336" s="5">
        <f>YEAR(Table1[[#This Row],[Week Ending]])</f>
        <v>2016</v>
      </c>
      <c r="E336" t="str">
        <f>CHOOSE(MONTH(Table1[[#This Row],[Week Ending]]),"January","February","March","April","May","June","July","August","September","October","November","December")</f>
        <v>June</v>
      </c>
      <c r="F336" t="str">
        <f>IF(E337&lt;&gt;Table1[[#This Row],[Month]],SundaysInMonth(MONTH(Table1[[#This Row],[Week Ending]]),Table1[[#This Row],[Year]]),"")</f>
        <v/>
      </c>
      <c r="G336" s="6">
        <v>1560</v>
      </c>
      <c r="H336" s="6">
        <v>3140</v>
      </c>
      <c r="I336" s="6">
        <v>4700</v>
      </c>
      <c r="J336">
        <v>10</v>
      </c>
    </row>
    <row r="337" spans="1:11" x14ac:dyDescent="0.2">
      <c r="A337" s="4">
        <v>42533</v>
      </c>
      <c r="B337">
        <f t="shared" si="5"/>
        <v>337</v>
      </c>
      <c r="C337">
        <f>WEEKNUM(Table1[[#This Row],[Week Ending]],2)</f>
        <v>24</v>
      </c>
      <c r="D337" s="5">
        <f>YEAR(Table1[[#This Row],[Week Ending]])</f>
        <v>2016</v>
      </c>
      <c r="E337" t="str">
        <f>CHOOSE(MONTH(Table1[[#This Row],[Week Ending]]),"January","February","March","April","May","June","July","August","September","October","November","December")</f>
        <v>June</v>
      </c>
      <c r="F337" t="str">
        <f>IF(E338&lt;&gt;Table1[[#This Row],[Month]],SundaysInMonth(MONTH(Table1[[#This Row],[Week Ending]]),Table1[[#This Row],[Year]]),"")</f>
        <v/>
      </c>
      <c r="G337" s="6">
        <v>950</v>
      </c>
      <c r="H337" s="6">
        <v>9329.36</v>
      </c>
      <c r="I337" s="6">
        <v>10279.36</v>
      </c>
      <c r="J337">
        <v>22</v>
      </c>
    </row>
    <row r="338" spans="1:11" x14ac:dyDescent="0.2">
      <c r="A338" s="4">
        <v>42540</v>
      </c>
      <c r="B338">
        <f t="shared" si="5"/>
        <v>338</v>
      </c>
      <c r="C338">
        <f>WEEKNUM(Table1[[#This Row],[Week Ending]],2)</f>
        <v>25</v>
      </c>
      <c r="D338" s="5">
        <f>YEAR(Table1[[#This Row],[Week Ending]])</f>
        <v>2016</v>
      </c>
      <c r="E338" t="str">
        <f>CHOOSE(MONTH(Table1[[#This Row],[Week Ending]]),"January","February","March","April","May","June","July","August","September","October","November","December")</f>
        <v>June</v>
      </c>
      <c r="F338" t="str">
        <f>IF(E339&lt;&gt;Table1[[#This Row],[Month]],SundaysInMonth(MONTH(Table1[[#This Row],[Week Ending]]),Table1[[#This Row],[Year]]),"")</f>
        <v/>
      </c>
      <c r="G338" s="6">
        <v>1030</v>
      </c>
      <c r="H338" s="6">
        <v>3826.26</v>
      </c>
      <c r="I338" s="6">
        <v>4856.26</v>
      </c>
      <c r="J338">
        <v>14</v>
      </c>
    </row>
    <row r="339" spans="1:11" x14ac:dyDescent="0.2">
      <c r="A339" s="4">
        <v>42547</v>
      </c>
      <c r="B339">
        <f t="shared" si="5"/>
        <v>339</v>
      </c>
      <c r="C339">
        <f>WEEKNUM(Table1[[#This Row],[Week Ending]],2)</f>
        <v>26</v>
      </c>
      <c r="D339" s="5">
        <f>YEAR(Table1[[#This Row],[Week Ending]])</f>
        <v>2016</v>
      </c>
      <c r="E339" t="str">
        <f>CHOOSE(MONTH(Table1[[#This Row],[Week Ending]]),"January","February","March","April","May","June","July","August","September","October","November","December")</f>
        <v>June</v>
      </c>
      <c r="F339" t="e">
        <f ca="1">IF(E340&lt;&gt;Table1[[#This Row],[Month]],SundaysInMonth(MONTH(Table1[[#This Row],[Week Ending]]),Table1[[#This Row],[Year]]),"")</f>
        <v>#NAME?</v>
      </c>
      <c r="G339" s="6">
        <v>0</v>
      </c>
      <c r="H339" s="6">
        <v>3599</v>
      </c>
      <c r="I339" s="6">
        <v>3599</v>
      </c>
      <c r="J339">
        <v>10</v>
      </c>
      <c r="K339">
        <v>39</v>
      </c>
    </row>
    <row r="340" spans="1:11" x14ac:dyDescent="0.2">
      <c r="A340" s="4">
        <v>42554</v>
      </c>
      <c r="B340">
        <f t="shared" si="5"/>
        <v>340</v>
      </c>
      <c r="C340">
        <f>WEEKNUM(Table1[[#This Row],[Week Ending]],2)</f>
        <v>27</v>
      </c>
      <c r="D340" s="5">
        <f>YEAR(Table1[[#This Row],[Week Ending]])</f>
        <v>2016</v>
      </c>
      <c r="E340" t="str">
        <f>CHOOSE(MONTH(Table1[[#This Row],[Week Ending]]),"January","February","March","April","May","June","July","August","September","October","November","December")</f>
        <v>July</v>
      </c>
      <c r="F340" t="str">
        <f>IF(E341&lt;&gt;Table1[[#This Row],[Month]],SundaysInMonth(MONTH(Table1[[#This Row],[Week Ending]]),Table1[[#This Row],[Year]]),"")</f>
        <v/>
      </c>
      <c r="G340" s="6">
        <v>660</v>
      </c>
      <c r="H340" s="6">
        <v>8954</v>
      </c>
      <c r="I340" s="6">
        <v>9614</v>
      </c>
      <c r="J340">
        <v>18</v>
      </c>
    </row>
    <row r="341" spans="1:11" x14ac:dyDescent="0.2">
      <c r="A341" s="4">
        <v>42561</v>
      </c>
      <c r="B341">
        <f t="shared" si="5"/>
        <v>341</v>
      </c>
      <c r="C341">
        <f>WEEKNUM(Table1[[#This Row],[Week Ending]],2)</f>
        <v>28</v>
      </c>
      <c r="D341" s="5">
        <f>YEAR(Table1[[#This Row],[Week Ending]])</f>
        <v>2016</v>
      </c>
      <c r="E341" t="str">
        <f>CHOOSE(MONTH(Table1[[#This Row],[Week Ending]]),"January","February","March","April","May","June","July","August","September","October","November","December")</f>
        <v>July</v>
      </c>
      <c r="F341" t="str">
        <f>IF(E342&lt;&gt;Table1[[#This Row],[Month]],SundaysInMonth(MONTH(Table1[[#This Row],[Week Ending]]),Table1[[#This Row],[Year]]),"")</f>
        <v/>
      </c>
      <c r="G341" s="6">
        <v>200</v>
      </c>
      <c r="H341" s="6">
        <v>4731.0600000000004</v>
      </c>
      <c r="I341" s="6">
        <v>4931.0600000000004</v>
      </c>
      <c r="J341">
        <v>9</v>
      </c>
    </row>
    <row r="342" spans="1:11" x14ac:dyDescent="0.2">
      <c r="A342" s="4">
        <v>42568</v>
      </c>
      <c r="B342">
        <f t="shared" si="5"/>
        <v>342</v>
      </c>
      <c r="C342">
        <f>WEEKNUM(Table1[[#This Row],[Week Ending]],2)</f>
        <v>29</v>
      </c>
      <c r="D342" s="5">
        <f>YEAR(Table1[[#This Row],[Week Ending]])</f>
        <v>2016</v>
      </c>
      <c r="E342" t="str">
        <f>CHOOSE(MONTH(Table1[[#This Row],[Week Ending]]),"January","February","March","April","May","June","July","August","September","October","November","December")</f>
        <v>July</v>
      </c>
      <c r="F342" t="str">
        <f>IF(E343&lt;&gt;Table1[[#This Row],[Month]],SundaysInMonth(MONTH(Table1[[#This Row],[Week Ending]]),Table1[[#This Row],[Year]]),"")</f>
        <v/>
      </c>
      <c r="G342" s="6">
        <v>0</v>
      </c>
      <c r="H342" s="6">
        <v>2860</v>
      </c>
      <c r="I342" s="6">
        <v>2860</v>
      </c>
      <c r="J342">
        <v>10</v>
      </c>
    </row>
    <row r="343" spans="1:11" x14ac:dyDescent="0.2">
      <c r="A343" s="4">
        <v>42575</v>
      </c>
      <c r="B343">
        <f t="shared" si="5"/>
        <v>343</v>
      </c>
      <c r="C343">
        <f>WEEKNUM(Table1[[#This Row],[Week Ending]],2)</f>
        <v>30</v>
      </c>
      <c r="D343" s="5">
        <f>YEAR(Table1[[#This Row],[Week Ending]])</f>
        <v>2016</v>
      </c>
      <c r="E343" t="str">
        <f>CHOOSE(MONTH(Table1[[#This Row],[Week Ending]]),"January","February","March","April","May","June","July","August","September","October","November","December")</f>
        <v>July</v>
      </c>
      <c r="F343" t="str">
        <f>IF(E344&lt;&gt;Table1[[#This Row],[Month]],SundaysInMonth(MONTH(Table1[[#This Row],[Week Ending]]),Table1[[#This Row],[Year]]),"")</f>
        <v/>
      </c>
      <c r="G343" s="6">
        <v>2890</v>
      </c>
      <c r="H343" s="6">
        <v>2723</v>
      </c>
      <c r="I343" s="6">
        <v>5613</v>
      </c>
      <c r="J343">
        <v>9</v>
      </c>
    </row>
    <row r="344" spans="1:11" x14ac:dyDescent="0.2">
      <c r="A344" s="4">
        <v>42582</v>
      </c>
      <c r="B344">
        <f t="shared" si="5"/>
        <v>344</v>
      </c>
      <c r="C344">
        <f>WEEKNUM(Table1[[#This Row],[Week Ending]],2)</f>
        <v>31</v>
      </c>
      <c r="D344" s="5">
        <f>YEAR(Table1[[#This Row],[Week Ending]])</f>
        <v>2016</v>
      </c>
      <c r="E344" t="str">
        <f>CHOOSE(MONTH(Table1[[#This Row],[Week Ending]]),"January","February","March","April","May","June","July","August","September","October","November","December")</f>
        <v>July</v>
      </c>
      <c r="F344" t="e">
        <f ca="1">IF(E345&lt;&gt;Table1[[#This Row],[Month]],SundaysInMonth(MONTH(Table1[[#This Row],[Week Ending]]),Table1[[#This Row],[Year]]),"")</f>
        <v>#NAME?</v>
      </c>
      <c r="G344" s="6">
        <v>690</v>
      </c>
      <c r="H344" s="6">
        <v>3412.31</v>
      </c>
      <c r="I344" s="6">
        <v>4102.3099999999995</v>
      </c>
      <c r="J344">
        <v>7</v>
      </c>
      <c r="K344">
        <v>37</v>
      </c>
    </row>
    <row r="345" spans="1:11" x14ac:dyDescent="0.2">
      <c r="A345" s="4">
        <v>42589</v>
      </c>
      <c r="B345">
        <f t="shared" si="5"/>
        <v>345</v>
      </c>
      <c r="C345">
        <f>WEEKNUM(Table1[[#This Row],[Week Ending]],2)</f>
        <v>32</v>
      </c>
      <c r="D345" s="5">
        <f>YEAR(Table1[[#This Row],[Week Ending]])</f>
        <v>2016</v>
      </c>
      <c r="E345" t="str">
        <f>CHOOSE(MONTH(Table1[[#This Row],[Week Ending]]),"January","February","March","April","May","June","July","August","September","October","November","December")</f>
        <v>August</v>
      </c>
      <c r="F345" t="str">
        <f>IF(E346&lt;&gt;Table1[[#This Row],[Month]],SundaysInMonth(MONTH(Table1[[#This Row],[Week Ending]]),Table1[[#This Row],[Year]]),"")</f>
        <v/>
      </c>
      <c r="G345" s="6">
        <v>0</v>
      </c>
      <c r="H345" s="6">
        <v>8356</v>
      </c>
      <c r="I345" s="6">
        <v>8356</v>
      </c>
      <c r="J345">
        <v>21</v>
      </c>
    </row>
    <row r="346" spans="1:11" x14ac:dyDescent="0.2">
      <c r="A346" s="4">
        <v>42596</v>
      </c>
      <c r="B346">
        <f t="shared" si="5"/>
        <v>346</v>
      </c>
      <c r="C346">
        <f>WEEKNUM(Table1[[#This Row],[Week Ending]],2)</f>
        <v>33</v>
      </c>
      <c r="D346" s="5">
        <f>YEAR(Table1[[#This Row],[Week Ending]])</f>
        <v>2016</v>
      </c>
      <c r="E346" t="str">
        <f>CHOOSE(MONTH(Table1[[#This Row],[Week Ending]]),"January","February","March","April","May","June","July","August","September","October","November","December")</f>
        <v>August</v>
      </c>
      <c r="F346" t="str">
        <f>IF(E347&lt;&gt;Table1[[#This Row],[Month]],SundaysInMonth(MONTH(Table1[[#This Row],[Week Ending]]),Table1[[#This Row],[Year]]),"")</f>
        <v/>
      </c>
      <c r="G346" s="6">
        <v>1770</v>
      </c>
      <c r="H346" s="6">
        <v>2785.41</v>
      </c>
      <c r="I346" s="6">
        <v>4555.41</v>
      </c>
      <c r="J346">
        <v>14</v>
      </c>
    </row>
    <row r="347" spans="1:11" x14ac:dyDescent="0.2">
      <c r="A347" s="4">
        <v>42603</v>
      </c>
      <c r="B347">
        <f t="shared" si="5"/>
        <v>347</v>
      </c>
      <c r="C347">
        <f>WEEKNUM(Table1[[#This Row],[Week Ending]],2)</f>
        <v>34</v>
      </c>
      <c r="D347" s="5">
        <f>YEAR(Table1[[#This Row],[Week Ending]])</f>
        <v>2016</v>
      </c>
      <c r="E347" t="str">
        <f>CHOOSE(MONTH(Table1[[#This Row],[Week Ending]]),"January","February","March","April","May","June","July","August","September","October","November","December")</f>
        <v>August</v>
      </c>
      <c r="F347" t="str">
        <f>IF(E348&lt;&gt;Table1[[#This Row],[Month]],SundaysInMonth(MONTH(Table1[[#This Row],[Week Ending]]),Table1[[#This Row],[Year]]),"")</f>
        <v/>
      </c>
      <c r="G347" s="6">
        <v>0</v>
      </c>
      <c r="H347" s="6">
        <v>4066</v>
      </c>
      <c r="I347" s="6">
        <v>4066</v>
      </c>
      <c r="J347">
        <v>10</v>
      </c>
    </row>
    <row r="348" spans="1:11" x14ac:dyDescent="0.2">
      <c r="A348" s="4">
        <v>42610</v>
      </c>
      <c r="B348">
        <f t="shared" si="5"/>
        <v>348</v>
      </c>
      <c r="C348">
        <f>WEEKNUM(Table1[[#This Row],[Week Ending]],2)</f>
        <v>35</v>
      </c>
      <c r="D348" s="5">
        <f>YEAR(Table1[[#This Row],[Week Ending]])</f>
        <v>2016</v>
      </c>
      <c r="E348" t="str">
        <f>CHOOSE(MONTH(Table1[[#This Row],[Week Ending]]),"January","February","March","April","May","June","July","August","September","October","November","December")</f>
        <v>August</v>
      </c>
      <c r="F348" t="e">
        <f ca="1">IF(E349&lt;&gt;Table1[[#This Row],[Month]],SundaysInMonth(MONTH(Table1[[#This Row],[Week Ending]]),Table1[[#This Row],[Year]]),"")</f>
        <v>#NAME?</v>
      </c>
      <c r="G348" s="6">
        <v>4515</v>
      </c>
      <c r="H348" s="6">
        <v>5044</v>
      </c>
      <c r="I348" s="6">
        <v>9559</v>
      </c>
      <c r="J348">
        <v>15</v>
      </c>
      <c r="K348">
        <v>37</v>
      </c>
    </row>
    <row r="349" spans="1:11" x14ac:dyDescent="0.2">
      <c r="A349" s="4">
        <v>42617</v>
      </c>
      <c r="B349">
        <f t="shared" si="5"/>
        <v>349</v>
      </c>
      <c r="C349">
        <f>WEEKNUM(Table1[[#This Row],[Week Ending]],2)</f>
        <v>36</v>
      </c>
      <c r="D349" s="5">
        <f>YEAR(Table1[[#This Row],[Week Ending]])</f>
        <v>2016</v>
      </c>
      <c r="E349" t="str">
        <f>CHOOSE(MONTH(Table1[[#This Row],[Week Ending]]),"January","February","March","April","May","June","July","August","September","October","November","December")</f>
        <v>September</v>
      </c>
      <c r="F349" t="str">
        <f>IF(E350&lt;&gt;Table1[[#This Row],[Month]],SundaysInMonth(MONTH(Table1[[#This Row],[Week Ending]]),Table1[[#This Row],[Year]]),"")</f>
        <v/>
      </c>
      <c r="G349" s="6">
        <v>1030</v>
      </c>
      <c r="H349" s="6">
        <v>5515</v>
      </c>
      <c r="I349" s="6">
        <v>6545</v>
      </c>
      <c r="J349">
        <v>13</v>
      </c>
    </row>
    <row r="350" spans="1:11" x14ac:dyDescent="0.2">
      <c r="A350" s="4">
        <v>42624</v>
      </c>
      <c r="B350">
        <f t="shared" si="5"/>
        <v>350</v>
      </c>
      <c r="C350">
        <f>WEEKNUM(Table1[[#This Row],[Week Ending]],2)</f>
        <v>37</v>
      </c>
      <c r="D350" s="5">
        <f>YEAR(Table1[[#This Row],[Week Ending]])</f>
        <v>2016</v>
      </c>
      <c r="E350" t="str">
        <f>CHOOSE(MONTH(Table1[[#This Row],[Week Ending]]),"January","February","March","April","May","June","July","August","September","October","November","December")</f>
        <v>September</v>
      </c>
      <c r="F350" t="str">
        <f>IF(E351&lt;&gt;Table1[[#This Row],[Month]],SundaysInMonth(MONTH(Table1[[#This Row],[Week Ending]]),Table1[[#This Row],[Year]]),"")</f>
        <v/>
      </c>
      <c r="G350" s="6">
        <v>2580</v>
      </c>
      <c r="H350" s="6">
        <v>8423.51</v>
      </c>
      <c r="I350" s="6">
        <v>11003.51</v>
      </c>
      <c r="J350">
        <v>13</v>
      </c>
    </row>
    <row r="351" spans="1:11" x14ac:dyDescent="0.2">
      <c r="A351" s="4">
        <v>42631</v>
      </c>
      <c r="B351">
        <f t="shared" si="5"/>
        <v>351</v>
      </c>
      <c r="C351">
        <f>WEEKNUM(Table1[[#This Row],[Week Ending]],2)</f>
        <v>38</v>
      </c>
      <c r="D351" s="5">
        <f>YEAR(Table1[[#This Row],[Week Ending]])</f>
        <v>2016</v>
      </c>
      <c r="E351" t="str">
        <f>CHOOSE(MONTH(Table1[[#This Row],[Week Ending]]),"January","February","March","April","May","June","July","August","September","October","November","December")</f>
        <v>September</v>
      </c>
      <c r="F351" t="str">
        <f>IF(E352&lt;&gt;Table1[[#This Row],[Month]],SundaysInMonth(MONTH(Table1[[#This Row],[Week Ending]]),Table1[[#This Row],[Year]]),"")</f>
        <v/>
      </c>
      <c r="G351" s="6">
        <v>185</v>
      </c>
      <c r="H351" s="6">
        <v>6600</v>
      </c>
      <c r="I351" s="6">
        <v>6785</v>
      </c>
      <c r="J351">
        <v>19</v>
      </c>
    </row>
    <row r="352" spans="1:11" x14ac:dyDescent="0.2">
      <c r="A352" s="4">
        <v>42638</v>
      </c>
      <c r="B352">
        <f t="shared" si="5"/>
        <v>352</v>
      </c>
      <c r="C352">
        <f>WEEKNUM(Table1[[#This Row],[Week Ending]],2)</f>
        <v>39</v>
      </c>
      <c r="D352" s="5">
        <f>YEAR(Table1[[#This Row],[Week Ending]])</f>
        <v>2016</v>
      </c>
      <c r="E352" t="str">
        <f>CHOOSE(MONTH(Table1[[#This Row],[Week Ending]]),"January","February","March","April","May","June","July","August","September","October","November","December")</f>
        <v>September</v>
      </c>
      <c r="F352" t="e">
        <f ca="1">IF(E353&lt;&gt;Table1[[#This Row],[Month]],SundaysInMonth(MONTH(Table1[[#This Row],[Week Ending]]),Table1[[#This Row],[Year]]),"")</f>
        <v>#NAME?</v>
      </c>
      <c r="G352" s="6">
        <v>2458</v>
      </c>
      <c r="H352" s="6">
        <v>8282</v>
      </c>
      <c r="I352" s="6">
        <v>10740</v>
      </c>
      <c r="J352">
        <v>18</v>
      </c>
      <c r="K352">
        <v>46</v>
      </c>
    </row>
    <row r="353" spans="1:11" x14ac:dyDescent="0.2">
      <c r="A353" s="4">
        <v>42645</v>
      </c>
      <c r="B353">
        <f t="shared" si="5"/>
        <v>353</v>
      </c>
      <c r="C353">
        <f>WEEKNUM(Table1[[#This Row],[Week Ending]],2)</f>
        <v>40</v>
      </c>
      <c r="D353" s="5">
        <f>YEAR(Table1[[#This Row],[Week Ending]])</f>
        <v>2016</v>
      </c>
      <c r="E353" t="str">
        <f>CHOOSE(MONTH(Table1[[#This Row],[Week Ending]]),"January","February","March","April","May","June","July","August","September","October","November","December")</f>
        <v>October</v>
      </c>
      <c r="F353" t="str">
        <f>IF(E354&lt;&gt;Table1[[#This Row],[Month]],SundaysInMonth(MONTH(Table1[[#This Row],[Week Ending]]),Table1[[#This Row],[Year]]),"")</f>
        <v/>
      </c>
      <c r="G353" s="6">
        <v>1255</v>
      </c>
      <c r="H353" s="6">
        <v>6557</v>
      </c>
      <c r="I353" s="6">
        <v>7812</v>
      </c>
      <c r="J353">
        <v>19</v>
      </c>
    </row>
    <row r="354" spans="1:11" x14ac:dyDescent="0.2">
      <c r="A354" s="4">
        <v>42652</v>
      </c>
      <c r="B354">
        <f t="shared" si="5"/>
        <v>354</v>
      </c>
      <c r="C354">
        <f>WEEKNUM(Table1[[#This Row],[Week Ending]],2)</f>
        <v>41</v>
      </c>
      <c r="D354" s="5">
        <f>YEAR(Table1[[#This Row],[Week Ending]])</f>
        <v>2016</v>
      </c>
      <c r="E354" t="str">
        <f>CHOOSE(MONTH(Table1[[#This Row],[Week Ending]]),"January","February","March","April","May","June","July","August","September","October","November","December")</f>
        <v>October</v>
      </c>
      <c r="F354" t="str">
        <f>IF(E355&lt;&gt;Table1[[#This Row],[Month]],SundaysInMonth(MONTH(Table1[[#This Row],[Week Ending]]),Table1[[#This Row],[Year]]),"")</f>
        <v/>
      </c>
      <c r="G354" s="6">
        <v>0</v>
      </c>
      <c r="H354" s="6">
        <v>3328</v>
      </c>
      <c r="I354" s="6">
        <v>3328</v>
      </c>
      <c r="J354">
        <v>13</v>
      </c>
    </row>
    <row r="355" spans="1:11" x14ac:dyDescent="0.2">
      <c r="A355" s="4">
        <v>42659</v>
      </c>
      <c r="B355">
        <f t="shared" si="5"/>
        <v>355</v>
      </c>
      <c r="C355">
        <f>WEEKNUM(Table1[[#This Row],[Week Ending]],2)</f>
        <v>42</v>
      </c>
      <c r="D355" s="5">
        <f>YEAR(Table1[[#This Row],[Week Ending]])</f>
        <v>2016</v>
      </c>
      <c r="E355" t="str">
        <f>CHOOSE(MONTH(Table1[[#This Row],[Week Ending]]),"January","February","March","April","May","June","July","August","September","October","November","December")</f>
        <v>October</v>
      </c>
      <c r="F355" t="str">
        <f>IF(E356&lt;&gt;Table1[[#This Row],[Month]],SundaysInMonth(MONTH(Table1[[#This Row],[Week Ending]]),Table1[[#This Row],[Year]]),"")</f>
        <v/>
      </c>
      <c r="G355" s="6">
        <v>1185</v>
      </c>
      <c r="H355" s="6">
        <v>7012.95</v>
      </c>
      <c r="I355" s="6">
        <v>8197.9500000000007</v>
      </c>
      <c r="J355">
        <v>15</v>
      </c>
    </row>
    <row r="356" spans="1:11" x14ac:dyDescent="0.2">
      <c r="A356" s="4">
        <v>42666</v>
      </c>
      <c r="B356">
        <f t="shared" si="5"/>
        <v>356</v>
      </c>
      <c r="C356">
        <f>WEEKNUM(Table1[[#This Row],[Week Ending]],2)</f>
        <v>43</v>
      </c>
      <c r="D356" s="5">
        <f>YEAR(Table1[[#This Row],[Week Ending]])</f>
        <v>2016</v>
      </c>
      <c r="E356" t="str">
        <f>CHOOSE(MONTH(Table1[[#This Row],[Week Ending]]),"January","February","March","April","May","June","July","August","September","October","November","December")</f>
        <v>October</v>
      </c>
      <c r="F356" t="str">
        <f>IF(E357&lt;&gt;Table1[[#This Row],[Month]],SundaysInMonth(MONTH(Table1[[#This Row],[Week Ending]]),Table1[[#This Row],[Year]]),"")</f>
        <v/>
      </c>
      <c r="G356" s="6">
        <v>0</v>
      </c>
      <c r="H356" s="6">
        <v>3131.15</v>
      </c>
      <c r="I356" s="6">
        <v>3131.15</v>
      </c>
      <c r="J356">
        <v>10</v>
      </c>
    </row>
    <row r="357" spans="1:11" x14ac:dyDescent="0.2">
      <c r="A357" s="4">
        <v>42673</v>
      </c>
      <c r="B357">
        <f t="shared" si="5"/>
        <v>357</v>
      </c>
      <c r="C357">
        <f>WEEKNUM(Table1[[#This Row],[Week Ending]],2)</f>
        <v>44</v>
      </c>
      <c r="D357" s="5">
        <f>YEAR(Table1[[#This Row],[Week Ending]])</f>
        <v>2016</v>
      </c>
      <c r="E357" t="str">
        <f>CHOOSE(MONTH(Table1[[#This Row],[Week Ending]]),"January","February","March","April","May","June","July","August","September","October","November","December")</f>
        <v>October</v>
      </c>
      <c r="F357" t="e">
        <f ca="1">IF(E358&lt;&gt;Table1[[#This Row],[Month]],SundaysInMonth(MONTH(Table1[[#This Row],[Week Ending]]),Table1[[#This Row],[Year]]),"")</f>
        <v>#NAME?</v>
      </c>
      <c r="G357" s="6">
        <v>4297</v>
      </c>
      <c r="H357" s="6">
        <v>4977</v>
      </c>
      <c r="I357" s="6">
        <v>9274</v>
      </c>
      <c r="J357">
        <v>13</v>
      </c>
      <c r="K357">
        <v>46</v>
      </c>
    </row>
    <row r="358" spans="1:11" x14ac:dyDescent="0.2">
      <c r="A358" s="4">
        <v>42680</v>
      </c>
      <c r="B358">
        <f t="shared" ref="B358:B421" si="6">B357+1</f>
        <v>358</v>
      </c>
      <c r="C358">
        <f>WEEKNUM(Table1[[#This Row],[Week Ending]],2)</f>
        <v>45</v>
      </c>
      <c r="D358" s="5">
        <f>YEAR(Table1[[#This Row],[Week Ending]])</f>
        <v>2016</v>
      </c>
      <c r="E358" t="str">
        <f>CHOOSE(MONTH(Table1[[#This Row],[Week Ending]]),"January","February","March","April","May","June","July","August","September","October","November","December")</f>
        <v>November</v>
      </c>
      <c r="F358" t="str">
        <f>IF(E359&lt;&gt;Table1[[#This Row],[Month]],SundaysInMonth(MONTH(Table1[[#This Row],[Week Ending]]),Table1[[#This Row],[Year]]),"")</f>
        <v/>
      </c>
      <c r="G358" s="6">
        <v>250</v>
      </c>
      <c r="H358" s="6">
        <v>6804</v>
      </c>
      <c r="I358" s="6">
        <v>7054</v>
      </c>
      <c r="J358">
        <v>14</v>
      </c>
    </row>
    <row r="359" spans="1:11" x14ac:dyDescent="0.2">
      <c r="A359" s="4">
        <v>42687</v>
      </c>
      <c r="B359">
        <f t="shared" si="6"/>
        <v>359</v>
      </c>
      <c r="C359">
        <f>WEEKNUM(Table1[[#This Row],[Week Ending]],2)</f>
        <v>46</v>
      </c>
      <c r="D359" s="5">
        <f>YEAR(Table1[[#This Row],[Week Ending]])</f>
        <v>2016</v>
      </c>
      <c r="E359" t="str">
        <f>CHOOSE(MONTH(Table1[[#This Row],[Week Ending]]),"January","February","March","April","May","June","July","August","September","October","November","December")</f>
        <v>November</v>
      </c>
      <c r="F359" t="str">
        <f>IF(E360&lt;&gt;Table1[[#This Row],[Month]],SundaysInMonth(MONTH(Table1[[#This Row],[Week Ending]]),Table1[[#This Row],[Year]]),"")</f>
        <v/>
      </c>
      <c r="G359" s="6">
        <v>750</v>
      </c>
      <c r="H359" s="6">
        <v>6853</v>
      </c>
      <c r="I359" s="6">
        <v>7603</v>
      </c>
      <c r="J359">
        <v>15</v>
      </c>
    </row>
    <row r="360" spans="1:11" x14ac:dyDescent="0.2">
      <c r="A360" s="4">
        <v>42694</v>
      </c>
      <c r="B360">
        <f t="shared" si="6"/>
        <v>360</v>
      </c>
      <c r="C360">
        <f>WEEKNUM(Table1[[#This Row],[Week Ending]],2)</f>
        <v>47</v>
      </c>
      <c r="D360" s="5">
        <f>YEAR(Table1[[#This Row],[Week Ending]])</f>
        <v>2016</v>
      </c>
      <c r="E360" t="str">
        <f>CHOOSE(MONTH(Table1[[#This Row],[Week Ending]]),"January","February","March","April","May","June","July","August","September","October","November","December")</f>
        <v>November</v>
      </c>
      <c r="F360" t="str">
        <f>IF(E361&lt;&gt;Table1[[#This Row],[Month]],SundaysInMonth(MONTH(Table1[[#This Row],[Week Ending]]),Table1[[#This Row],[Year]]),"")</f>
        <v/>
      </c>
      <c r="G360" s="6">
        <v>220</v>
      </c>
      <c r="H360" s="6">
        <v>25225</v>
      </c>
      <c r="I360" s="6">
        <v>25445</v>
      </c>
      <c r="J360">
        <v>16</v>
      </c>
    </row>
    <row r="361" spans="1:11" x14ac:dyDescent="0.2">
      <c r="A361" s="4">
        <v>42701</v>
      </c>
      <c r="B361">
        <f t="shared" si="6"/>
        <v>361</v>
      </c>
      <c r="C361">
        <f>WEEKNUM(Table1[[#This Row],[Week Ending]],2)</f>
        <v>48</v>
      </c>
      <c r="D361" s="5">
        <f>YEAR(Table1[[#This Row],[Week Ending]])</f>
        <v>2016</v>
      </c>
      <c r="E361" t="str">
        <f>CHOOSE(MONTH(Table1[[#This Row],[Week Ending]]),"January","February","March","April","May","June","July","August","September","October","November","December")</f>
        <v>November</v>
      </c>
      <c r="F361" t="e">
        <f ca="1">IF(E362&lt;&gt;Table1[[#This Row],[Month]],SundaysInMonth(MONTH(Table1[[#This Row],[Week Ending]]),Table1[[#This Row],[Year]]),"")</f>
        <v>#NAME?</v>
      </c>
      <c r="G361" s="6">
        <v>0</v>
      </c>
      <c r="H361" s="6">
        <v>1990.8</v>
      </c>
      <c r="I361" s="6">
        <v>1990.8</v>
      </c>
      <c r="J361">
        <v>9</v>
      </c>
      <c r="K361">
        <v>38</v>
      </c>
    </row>
    <row r="362" spans="1:11" x14ac:dyDescent="0.2">
      <c r="A362" s="4">
        <v>42708</v>
      </c>
      <c r="B362">
        <f t="shared" si="6"/>
        <v>362</v>
      </c>
      <c r="C362">
        <f>WEEKNUM(Table1[[#This Row],[Week Ending]],2)</f>
        <v>49</v>
      </c>
      <c r="D362" s="5">
        <f>YEAR(Table1[[#This Row],[Week Ending]])</f>
        <v>2016</v>
      </c>
      <c r="E362" t="str">
        <f>CHOOSE(MONTH(Table1[[#This Row],[Week Ending]]),"January","February","March","April","May","June","July","August","September","October","November","December")</f>
        <v>December</v>
      </c>
      <c r="F362" t="str">
        <f>IF(E363&lt;&gt;Table1[[#This Row],[Month]],SundaysInMonth(MONTH(Table1[[#This Row],[Week Ending]]),Table1[[#This Row],[Year]]),"")</f>
        <v/>
      </c>
      <c r="G362" s="6">
        <v>35</v>
      </c>
      <c r="H362" s="6">
        <v>6505.3</v>
      </c>
      <c r="I362" s="6">
        <v>6540.3</v>
      </c>
      <c r="J362">
        <v>16</v>
      </c>
    </row>
    <row r="363" spans="1:11" x14ac:dyDescent="0.2">
      <c r="A363" s="4">
        <v>42715</v>
      </c>
      <c r="B363">
        <f t="shared" si="6"/>
        <v>363</v>
      </c>
      <c r="C363">
        <f>WEEKNUM(Table1[[#This Row],[Week Ending]],2)</f>
        <v>50</v>
      </c>
      <c r="D363" s="5">
        <f>YEAR(Table1[[#This Row],[Week Ending]])</f>
        <v>2016</v>
      </c>
      <c r="E363" t="str">
        <f>CHOOSE(MONTH(Table1[[#This Row],[Week Ending]]),"January","February","March","April","May","June","July","August","September","October","November","December")</f>
        <v>December</v>
      </c>
      <c r="F363" t="str">
        <f>IF(E364&lt;&gt;Table1[[#This Row],[Month]],SundaysInMonth(MONTH(Table1[[#This Row],[Week Ending]]),Table1[[#This Row],[Year]]),"")</f>
        <v/>
      </c>
      <c r="G363" s="6">
        <v>200</v>
      </c>
      <c r="H363" s="6">
        <v>6288</v>
      </c>
      <c r="I363" s="6">
        <v>6488</v>
      </c>
      <c r="J363">
        <v>14</v>
      </c>
    </row>
    <row r="364" spans="1:11" x14ac:dyDescent="0.2">
      <c r="A364" s="4">
        <v>42722</v>
      </c>
      <c r="B364">
        <f t="shared" si="6"/>
        <v>364</v>
      </c>
      <c r="C364">
        <f>WEEKNUM(Table1[[#This Row],[Week Ending]],2)</f>
        <v>51</v>
      </c>
      <c r="D364" s="5">
        <f>YEAR(Table1[[#This Row],[Week Ending]])</f>
        <v>2016</v>
      </c>
      <c r="E364" t="str">
        <f>CHOOSE(MONTH(Table1[[#This Row],[Week Ending]]),"January","February","March","April","May","June","July","August","September","October","November","December")</f>
        <v>December</v>
      </c>
      <c r="F364" t="str">
        <f>IF(E365&lt;&gt;Table1[[#This Row],[Month]],SundaysInMonth(MONTH(Table1[[#This Row],[Week Ending]]),Table1[[#This Row],[Year]]),"")</f>
        <v/>
      </c>
      <c r="G364" s="6">
        <v>20500</v>
      </c>
      <c r="H364" s="6">
        <v>7425</v>
      </c>
      <c r="I364" s="6">
        <v>27925</v>
      </c>
      <c r="J364">
        <v>13</v>
      </c>
    </row>
    <row r="365" spans="1:11" x14ac:dyDescent="0.2">
      <c r="A365" s="4">
        <v>42729</v>
      </c>
      <c r="B365">
        <f t="shared" si="6"/>
        <v>365</v>
      </c>
      <c r="C365">
        <f>WEEKNUM(Table1[[#This Row],[Week Ending]],2)</f>
        <v>52</v>
      </c>
      <c r="D365" s="5">
        <f>YEAR(Table1[[#This Row],[Week Ending]])</f>
        <v>2016</v>
      </c>
      <c r="E365" t="str">
        <f>CHOOSE(MONTH(Table1[[#This Row],[Week Ending]]),"January","February","March","April","May","June","July","August","September","October","November","December")</f>
        <v>December</v>
      </c>
      <c r="F365" t="e">
        <f ca="1">IF(E366&lt;&gt;Table1[[#This Row],[Month]],SundaysInMonth(MONTH(Table1[[#This Row],[Week Ending]]),Table1[[#This Row],[Year]]),"")</f>
        <v>#NAME?</v>
      </c>
      <c r="G365" s="6">
        <v>4635</v>
      </c>
      <c r="H365" s="6">
        <f>3919+5570+600</f>
        <v>10089</v>
      </c>
      <c r="I365" s="6">
        <f>8554+13695+600</f>
        <v>22849</v>
      </c>
      <c r="J365">
        <f>12+13+1</f>
        <v>26</v>
      </c>
      <c r="K365">
        <v>38</v>
      </c>
    </row>
    <row r="366" spans="1:11" x14ac:dyDescent="0.2">
      <c r="A366" s="4">
        <v>42736</v>
      </c>
      <c r="B366">
        <f t="shared" si="6"/>
        <v>366</v>
      </c>
      <c r="C366">
        <f>WEEKNUM(Table1[[#This Row],[Week Ending]],2)</f>
        <v>1</v>
      </c>
      <c r="D366" s="5">
        <f>YEAR(Table1[[#This Row],[Week Ending]])</f>
        <v>2017</v>
      </c>
      <c r="E366" t="str">
        <f>CHOOSE(MONTH(Table1[[#This Row],[Week Ending]]),"January","February","March","April","May","June","July","August","September","October","November","December")</f>
        <v>January</v>
      </c>
      <c r="F366" t="str">
        <f>IF(E367&lt;&gt;Table1[[#This Row],[Month]],SundaysInMonth(MONTH(Table1[[#This Row],[Week Ending]]),Table1[[#This Row],[Year]]),"")</f>
        <v/>
      </c>
      <c r="G366" s="6">
        <v>0</v>
      </c>
      <c r="H366" s="6">
        <v>2551</v>
      </c>
      <c r="I366" s="6">
        <v>2551</v>
      </c>
      <c r="J366">
        <v>3</v>
      </c>
    </row>
    <row r="367" spans="1:11" x14ac:dyDescent="0.2">
      <c r="A367" s="4">
        <v>42743</v>
      </c>
      <c r="B367">
        <f t="shared" si="6"/>
        <v>367</v>
      </c>
      <c r="C367">
        <f>WEEKNUM(Table1[[#This Row],[Week Ending]],2)</f>
        <v>2</v>
      </c>
      <c r="D367" s="5">
        <f>YEAR(Table1[[#This Row],[Week Ending]])</f>
        <v>2017</v>
      </c>
      <c r="E367" t="str">
        <f>CHOOSE(MONTH(Table1[[#This Row],[Week Ending]]),"January","February","March","April","May","June","July","August","September","October","November","December")</f>
        <v>January</v>
      </c>
      <c r="F367" t="str">
        <f>IF(E368&lt;&gt;Table1[[#This Row],[Month]],SundaysInMonth(MONTH(Table1[[#This Row],[Week Ending]]),Table1[[#This Row],[Year]]),"")</f>
        <v/>
      </c>
      <c r="G367" s="6">
        <v>30</v>
      </c>
      <c r="H367" s="6">
        <v>1109</v>
      </c>
      <c r="I367" s="6">
        <v>1139</v>
      </c>
      <c r="J367">
        <v>7</v>
      </c>
    </row>
    <row r="368" spans="1:11" x14ac:dyDescent="0.2">
      <c r="A368" s="4">
        <v>42750</v>
      </c>
      <c r="B368">
        <f t="shared" si="6"/>
        <v>368</v>
      </c>
      <c r="C368">
        <f>WEEKNUM(Table1[[#This Row],[Week Ending]],2)</f>
        <v>3</v>
      </c>
      <c r="D368" s="5">
        <f>YEAR(Table1[[#This Row],[Week Ending]])</f>
        <v>2017</v>
      </c>
      <c r="E368" t="str">
        <f>CHOOSE(MONTH(Table1[[#This Row],[Week Ending]]),"January","February","March","April","May","June","July","August","September","October","November","December")</f>
        <v>January</v>
      </c>
      <c r="F368" t="str">
        <f>IF(E369&lt;&gt;Table1[[#This Row],[Month]],SundaysInMonth(MONTH(Table1[[#This Row],[Week Ending]]),Table1[[#This Row],[Year]]),"")</f>
        <v/>
      </c>
      <c r="G368" s="6">
        <v>3720</v>
      </c>
      <c r="H368" s="6">
        <v>8660</v>
      </c>
      <c r="I368" s="6">
        <v>12380</v>
      </c>
      <c r="J368">
        <v>18</v>
      </c>
    </row>
    <row r="369" spans="1:11" x14ac:dyDescent="0.2">
      <c r="A369" s="4">
        <v>42757</v>
      </c>
      <c r="B369">
        <f t="shared" si="6"/>
        <v>369</v>
      </c>
      <c r="C369">
        <f>WEEKNUM(Table1[[#This Row],[Week Ending]],2)</f>
        <v>4</v>
      </c>
      <c r="D369" s="5">
        <f>YEAR(Table1[[#This Row],[Week Ending]])</f>
        <v>2017</v>
      </c>
      <c r="E369" t="str">
        <f>CHOOSE(MONTH(Table1[[#This Row],[Week Ending]]),"January","February","March","April","May","June","July","August","September","October","November","December")</f>
        <v>January</v>
      </c>
      <c r="F369" t="str">
        <f>IF(E370&lt;&gt;Table1[[#This Row],[Month]],SundaysInMonth(MONTH(Table1[[#This Row],[Week Ending]]),Table1[[#This Row],[Year]]),"")</f>
        <v/>
      </c>
      <c r="G369" s="6">
        <v>55</v>
      </c>
      <c r="H369" s="6">
        <v>4423.3599999999997</v>
      </c>
      <c r="I369" s="6">
        <v>4478.3599999999997</v>
      </c>
      <c r="J369">
        <v>12</v>
      </c>
    </row>
    <row r="370" spans="1:11" x14ac:dyDescent="0.2">
      <c r="A370" s="4">
        <v>42764</v>
      </c>
      <c r="B370">
        <f t="shared" si="6"/>
        <v>370</v>
      </c>
      <c r="C370">
        <f>WEEKNUM(Table1[[#This Row],[Week Ending]],2)</f>
        <v>5</v>
      </c>
      <c r="D370" s="5">
        <f>YEAR(Table1[[#This Row],[Week Ending]])</f>
        <v>2017</v>
      </c>
      <c r="E370" t="str">
        <f>CHOOSE(MONTH(Table1[[#This Row],[Week Ending]]),"January","February","March","April","May","June","July","August","September","October","November","December")</f>
        <v>January</v>
      </c>
      <c r="F370" t="e">
        <f ca="1">IF(E371&lt;&gt;Table1[[#This Row],[Month]],SundaysInMonth(MONTH(Table1[[#This Row],[Week Ending]]),Table1[[#This Row],[Year]]),"")</f>
        <v>#NAME?</v>
      </c>
      <c r="G370" s="6">
        <v>420</v>
      </c>
      <c r="H370" s="6">
        <v>4814.29</v>
      </c>
      <c r="I370" s="6">
        <v>5234.29</v>
      </c>
      <c r="J370">
        <v>14</v>
      </c>
      <c r="K370">
        <v>38</v>
      </c>
    </row>
    <row r="371" spans="1:11" x14ac:dyDescent="0.2">
      <c r="A371" s="4">
        <v>42771</v>
      </c>
      <c r="B371">
        <f t="shared" si="6"/>
        <v>371</v>
      </c>
      <c r="C371">
        <f>WEEKNUM(Table1[[#This Row],[Week Ending]],2)</f>
        <v>6</v>
      </c>
      <c r="D371" s="5">
        <f>YEAR(Table1[[#This Row],[Week Ending]])</f>
        <v>2017</v>
      </c>
      <c r="E371" t="str">
        <f>CHOOSE(MONTH(Table1[[#This Row],[Week Ending]]),"January","February","March","April","May","June","July","August","September","October","November","December")</f>
        <v>February</v>
      </c>
      <c r="F371" t="str">
        <f>IF(E372&lt;&gt;Table1[[#This Row],[Month]],SundaysInMonth(MONTH(Table1[[#This Row],[Week Ending]]),Table1[[#This Row],[Year]]),"")</f>
        <v/>
      </c>
      <c r="G371" s="6">
        <v>230</v>
      </c>
      <c r="H371" s="6">
        <v>2450</v>
      </c>
      <c r="I371" s="6">
        <v>2680</v>
      </c>
      <c r="J371">
        <v>8</v>
      </c>
    </row>
    <row r="372" spans="1:11" x14ac:dyDescent="0.2">
      <c r="A372" s="4">
        <v>42778</v>
      </c>
      <c r="B372">
        <f t="shared" si="6"/>
        <v>372</v>
      </c>
      <c r="C372">
        <f>WEEKNUM(Table1[[#This Row],[Week Ending]],2)</f>
        <v>7</v>
      </c>
      <c r="D372" s="5">
        <f>YEAR(Table1[[#This Row],[Week Ending]])</f>
        <v>2017</v>
      </c>
      <c r="E372" t="str">
        <f>CHOOSE(MONTH(Table1[[#This Row],[Week Ending]]),"January","February","March","April","May","June","July","August","September","October","November","December")</f>
        <v>February</v>
      </c>
      <c r="F372" t="str">
        <f>IF(E373&lt;&gt;Table1[[#This Row],[Month]],SundaysInMonth(MONTH(Table1[[#This Row],[Week Ending]]),Table1[[#This Row],[Year]]),"")</f>
        <v/>
      </c>
      <c r="G372" s="6">
        <v>0</v>
      </c>
      <c r="H372" s="6">
        <v>8521.2900000000009</v>
      </c>
      <c r="I372" s="6">
        <v>8521.2900000000009</v>
      </c>
      <c r="J372">
        <v>17</v>
      </c>
    </row>
    <row r="373" spans="1:11" x14ac:dyDescent="0.2">
      <c r="A373" s="4">
        <v>42785</v>
      </c>
      <c r="B373">
        <f t="shared" si="6"/>
        <v>373</v>
      </c>
      <c r="C373">
        <f>WEEKNUM(Table1[[#This Row],[Week Ending]],2)</f>
        <v>8</v>
      </c>
      <c r="D373" s="5">
        <f>YEAR(Table1[[#This Row],[Week Ending]])</f>
        <v>2017</v>
      </c>
      <c r="E373" t="str">
        <f>CHOOSE(MONTH(Table1[[#This Row],[Week Ending]]),"January","February","March","April","May","June","July","August","September","October","November","December")</f>
        <v>February</v>
      </c>
      <c r="F373" t="str">
        <f>IF(E374&lt;&gt;Table1[[#This Row],[Month]],SundaysInMonth(MONTH(Table1[[#This Row],[Week Ending]]),Table1[[#This Row],[Year]]),"")</f>
        <v/>
      </c>
      <c r="G373" s="6">
        <v>870</v>
      </c>
      <c r="H373" s="6">
        <v>2533.29</v>
      </c>
      <c r="I373" s="6">
        <v>3403.29</v>
      </c>
      <c r="J373">
        <v>11</v>
      </c>
    </row>
    <row r="374" spans="1:11" x14ac:dyDescent="0.2">
      <c r="A374" s="4">
        <v>42792</v>
      </c>
      <c r="B374">
        <f t="shared" si="6"/>
        <v>374</v>
      </c>
      <c r="C374">
        <f>WEEKNUM(Table1[[#This Row],[Week Ending]],2)</f>
        <v>9</v>
      </c>
      <c r="D374" s="5">
        <f>YEAR(Table1[[#This Row],[Week Ending]])</f>
        <v>2017</v>
      </c>
      <c r="E374" t="str">
        <f>CHOOSE(MONTH(Table1[[#This Row],[Week Ending]]),"January","February","March","April","May","June","July","August","September","October","November","December")</f>
        <v>February</v>
      </c>
      <c r="F374" t="e">
        <f ca="1">IF(E375&lt;&gt;Table1[[#This Row],[Month]],SundaysInMonth(MONTH(Table1[[#This Row],[Week Ending]]),Table1[[#This Row],[Year]]),"")</f>
        <v>#NAME?</v>
      </c>
      <c r="G374" s="6">
        <v>2380</v>
      </c>
      <c r="H374" s="6">
        <v>2810</v>
      </c>
      <c r="I374" s="6">
        <v>5190</v>
      </c>
      <c r="J374">
        <v>12</v>
      </c>
      <c r="K374">
        <v>35</v>
      </c>
    </row>
    <row r="375" spans="1:11" x14ac:dyDescent="0.2">
      <c r="A375" s="4">
        <v>42799</v>
      </c>
      <c r="B375">
        <f t="shared" si="6"/>
        <v>375</v>
      </c>
      <c r="C375">
        <f>WEEKNUM(Table1[[#This Row],[Week Ending]],2)</f>
        <v>10</v>
      </c>
      <c r="D375" s="5">
        <f>YEAR(Table1[[#This Row],[Week Ending]])</f>
        <v>2017</v>
      </c>
      <c r="E375" t="str">
        <f>CHOOSE(MONTH(Table1[[#This Row],[Week Ending]]),"January","February","March","April","May","June","July","August","September","October","November","December")</f>
        <v>March</v>
      </c>
      <c r="F375" t="str">
        <f>IF(E376&lt;&gt;Table1[[#This Row],[Month]],SundaysInMonth(MONTH(Table1[[#This Row],[Week Ending]]),Table1[[#This Row],[Year]]),"")</f>
        <v/>
      </c>
      <c r="G375" s="6">
        <v>15</v>
      </c>
      <c r="H375" s="6">
        <v>7932.29</v>
      </c>
      <c r="I375" s="6">
        <v>7947.29</v>
      </c>
      <c r="J375">
        <v>19</v>
      </c>
    </row>
    <row r="376" spans="1:11" x14ac:dyDescent="0.2">
      <c r="A376" s="4">
        <v>42806</v>
      </c>
      <c r="B376">
        <f t="shared" si="6"/>
        <v>376</v>
      </c>
      <c r="C376">
        <f>WEEKNUM(Table1[[#This Row],[Week Ending]],2)</f>
        <v>11</v>
      </c>
      <c r="D376" s="5">
        <f>YEAR(Table1[[#This Row],[Week Ending]])</f>
        <v>2017</v>
      </c>
      <c r="E376" t="str">
        <f>CHOOSE(MONTH(Table1[[#This Row],[Week Ending]]),"January","February","March","April","May","June","July","August","September","October","November","December")</f>
        <v>March</v>
      </c>
      <c r="F376" t="str">
        <f>IF(E377&lt;&gt;Table1[[#This Row],[Month]],SundaysInMonth(MONTH(Table1[[#This Row],[Week Ending]]),Table1[[#This Row],[Year]]),"")</f>
        <v/>
      </c>
      <c r="G376" s="6">
        <v>1395</v>
      </c>
      <c r="H376" s="6">
        <v>7373.77</v>
      </c>
      <c r="I376" s="6">
        <v>8768.77</v>
      </c>
      <c r="J376">
        <v>16</v>
      </c>
    </row>
    <row r="377" spans="1:11" x14ac:dyDescent="0.2">
      <c r="A377" s="4">
        <v>42813</v>
      </c>
      <c r="B377">
        <f t="shared" si="6"/>
        <v>377</v>
      </c>
      <c r="C377">
        <f>WEEKNUM(Table1[[#This Row],[Week Ending]],2)</f>
        <v>12</v>
      </c>
      <c r="D377" s="5">
        <f>YEAR(Table1[[#This Row],[Week Ending]])</f>
        <v>2017</v>
      </c>
      <c r="E377" t="str">
        <f>CHOOSE(MONTH(Table1[[#This Row],[Week Ending]]),"January","February","March","April","May","June","July","August","September","October","November","December")</f>
        <v>March</v>
      </c>
      <c r="F377" t="str">
        <f>IF(E378&lt;&gt;Table1[[#This Row],[Month]],SundaysInMonth(MONTH(Table1[[#This Row],[Week Ending]]),Table1[[#This Row],[Year]]),"")</f>
        <v/>
      </c>
      <c r="G377" s="6">
        <v>12</v>
      </c>
      <c r="H377" s="6">
        <v>2681.29</v>
      </c>
      <c r="I377" s="6">
        <v>2693.29</v>
      </c>
      <c r="J377">
        <v>12</v>
      </c>
    </row>
    <row r="378" spans="1:11" x14ac:dyDescent="0.2">
      <c r="A378" s="4">
        <v>42820</v>
      </c>
      <c r="B378">
        <f t="shared" si="6"/>
        <v>378</v>
      </c>
      <c r="C378">
        <f>WEEKNUM(Table1[[#This Row],[Week Ending]],2)</f>
        <v>13</v>
      </c>
      <c r="D378" s="5">
        <f>YEAR(Table1[[#This Row],[Week Ending]])</f>
        <v>2017</v>
      </c>
      <c r="E378" t="str">
        <f>CHOOSE(MONTH(Table1[[#This Row],[Week Ending]]),"January","February","March","April","May","June","July","August","September","October","November","December")</f>
        <v>March</v>
      </c>
      <c r="F378" t="e">
        <f ca="1">IF(E379&lt;&gt;Table1[[#This Row],[Month]],SundaysInMonth(MONTH(Table1[[#This Row],[Week Ending]]),Table1[[#This Row],[Year]]),"")</f>
        <v>#NAME?</v>
      </c>
      <c r="G378" s="6">
        <v>820</v>
      </c>
      <c r="H378" s="6">
        <v>827</v>
      </c>
      <c r="I378" s="6">
        <v>1647</v>
      </c>
      <c r="J378">
        <v>4</v>
      </c>
      <c r="K378">
        <v>34</v>
      </c>
    </row>
    <row r="379" spans="1:11" x14ac:dyDescent="0.2">
      <c r="A379" s="4">
        <v>42827</v>
      </c>
      <c r="B379">
        <f t="shared" si="6"/>
        <v>379</v>
      </c>
      <c r="C379">
        <f>WEEKNUM(Table1[[#This Row],[Week Ending]],2)</f>
        <v>14</v>
      </c>
      <c r="D379" s="5">
        <f>YEAR(Table1[[#This Row],[Week Ending]])</f>
        <v>2017</v>
      </c>
      <c r="E379" t="str">
        <f>CHOOSE(MONTH(Table1[[#This Row],[Week Ending]]),"January","February","March","April","May","June","July","August","September","October","November","December")</f>
        <v>April</v>
      </c>
      <c r="F379" t="str">
        <f>IF(E380&lt;&gt;Table1[[#This Row],[Month]],SundaysInMonth(MONTH(Table1[[#This Row],[Week Ending]]),Table1[[#This Row],[Year]]),"")</f>
        <v/>
      </c>
      <c r="G379" s="6">
        <v>425</v>
      </c>
      <c r="H379" s="6">
        <v>9107.39</v>
      </c>
      <c r="I379" s="6">
        <v>9532.39</v>
      </c>
      <c r="J379">
        <v>22</v>
      </c>
    </row>
    <row r="380" spans="1:11" x14ac:dyDescent="0.2">
      <c r="A380" s="4">
        <v>42834</v>
      </c>
      <c r="B380">
        <f t="shared" si="6"/>
        <v>380</v>
      </c>
      <c r="C380">
        <f>WEEKNUM(Table1[[#This Row],[Week Ending]],2)</f>
        <v>15</v>
      </c>
      <c r="D380" s="5">
        <f>YEAR(Table1[[#This Row],[Week Ending]])</f>
        <v>2017</v>
      </c>
      <c r="E380" t="str">
        <f>CHOOSE(MONTH(Table1[[#This Row],[Week Ending]]),"January","February","March","April","May","June","July","August","September","October","November","December")</f>
        <v>April</v>
      </c>
      <c r="F380" t="str">
        <f>IF(E381&lt;&gt;Table1[[#This Row],[Month]],SundaysInMonth(MONTH(Table1[[#This Row],[Week Ending]]),Table1[[#This Row],[Year]]),"")</f>
        <v/>
      </c>
      <c r="G380" s="6">
        <v>985</v>
      </c>
      <c r="H380" s="6">
        <v>5300</v>
      </c>
      <c r="I380" s="6">
        <v>6285</v>
      </c>
      <c r="J380">
        <v>15</v>
      </c>
    </row>
    <row r="381" spans="1:11" x14ac:dyDescent="0.2">
      <c r="A381" s="4">
        <v>42841</v>
      </c>
      <c r="B381">
        <f t="shared" si="6"/>
        <v>381</v>
      </c>
      <c r="C381">
        <f>WEEKNUM(Table1[[#This Row],[Week Ending]],2)</f>
        <v>16</v>
      </c>
      <c r="D381" s="5">
        <f>YEAR(Table1[[#This Row],[Week Ending]])</f>
        <v>2017</v>
      </c>
      <c r="E381" t="str">
        <f>CHOOSE(MONTH(Table1[[#This Row],[Week Ending]]),"January","February","March","April","May","June","July","August","September","October","November","December")</f>
        <v>April</v>
      </c>
      <c r="F381" t="str">
        <f>IF(E382&lt;&gt;Table1[[#This Row],[Month]],SundaysInMonth(MONTH(Table1[[#This Row],[Week Ending]]),Table1[[#This Row],[Year]]),"")</f>
        <v/>
      </c>
      <c r="G381" s="6">
        <v>0</v>
      </c>
      <c r="H381" s="6">
        <v>3455.29</v>
      </c>
      <c r="I381" s="6">
        <v>3455.29</v>
      </c>
      <c r="J381">
        <v>11</v>
      </c>
    </row>
    <row r="382" spans="1:11" x14ac:dyDescent="0.2">
      <c r="A382" s="4">
        <v>42848</v>
      </c>
      <c r="B382">
        <f t="shared" si="6"/>
        <v>382</v>
      </c>
      <c r="C382">
        <f>WEEKNUM(Table1[[#This Row],[Week Ending]],2)</f>
        <v>17</v>
      </c>
      <c r="D382" s="5">
        <f>YEAR(Table1[[#This Row],[Week Ending]])</f>
        <v>2017</v>
      </c>
      <c r="E382" t="str">
        <f>CHOOSE(MONTH(Table1[[#This Row],[Week Ending]]),"January","February","March","April","May","June","July","August","September","October","November","December")</f>
        <v>April</v>
      </c>
      <c r="F382" t="str">
        <f>IF(E383&lt;&gt;Table1[[#This Row],[Month]],SundaysInMonth(MONTH(Table1[[#This Row],[Week Ending]]),Table1[[#This Row],[Year]]),"")</f>
        <v/>
      </c>
      <c r="G382" s="6">
        <v>635</v>
      </c>
      <c r="H382" s="6">
        <v>4480</v>
      </c>
      <c r="I382" s="6">
        <v>4615</v>
      </c>
      <c r="J382">
        <v>12</v>
      </c>
    </row>
    <row r="383" spans="1:11" x14ac:dyDescent="0.2">
      <c r="A383" s="4">
        <v>42855</v>
      </c>
      <c r="B383">
        <f t="shared" si="6"/>
        <v>383</v>
      </c>
      <c r="C383">
        <f>WEEKNUM(Table1[[#This Row],[Week Ending]],2)</f>
        <v>18</v>
      </c>
      <c r="D383" s="5">
        <f>YEAR(Table1[[#This Row],[Week Ending]])</f>
        <v>2017</v>
      </c>
      <c r="E383" t="str">
        <f>CHOOSE(MONTH(Table1[[#This Row],[Week Ending]]),"January","February","March","April","May","June","July","August","September","October","November","December")</f>
        <v>April</v>
      </c>
      <c r="F383" t="e">
        <f ca="1">IF(E384&lt;&gt;Table1[[#This Row],[Month]],SundaysInMonth(MONTH(Table1[[#This Row],[Week Ending]]),Table1[[#This Row],[Year]]),"")</f>
        <v>#NAME?</v>
      </c>
      <c r="G383" s="6">
        <v>1207</v>
      </c>
      <c r="H383" s="6">
        <v>3669.46</v>
      </c>
      <c r="I383" s="6">
        <v>4876.46</v>
      </c>
      <c r="J383">
        <v>12</v>
      </c>
      <c r="K383">
        <v>41</v>
      </c>
    </row>
    <row r="384" spans="1:11" x14ac:dyDescent="0.2">
      <c r="A384" s="4">
        <v>42862</v>
      </c>
      <c r="B384">
        <f t="shared" si="6"/>
        <v>384</v>
      </c>
      <c r="C384">
        <f>WEEKNUM(Table1[[#This Row],[Week Ending]],2)</f>
        <v>19</v>
      </c>
      <c r="D384" s="5">
        <f>YEAR(Table1[[#This Row],[Week Ending]])</f>
        <v>2017</v>
      </c>
      <c r="E384" t="str">
        <f>CHOOSE(MONTH(Table1[[#This Row],[Week Ending]]),"January","February","March","April","May","June","July","August","September","October","November","December")</f>
        <v>May</v>
      </c>
      <c r="F384" t="str">
        <f>IF(E385&lt;&gt;Table1[[#This Row],[Month]],SundaysInMonth(MONTH(Table1[[#This Row],[Week Ending]]),Table1[[#This Row],[Year]]),"")</f>
        <v/>
      </c>
      <c r="G384" s="6">
        <v>1790</v>
      </c>
      <c r="H384" s="6">
        <v>11327</v>
      </c>
      <c r="I384" s="6">
        <v>13117</v>
      </c>
      <c r="J384">
        <v>21</v>
      </c>
    </row>
    <row r="385" spans="1:11" x14ac:dyDescent="0.2">
      <c r="A385" s="4">
        <v>42869</v>
      </c>
      <c r="B385">
        <f t="shared" si="6"/>
        <v>385</v>
      </c>
      <c r="C385">
        <f>WEEKNUM(Table1[[#This Row],[Week Ending]],2)</f>
        <v>20</v>
      </c>
      <c r="D385" s="5">
        <f>YEAR(Table1[[#This Row],[Week Ending]])</f>
        <v>2017</v>
      </c>
      <c r="E385" t="str">
        <f>CHOOSE(MONTH(Table1[[#This Row],[Week Ending]]),"January","February","March","April","May","June","July","August","September","October","November","December")</f>
        <v>May</v>
      </c>
      <c r="F385" t="str">
        <f>IF(E386&lt;&gt;Table1[[#This Row],[Month]],SundaysInMonth(MONTH(Table1[[#This Row],[Week Ending]]),Table1[[#This Row],[Year]]),"")</f>
        <v/>
      </c>
      <c r="G385" s="6">
        <v>5000</v>
      </c>
      <c r="H385" s="6">
        <v>4651.29</v>
      </c>
      <c r="I385" s="6">
        <v>9651.2900000000009</v>
      </c>
      <c r="J385">
        <v>12</v>
      </c>
    </row>
    <row r="386" spans="1:11" x14ac:dyDescent="0.2">
      <c r="A386" s="4">
        <v>42876</v>
      </c>
      <c r="B386">
        <f t="shared" si="6"/>
        <v>386</v>
      </c>
      <c r="C386">
        <f>WEEKNUM(Table1[[#This Row],[Week Ending]],2)</f>
        <v>21</v>
      </c>
      <c r="D386" s="5">
        <f>YEAR(Table1[[#This Row],[Week Ending]])</f>
        <v>2017</v>
      </c>
      <c r="E386" t="str">
        <f>CHOOSE(MONTH(Table1[[#This Row],[Week Ending]]),"January","February","March","April","May","June","July","August","September","October","November","December")</f>
        <v>May</v>
      </c>
      <c r="F386" t="str">
        <f>IF(E387&lt;&gt;Table1[[#This Row],[Month]],SundaysInMonth(MONTH(Table1[[#This Row],[Week Ending]]),Table1[[#This Row],[Year]]),"")</f>
        <v/>
      </c>
      <c r="G386" s="6">
        <v>430</v>
      </c>
      <c r="H386" s="6">
        <v>2032</v>
      </c>
      <c r="I386" s="6">
        <v>2462</v>
      </c>
      <c r="J386">
        <v>9</v>
      </c>
    </row>
    <row r="387" spans="1:11" x14ac:dyDescent="0.2">
      <c r="A387" s="4">
        <v>42883</v>
      </c>
      <c r="B387">
        <f t="shared" si="6"/>
        <v>387</v>
      </c>
      <c r="C387">
        <f>WEEKNUM(Table1[[#This Row],[Week Ending]],2)</f>
        <v>22</v>
      </c>
      <c r="D387" s="5">
        <f>YEAR(Table1[[#This Row],[Week Ending]])</f>
        <v>2017</v>
      </c>
      <c r="E387" t="str">
        <f>CHOOSE(MONTH(Table1[[#This Row],[Week Ending]]),"January","February","March","April","May","June","July","August","September","October","November","December")</f>
        <v>May</v>
      </c>
      <c r="F387" t="e">
        <f ca="1">IF(E388&lt;&gt;Table1[[#This Row],[Month]],SundaysInMonth(MONTH(Table1[[#This Row],[Week Ending]]),Table1[[#This Row],[Year]]),"")</f>
        <v>#NAME?</v>
      </c>
      <c r="G387" s="6">
        <v>420</v>
      </c>
      <c r="H387" s="6">
        <v>4874.29</v>
      </c>
      <c r="I387" s="6">
        <v>5294.29</v>
      </c>
      <c r="J387">
        <v>12</v>
      </c>
      <c r="K387">
        <v>39</v>
      </c>
    </row>
    <row r="388" spans="1:11" x14ac:dyDescent="0.2">
      <c r="A388" s="4">
        <v>42890</v>
      </c>
      <c r="B388">
        <f t="shared" si="6"/>
        <v>388</v>
      </c>
      <c r="C388">
        <f>WEEKNUM(Table1[[#This Row],[Week Ending]],2)</f>
        <v>23</v>
      </c>
      <c r="D388" s="5">
        <f>YEAR(Table1[[#This Row],[Week Ending]])</f>
        <v>2017</v>
      </c>
      <c r="E388" t="str">
        <f>CHOOSE(MONTH(Table1[[#This Row],[Week Ending]]),"January","February","March","April","May","June","July","August","September","October","November","December")</f>
        <v>June</v>
      </c>
      <c r="F388" t="str">
        <f>IF(E389&lt;&gt;Table1[[#This Row],[Month]],SundaysInMonth(MONTH(Table1[[#This Row],[Week Ending]]),Table1[[#This Row],[Year]]),"")</f>
        <v/>
      </c>
      <c r="G388" s="6">
        <v>700</v>
      </c>
      <c r="H388" s="6">
        <v>4800</v>
      </c>
      <c r="I388" s="6">
        <v>5500</v>
      </c>
      <c r="J388">
        <v>15</v>
      </c>
    </row>
    <row r="389" spans="1:11" x14ac:dyDescent="0.2">
      <c r="A389" s="4">
        <v>42897</v>
      </c>
      <c r="B389">
        <f t="shared" si="6"/>
        <v>389</v>
      </c>
      <c r="C389">
        <f>WEEKNUM(Table1[[#This Row],[Week Ending]],2)</f>
        <v>24</v>
      </c>
      <c r="D389" s="5">
        <f>YEAR(Table1[[#This Row],[Week Ending]])</f>
        <v>2017</v>
      </c>
      <c r="E389" t="str">
        <f>CHOOSE(MONTH(Table1[[#This Row],[Week Ending]]),"January","February","March","April","May","June","July","August","September","October","November","December")</f>
        <v>June</v>
      </c>
      <c r="F389" t="str">
        <f>IF(E390&lt;&gt;Table1[[#This Row],[Month]],SundaysInMonth(MONTH(Table1[[#This Row],[Week Ending]]),Table1[[#This Row],[Year]]),"")</f>
        <v/>
      </c>
      <c r="G389" s="6">
        <v>950</v>
      </c>
      <c r="H389" s="6">
        <v>6358.29</v>
      </c>
      <c r="I389" s="6">
        <v>7308.29</v>
      </c>
      <c r="J389">
        <v>15</v>
      </c>
    </row>
    <row r="390" spans="1:11" x14ac:dyDescent="0.2">
      <c r="A390" s="4">
        <v>42904</v>
      </c>
      <c r="B390">
        <f t="shared" si="6"/>
        <v>390</v>
      </c>
      <c r="C390">
        <f>WEEKNUM(Table1[[#This Row],[Week Ending]],2)</f>
        <v>25</v>
      </c>
      <c r="D390" s="5">
        <f>YEAR(Table1[[#This Row],[Week Ending]])</f>
        <v>2017</v>
      </c>
      <c r="E390" t="str">
        <f>CHOOSE(MONTH(Table1[[#This Row],[Week Ending]]),"January","February","March","April","May","June","July","August","September","October","November","December")</f>
        <v>June</v>
      </c>
      <c r="F390" t="str">
        <f>IF(E391&lt;&gt;Table1[[#This Row],[Month]],SundaysInMonth(MONTH(Table1[[#This Row],[Week Ending]]),Table1[[#This Row],[Year]]),"")</f>
        <v/>
      </c>
      <c r="G390" s="6">
        <v>445</v>
      </c>
      <c r="H390" s="6">
        <v>2235.5700000000002</v>
      </c>
      <c r="I390" s="6">
        <v>2680.57</v>
      </c>
      <c r="J390">
        <v>9</v>
      </c>
    </row>
    <row r="391" spans="1:11" x14ac:dyDescent="0.2">
      <c r="A391" s="4">
        <v>42911</v>
      </c>
      <c r="B391">
        <f t="shared" si="6"/>
        <v>391</v>
      </c>
      <c r="C391">
        <f>WEEKNUM(Table1[[#This Row],[Week Ending]],2)</f>
        <v>26</v>
      </c>
      <c r="D391" s="5">
        <f>YEAR(Table1[[#This Row],[Week Ending]])</f>
        <v>2017</v>
      </c>
      <c r="E391" t="str">
        <f>CHOOSE(MONTH(Table1[[#This Row],[Week Ending]]),"January","February","March","April","May","June","July","August","September","October","November","December")</f>
        <v>June</v>
      </c>
      <c r="F391" t="e">
        <f ca="1">IF(E392&lt;&gt;Table1[[#This Row],[Month]],SundaysInMonth(MONTH(Table1[[#This Row],[Week Ending]]),Table1[[#This Row],[Year]]),"")</f>
        <v>#NAME?</v>
      </c>
      <c r="G391" s="6">
        <v>1880</v>
      </c>
      <c r="H391" s="6">
        <v>2802.29</v>
      </c>
      <c r="I391" s="6">
        <v>4682.29</v>
      </c>
      <c r="J391">
        <v>10</v>
      </c>
      <c r="K391">
        <v>33</v>
      </c>
    </row>
    <row r="392" spans="1:11" x14ac:dyDescent="0.2">
      <c r="A392" s="4">
        <v>42918</v>
      </c>
      <c r="B392">
        <f t="shared" si="6"/>
        <v>392</v>
      </c>
      <c r="C392">
        <f>WEEKNUM(Table1[[#This Row],[Week Ending]],2)</f>
        <v>27</v>
      </c>
      <c r="D392" s="5">
        <f>YEAR(Table1[[#This Row],[Week Ending]])</f>
        <v>2017</v>
      </c>
      <c r="E392" t="str">
        <f>CHOOSE(MONTH(Table1[[#This Row],[Week Ending]]),"January","February","March","April","May","June","July","August","September","October","November","December")</f>
        <v>July</v>
      </c>
      <c r="F392" t="str">
        <f>IF(E393&lt;&gt;Table1[[#This Row],[Month]],SundaysInMonth(MONTH(Table1[[#This Row],[Week Ending]]),Table1[[#This Row],[Year]]),"")</f>
        <v/>
      </c>
      <c r="G392" s="6">
        <v>830</v>
      </c>
      <c r="H392" s="6">
        <v>3860</v>
      </c>
      <c r="I392" s="6">
        <v>4690</v>
      </c>
      <c r="J392">
        <v>13</v>
      </c>
    </row>
    <row r="393" spans="1:11" x14ac:dyDescent="0.2">
      <c r="A393" s="4">
        <v>42925</v>
      </c>
      <c r="B393">
        <f t="shared" si="6"/>
        <v>393</v>
      </c>
      <c r="C393">
        <f>WEEKNUM(Table1[[#This Row],[Week Ending]],2)</f>
        <v>28</v>
      </c>
      <c r="D393" s="5">
        <f>YEAR(Table1[[#This Row],[Week Ending]])</f>
        <v>2017</v>
      </c>
      <c r="E393" t="str">
        <f>CHOOSE(MONTH(Table1[[#This Row],[Week Ending]]),"January","February","March","April","May","June","July","August","September","October","November","December")</f>
        <v>July</v>
      </c>
      <c r="F393" t="str">
        <f>IF(E394&lt;&gt;Table1[[#This Row],[Month]],SundaysInMonth(MONTH(Table1[[#This Row],[Week Ending]]),Table1[[#This Row],[Year]]),"")</f>
        <v/>
      </c>
      <c r="G393" s="6">
        <v>750</v>
      </c>
      <c r="H393" s="6">
        <v>6839.29</v>
      </c>
      <c r="I393" s="6">
        <v>7589.29</v>
      </c>
      <c r="J393">
        <v>17</v>
      </c>
    </row>
    <row r="394" spans="1:11" x14ac:dyDescent="0.2">
      <c r="A394" s="4">
        <v>42932</v>
      </c>
      <c r="B394">
        <f t="shared" si="6"/>
        <v>394</v>
      </c>
      <c r="C394">
        <f>WEEKNUM(Table1[[#This Row],[Week Ending]],2)</f>
        <v>29</v>
      </c>
      <c r="D394" s="5">
        <f>YEAR(Table1[[#This Row],[Week Ending]])</f>
        <v>2017</v>
      </c>
      <c r="E394" t="str">
        <f>CHOOSE(MONTH(Table1[[#This Row],[Week Ending]]),"January","February","March","April","May","June","July","August","September","October","November","December")</f>
        <v>July</v>
      </c>
      <c r="F394" t="str">
        <f>IF(E395&lt;&gt;Table1[[#This Row],[Month]],SundaysInMonth(MONTH(Table1[[#This Row],[Week Ending]]),Table1[[#This Row],[Year]]),"")</f>
        <v/>
      </c>
      <c r="G394" s="6">
        <v>430</v>
      </c>
      <c r="H394" s="6">
        <v>3410</v>
      </c>
      <c r="I394" s="6">
        <v>3840</v>
      </c>
      <c r="J394">
        <v>7</v>
      </c>
    </row>
    <row r="395" spans="1:11" x14ac:dyDescent="0.2">
      <c r="A395" s="4">
        <v>42939</v>
      </c>
      <c r="B395">
        <f t="shared" si="6"/>
        <v>395</v>
      </c>
      <c r="C395">
        <f>WEEKNUM(Table1[[#This Row],[Week Ending]],2)</f>
        <v>30</v>
      </c>
      <c r="D395" s="5">
        <f>YEAR(Table1[[#This Row],[Week Ending]])</f>
        <v>2017</v>
      </c>
      <c r="E395" t="str">
        <f>CHOOSE(MONTH(Table1[[#This Row],[Week Ending]]),"January","February","March","April","May","June","July","August","September","October","November","December")</f>
        <v>July</v>
      </c>
      <c r="F395" t="str">
        <f>IF(E396&lt;&gt;Table1[[#This Row],[Month]],SundaysInMonth(MONTH(Table1[[#This Row],[Week Ending]]),Table1[[#This Row],[Year]]),"")</f>
        <v/>
      </c>
      <c r="G395" s="6">
        <v>0</v>
      </c>
      <c r="H395" s="6">
        <v>2219.29</v>
      </c>
      <c r="I395" s="6">
        <v>2219.29</v>
      </c>
      <c r="J395">
        <v>12</v>
      </c>
    </row>
    <row r="396" spans="1:11" x14ac:dyDescent="0.2">
      <c r="A396" s="4">
        <v>42946</v>
      </c>
      <c r="B396">
        <f t="shared" si="6"/>
        <v>396</v>
      </c>
      <c r="C396">
        <f>WEEKNUM(Table1[[#This Row],[Week Ending]],2)</f>
        <v>31</v>
      </c>
      <c r="D396" s="5">
        <f>YEAR(Table1[[#This Row],[Week Ending]])</f>
        <v>2017</v>
      </c>
      <c r="E396" t="str">
        <f>CHOOSE(MONTH(Table1[[#This Row],[Week Ending]]),"January","February","March","April","May","June","July","August","September","October","November","December")</f>
        <v>July</v>
      </c>
      <c r="F396" t="e">
        <f ca="1">IF(E397&lt;&gt;Table1[[#This Row],[Month]],SundaysInMonth(MONTH(Table1[[#This Row],[Week Ending]]),Table1[[#This Row],[Year]]),"")</f>
        <v>#NAME?</v>
      </c>
      <c r="G396" s="6">
        <v>1300</v>
      </c>
      <c r="H396" s="6">
        <v>2615</v>
      </c>
      <c r="I396" s="6">
        <v>3915</v>
      </c>
      <c r="J396">
        <v>11</v>
      </c>
      <c r="K396">
        <v>35</v>
      </c>
    </row>
    <row r="397" spans="1:11" x14ac:dyDescent="0.2">
      <c r="A397" s="4">
        <v>42953</v>
      </c>
      <c r="B397">
        <f t="shared" si="6"/>
        <v>397</v>
      </c>
      <c r="C397">
        <f>WEEKNUM(Table1[[#This Row],[Week Ending]],2)</f>
        <v>32</v>
      </c>
      <c r="D397" s="5">
        <f>YEAR(Table1[[#This Row],[Week Ending]])</f>
        <v>2017</v>
      </c>
      <c r="E397" t="str">
        <f>CHOOSE(MONTH(Table1[[#This Row],[Week Ending]]),"January","February","March","April","May","June","July","August","September","October","November","December")</f>
        <v>August</v>
      </c>
      <c r="F397" t="str">
        <f>IF(E398&lt;&gt;Table1[[#This Row],[Month]],SundaysInMonth(MONTH(Table1[[#This Row],[Week Ending]]),Table1[[#This Row],[Year]]),"")</f>
        <v/>
      </c>
      <c r="G397" s="6">
        <v>230</v>
      </c>
      <c r="H397" s="6">
        <v>6126.29</v>
      </c>
      <c r="I397" s="6">
        <v>6356.29</v>
      </c>
      <c r="J397">
        <v>17</v>
      </c>
    </row>
    <row r="398" spans="1:11" x14ac:dyDescent="0.2">
      <c r="A398" s="4">
        <v>42960</v>
      </c>
      <c r="B398">
        <f t="shared" si="6"/>
        <v>398</v>
      </c>
      <c r="C398">
        <f>WEEKNUM(Table1[[#This Row],[Week Ending]],2)</f>
        <v>33</v>
      </c>
      <c r="D398" s="5">
        <f>YEAR(Table1[[#This Row],[Week Ending]])</f>
        <v>2017</v>
      </c>
      <c r="E398" t="str">
        <f>CHOOSE(MONTH(Table1[[#This Row],[Week Ending]]),"January","February","March","April","May","June","July","August","September","October","November","December")</f>
        <v>August</v>
      </c>
      <c r="F398" t="str">
        <f>IF(E399&lt;&gt;Table1[[#This Row],[Month]],SundaysInMonth(MONTH(Table1[[#This Row],[Week Ending]]),Table1[[#This Row],[Year]]),"")</f>
        <v/>
      </c>
      <c r="G398" s="6">
        <v>0</v>
      </c>
      <c r="H398" s="6">
        <v>6292</v>
      </c>
      <c r="I398" s="6">
        <v>6292</v>
      </c>
      <c r="J398">
        <v>11</v>
      </c>
    </row>
    <row r="399" spans="1:11" x14ac:dyDescent="0.2">
      <c r="A399" s="4">
        <v>42967</v>
      </c>
      <c r="B399">
        <f t="shared" si="6"/>
        <v>399</v>
      </c>
      <c r="C399">
        <f>WEEKNUM(Table1[[#This Row],[Week Ending]],2)</f>
        <v>34</v>
      </c>
      <c r="D399" s="5">
        <f>YEAR(Table1[[#This Row],[Week Ending]])</f>
        <v>2017</v>
      </c>
      <c r="E399" t="str">
        <f>CHOOSE(MONTH(Table1[[#This Row],[Week Ending]]),"January","February","March","April","May","June","July","August","September","October","November","December")</f>
        <v>August</v>
      </c>
      <c r="F399" t="str">
        <f>IF(E400&lt;&gt;Table1[[#This Row],[Month]],SundaysInMonth(MONTH(Table1[[#This Row],[Week Ending]]),Table1[[#This Row],[Year]]),"")</f>
        <v/>
      </c>
      <c r="G399" s="6">
        <v>230</v>
      </c>
      <c r="H399" s="6">
        <v>2291.29</v>
      </c>
      <c r="I399" s="6">
        <v>2521.29</v>
      </c>
      <c r="J399">
        <v>10</v>
      </c>
    </row>
    <row r="400" spans="1:11" x14ac:dyDescent="0.2">
      <c r="A400" s="4">
        <v>42974</v>
      </c>
      <c r="B400">
        <f t="shared" si="6"/>
        <v>400</v>
      </c>
      <c r="C400">
        <f>WEEKNUM(Table1[[#This Row],[Week Ending]],2)</f>
        <v>35</v>
      </c>
      <c r="D400" s="5">
        <f>YEAR(Table1[[#This Row],[Week Ending]])</f>
        <v>2017</v>
      </c>
      <c r="E400" t="str">
        <f>CHOOSE(MONTH(Table1[[#This Row],[Week Ending]]),"January","February","March","April","May","June","July","August","September","October","November","December")</f>
        <v>August</v>
      </c>
      <c r="F400" t="e">
        <f ca="1">IF(E401&lt;&gt;Table1[[#This Row],[Month]],SundaysInMonth(MONTH(Table1[[#This Row],[Week Ending]]),Table1[[#This Row],[Year]]),"")</f>
        <v>#NAME?</v>
      </c>
      <c r="G400" s="6">
        <v>0</v>
      </c>
      <c r="H400" s="6">
        <v>1877.23</v>
      </c>
      <c r="I400" s="6">
        <v>1877.23</v>
      </c>
      <c r="J400">
        <v>9</v>
      </c>
      <c r="K400">
        <v>34</v>
      </c>
    </row>
    <row r="401" spans="1:11" x14ac:dyDescent="0.2">
      <c r="A401" s="4">
        <v>42981</v>
      </c>
      <c r="B401">
        <f t="shared" si="6"/>
        <v>401</v>
      </c>
      <c r="C401">
        <f>WEEKNUM(Table1[[#This Row],[Week Ending]],2)</f>
        <v>36</v>
      </c>
      <c r="D401" s="5">
        <f>YEAR(Table1[[#This Row],[Week Ending]])</f>
        <v>2017</v>
      </c>
      <c r="E401" t="str">
        <f>CHOOSE(MONTH(Table1[[#This Row],[Week Ending]]),"January","February","March","April","May","June","July","August","September","October","November","December")</f>
        <v>September</v>
      </c>
      <c r="F401" t="str">
        <f>IF(E402&lt;&gt;Table1[[#This Row],[Month]],SundaysInMonth(MONTH(Table1[[#This Row],[Week Ending]]),Table1[[#This Row],[Year]]),"")</f>
        <v/>
      </c>
      <c r="G401" s="6">
        <v>100</v>
      </c>
      <c r="H401" s="6">
        <v>3500</v>
      </c>
      <c r="I401" s="6">
        <v>3600</v>
      </c>
      <c r="J401">
        <v>6</v>
      </c>
    </row>
    <row r="402" spans="1:11" x14ac:dyDescent="0.2">
      <c r="A402" s="4">
        <v>42988</v>
      </c>
      <c r="B402">
        <f t="shared" si="6"/>
        <v>402</v>
      </c>
      <c r="C402">
        <f>WEEKNUM(Table1[[#This Row],[Week Ending]],2)</f>
        <v>37</v>
      </c>
      <c r="D402" s="5">
        <f>YEAR(Table1[[#This Row],[Week Ending]])</f>
        <v>2017</v>
      </c>
      <c r="E402" t="str">
        <f>CHOOSE(MONTH(Table1[[#This Row],[Week Ending]]),"January","February","March","April","May","June","July","August","September","October","November","December")</f>
        <v>September</v>
      </c>
      <c r="F402" t="str">
        <f>IF(E403&lt;&gt;Table1[[#This Row],[Month]],SundaysInMonth(MONTH(Table1[[#This Row],[Week Ending]]),Table1[[#This Row],[Year]]),"")</f>
        <v/>
      </c>
      <c r="G402" s="6">
        <v>0</v>
      </c>
      <c r="H402" s="6">
        <v>7954.29</v>
      </c>
      <c r="I402" s="6">
        <v>7954.29</v>
      </c>
      <c r="J402">
        <v>18</v>
      </c>
    </row>
    <row r="403" spans="1:11" x14ac:dyDescent="0.2">
      <c r="A403" s="4">
        <v>42995</v>
      </c>
      <c r="B403">
        <f t="shared" si="6"/>
        <v>403</v>
      </c>
      <c r="C403">
        <f>WEEKNUM(Table1[[#This Row],[Week Ending]],2)</f>
        <v>38</v>
      </c>
      <c r="D403" s="5">
        <f>YEAR(Table1[[#This Row],[Week Ending]])</f>
        <v>2017</v>
      </c>
      <c r="E403" t="str">
        <f>CHOOSE(MONTH(Table1[[#This Row],[Week Ending]]),"January","February","March","April","May","June","July","August","September","October","November","December")</f>
        <v>September</v>
      </c>
      <c r="F403" t="str">
        <f>IF(E404&lt;&gt;Table1[[#This Row],[Month]],SundaysInMonth(MONTH(Table1[[#This Row],[Week Ending]]),Table1[[#This Row],[Year]]),"")</f>
        <v/>
      </c>
      <c r="G403" s="6">
        <v>5620</v>
      </c>
      <c r="H403" s="6">
        <v>3581.29</v>
      </c>
      <c r="I403" s="6">
        <v>9201.2900000000009</v>
      </c>
      <c r="J403">
        <v>5</v>
      </c>
    </row>
    <row r="404" spans="1:11" x14ac:dyDescent="0.2">
      <c r="A404" s="4">
        <v>43002</v>
      </c>
      <c r="B404">
        <f t="shared" si="6"/>
        <v>404</v>
      </c>
      <c r="C404">
        <f>WEEKNUM(Table1[[#This Row],[Week Ending]],2)</f>
        <v>39</v>
      </c>
      <c r="D404" s="5">
        <f>YEAR(Table1[[#This Row],[Week Ending]])</f>
        <v>2017</v>
      </c>
      <c r="E404" t="str">
        <f>CHOOSE(MONTH(Table1[[#This Row],[Week Ending]]),"January","February","March","April","May","June","July","August","September","October","November","December")</f>
        <v>September</v>
      </c>
      <c r="F404" t="e">
        <f ca="1">IF(E405&lt;&gt;Table1[[#This Row],[Month]],SundaysInMonth(MONTH(Table1[[#This Row],[Week Ending]]),Table1[[#This Row],[Year]]),"")</f>
        <v>#NAME?</v>
      </c>
      <c r="G404" s="6">
        <v>0</v>
      </c>
      <c r="H404" s="6">
        <v>6190</v>
      </c>
      <c r="I404" s="6">
        <v>6190</v>
      </c>
      <c r="J404">
        <v>12</v>
      </c>
      <c r="K404">
        <v>31</v>
      </c>
    </row>
    <row r="405" spans="1:11" x14ac:dyDescent="0.2">
      <c r="A405" s="4">
        <v>43009</v>
      </c>
      <c r="B405">
        <f t="shared" si="6"/>
        <v>405</v>
      </c>
      <c r="C405">
        <f>WEEKNUM(Table1[[#This Row],[Week Ending]],2)</f>
        <v>40</v>
      </c>
      <c r="D405" s="5">
        <f>YEAR(Table1[[#This Row],[Week Ending]])</f>
        <v>2017</v>
      </c>
      <c r="E405" t="str">
        <f>CHOOSE(MONTH(Table1[[#This Row],[Week Ending]]),"January","February","March","April","May","June","July","August","September","October","November","December")</f>
        <v>October</v>
      </c>
      <c r="F405" t="str">
        <f>IF(E406&lt;&gt;Table1[[#This Row],[Month]],SundaysInMonth(MONTH(Table1[[#This Row],[Week Ending]]),Table1[[#This Row],[Year]]),"")</f>
        <v/>
      </c>
      <c r="G405" s="6">
        <v>0</v>
      </c>
      <c r="H405" s="6">
        <v>3046.29</v>
      </c>
      <c r="I405" s="6">
        <v>3046.29</v>
      </c>
      <c r="J405">
        <v>10</v>
      </c>
    </row>
    <row r="406" spans="1:11" x14ac:dyDescent="0.2">
      <c r="A406" s="4">
        <v>43016</v>
      </c>
      <c r="B406">
        <f t="shared" si="6"/>
        <v>406</v>
      </c>
      <c r="C406">
        <f>WEEKNUM(Table1[[#This Row],[Week Ending]],2)</f>
        <v>41</v>
      </c>
      <c r="D406" s="5">
        <f>YEAR(Table1[[#This Row],[Week Ending]])</f>
        <v>2017</v>
      </c>
      <c r="E406" t="str">
        <f>CHOOSE(MONTH(Table1[[#This Row],[Week Ending]]),"January","February","March","April","May","June","July","August","September","October","November","December")</f>
        <v>October</v>
      </c>
      <c r="F406" t="str">
        <f>IF(E407&lt;&gt;Table1[[#This Row],[Month]],SundaysInMonth(MONTH(Table1[[#This Row],[Week Ending]]),Table1[[#This Row],[Year]]),"")</f>
        <v/>
      </c>
      <c r="G406" s="6">
        <v>0</v>
      </c>
      <c r="H406" s="6">
        <v>4075</v>
      </c>
      <c r="I406" s="6">
        <v>4075</v>
      </c>
      <c r="J406">
        <v>9</v>
      </c>
    </row>
    <row r="407" spans="1:11" x14ac:dyDescent="0.2">
      <c r="A407" s="4">
        <v>43023</v>
      </c>
      <c r="B407">
        <f t="shared" si="6"/>
        <v>407</v>
      </c>
      <c r="C407">
        <f>WEEKNUM(Table1[[#This Row],[Week Ending]],2)</f>
        <v>42</v>
      </c>
      <c r="D407" s="5">
        <f>YEAR(Table1[[#This Row],[Week Ending]])</f>
        <v>2017</v>
      </c>
      <c r="E407" t="str">
        <f>CHOOSE(MONTH(Table1[[#This Row],[Week Ending]]),"January","February","March","April","May","June","July","August","September","October","November","December")</f>
        <v>October</v>
      </c>
      <c r="F407" t="str">
        <f>IF(E408&lt;&gt;Table1[[#This Row],[Month]],SundaysInMonth(MONTH(Table1[[#This Row],[Week Ending]]),Table1[[#This Row],[Year]]),"")</f>
        <v/>
      </c>
      <c r="G407" s="6">
        <v>0</v>
      </c>
      <c r="H407" s="6">
        <v>6284.29</v>
      </c>
      <c r="I407" s="6">
        <v>6284.29</v>
      </c>
      <c r="J407">
        <v>11</v>
      </c>
    </row>
    <row r="408" spans="1:11" x14ac:dyDescent="0.2">
      <c r="A408" s="4">
        <v>43030</v>
      </c>
      <c r="B408">
        <f t="shared" si="6"/>
        <v>408</v>
      </c>
      <c r="C408">
        <f>WEEKNUM(Table1[[#This Row],[Week Ending]],2)</f>
        <v>43</v>
      </c>
      <c r="D408" s="5">
        <f>YEAR(Table1[[#This Row],[Week Ending]])</f>
        <v>2017</v>
      </c>
      <c r="E408" t="str">
        <f>CHOOSE(MONTH(Table1[[#This Row],[Week Ending]]),"January","February","March","April","May","June","July","August","September","October","November","December")</f>
        <v>October</v>
      </c>
      <c r="F408" t="str">
        <f>IF(E409&lt;&gt;Table1[[#This Row],[Month]],SundaysInMonth(MONTH(Table1[[#This Row],[Week Ending]]),Table1[[#This Row],[Year]]),"")</f>
        <v/>
      </c>
      <c r="G408" s="6">
        <v>200</v>
      </c>
      <c r="H408" s="6">
        <v>5486</v>
      </c>
      <c r="I408" s="6">
        <v>5686</v>
      </c>
      <c r="J408">
        <v>10</v>
      </c>
    </row>
    <row r="409" spans="1:11" x14ac:dyDescent="0.2">
      <c r="A409" s="4">
        <v>43037</v>
      </c>
      <c r="B409">
        <f t="shared" si="6"/>
        <v>409</v>
      </c>
      <c r="C409">
        <f>WEEKNUM(Table1[[#This Row],[Week Ending]],2)</f>
        <v>44</v>
      </c>
      <c r="D409" s="5">
        <f>YEAR(Table1[[#This Row],[Week Ending]])</f>
        <v>2017</v>
      </c>
      <c r="E409" t="str">
        <f>CHOOSE(MONTH(Table1[[#This Row],[Week Ending]]),"January","February","March","April","May","June","July","August","September","October","November","December")</f>
        <v>October</v>
      </c>
      <c r="F409" t="e">
        <f ca="1">IF(E410&lt;&gt;Table1[[#This Row],[Month]],SundaysInMonth(MONTH(Table1[[#This Row],[Week Ending]]),Table1[[#This Row],[Year]]),"")</f>
        <v>#NAME?</v>
      </c>
      <c r="G409" s="6">
        <v>0</v>
      </c>
      <c r="H409" s="6">
        <v>2331.29</v>
      </c>
      <c r="I409" s="6">
        <v>2331.29</v>
      </c>
      <c r="J409">
        <v>10</v>
      </c>
      <c r="K409">
        <v>30</v>
      </c>
    </row>
    <row r="410" spans="1:11" x14ac:dyDescent="0.2">
      <c r="A410" s="4">
        <v>43044</v>
      </c>
      <c r="B410">
        <f t="shared" si="6"/>
        <v>410</v>
      </c>
      <c r="C410">
        <f>WEEKNUM(Table1[[#This Row],[Week Ending]],2)</f>
        <v>45</v>
      </c>
      <c r="D410" s="5">
        <f>YEAR(Table1[[#This Row],[Week Ending]])</f>
        <v>2017</v>
      </c>
      <c r="E410" t="str">
        <f>CHOOSE(MONTH(Table1[[#This Row],[Week Ending]]),"January","February","March","April","May","June","July","August","September","October","November","December")</f>
        <v>November</v>
      </c>
      <c r="F410" t="str">
        <f>IF(E411&lt;&gt;Table1[[#This Row],[Month]],SundaysInMonth(MONTH(Table1[[#This Row],[Week Ending]]),Table1[[#This Row],[Year]]),"")</f>
        <v/>
      </c>
      <c r="G410" s="6">
        <v>425</v>
      </c>
      <c r="H410" s="6">
        <v>1922</v>
      </c>
      <c r="I410" s="6">
        <v>2347</v>
      </c>
      <c r="J410">
        <v>9</v>
      </c>
    </row>
    <row r="411" spans="1:11" x14ac:dyDescent="0.2">
      <c r="A411" s="4">
        <v>43051</v>
      </c>
      <c r="B411">
        <f t="shared" si="6"/>
        <v>411</v>
      </c>
      <c r="C411">
        <f>WEEKNUM(Table1[[#This Row],[Week Ending]],2)</f>
        <v>46</v>
      </c>
      <c r="D411" s="5">
        <f>YEAR(Table1[[#This Row],[Week Ending]])</f>
        <v>2017</v>
      </c>
      <c r="E411" t="str">
        <f>CHOOSE(MONTH(Table1[[#This Row],[Week Ending]]),"January","February","March","April","May","June","July","August","September","October","November","December")</f>
        <v>November</v>
      </c>
      <c r="F411" t="str">
        <f>IF(E412&lt;&gt;Table1[[#This Row],[Month]],SundaysInMonth(MONTH(Table1[[#This Row],[Week Ending]]),Table1[[#This Row],[Year]]),"")</f>
        <v/>
      </c>
      <c r="G411" s="6">
        <v>1220</v>
      </c>
      <c r="H411" s="6">
        <v>7002.29</v>
      </c>
      <c r="I411" s="6">
        <v>8222.2900000000009</v>
      </c>
      <c r="J411">
        <v>17</v>
      </c>
    </row>
    <row r="412" spans="1:11" x14ac:dyDescent="0.2">
      <c r="A412" s="4">
        <v>43058</v>
      </c>
      <c r="B412">
        <f t="shared" si="6"/>
        <v>412</v>
      </c>
      <c r="C412">
        <f>WEEKNUM(Table1[[#This Row],[Week Ending]],2)</f>
        <v>47</v>
      </c>
      <c r="D412" s="5">
        <f>YEAR(Table1[[#This Row],[Week Ending]])</f>
        <v>2017</v>
      </c>
      <c r="E412" t="str">
        <f>CHOOSE(MONTH(Table1[[#This Row],[Week Ending]]),"January","February","March","April","May","June","July","August","September","October","November","December")</f>
        <v>November</v>
      </c>
      <c r="F412" t="str">
        <f>IF(E413&lt;&gt;Table1[[#This Row],[Month]],SundaysInMonth(MONTH(Table1[[#This Row],[Week Ending]]),Table1[[#This Row],[Year]]),"")</f>
        <v/>
      </c>
      <c r="G412" s="6">
        <v>0</v>
      </c>
      <c r="H412" s="6">
        <v>3287</v>
      </c>
      <c r="I412" s="6">
        <v>3287</v>
      </c>
      <c r="J412">
        <v>9</v>
      </c>
    </row>
    <row r="413" spans="1:11" x14ac:dyDescent="0.2">
      <c r="A413" s="4">
        <v>43065</v>
      </c>
      <c r="B413">
        <f t="shared" si="6"/>
        <v>413</v>
      </c>
      <c r="C413">
        <f>WEEKNUM(Table1[[#This Row],[Week Ending]],2)</f>
        <v>48</v>
      </c>
      <c r="D413" s="5">
        <f>YEAR(Table1[[#This Row],[Week Ending]])</f>
        <v>2017</v>
      </c>
      <c r="E413" t="str">
        <f>CHOOSE(MONTH(Table1[[#This Row],[Week Ending]]),"January","February","March","April","May","June","July","August","September","October","November","December")</f>
        <v>November</v>
      </c>
      <c r="F413" t="e">
        <f ca="1">IF(E414&lt;&gt;Table1[[#This Row],[Month]],SundaysInMonth(MONTH(Table1[[#This Row],[Week Ending]]),Table1[[#This Row],[Year]]),"")</f>
        <v>#NAME?</v>
      </c>
      <c r="G413" s="6">
        <v>11301</v>
      </c>
      <c r="H413" s="6">
        <v>2458.29</v>
      </c>
      <c r="I413" s="6">
        <v>13759.29</v>
      </c>
      <c r="J413">
        <v>12</v>
      </c>
      <c r="K413">
        <v>36</v>
      </c>
    </row>
    <row r="414" spans="1:11" x14ac:dyDescent="0.2">
      <c r="A414" s="4">
        <v>43072</v>
      </c>
      <c r="B414">
        <f t="shared" si="6"/>
        <v>414</v>
      </c>
      <c r="C414">
        <f>WEEKNUM(Table1[[#This Row],[Week Ending]],2)</f>
        <v>49</v>
      </c>
      <c r="D414" s="5">
        <f>YEAR(Table1[[#This Row],[Week Ending]])</f>
        <v>2017</v>
      </c>
      <c r="E414" t="str">
        <f>CHOOSE(MONTH(Table1[[#This Row],[Week Ending]]),"January","February","March","April","May","June","July","August","September","October","November","December")</f>
        <v>December</v>
      </c>
      <c r="F414" t="str">
        <f>IF(E415&lt;&gt;Table1[[#This Row],[Month]],SundaysInMonth(MONTH(Table1[[#This Row],[Week Ending]]),Table1[[#This Row],[Year]]),"")</f>
        <v/>
      </c>
      <c r="G414" s="6">
        <v>0</v>
      </c>
      <c r="H414" s="6">
        <v>3780</v>
      </c>
      <c r="I414" s="6">
        <v>3780</v>
      </c>
      <c r="J414">
        <v>8</v>
      </c>
    </row>
    <row r="415" spans="1:11" x14ac:dyDescent="0.2">
      <c r="A415" s="4">
        <v>43079</v>
      </c>
      <c r="B415">
        <f t="shared" si="6"/>
        <v>415</v>
      </c>
      <c r="C415">
        <f>WEEKNUM(Table1[[#This Row],[Week Ending]],2)</f>
        <v>50</v>
      </c>
      <c r="D415" s="5">
        <f>YEAR(Table1[[#This Row],[Week Ending]])</f>
        <v>2017</v>
      </c>
      <c r="E415" t="str">
        <f>CHOOSE(MONTH(Table1[[#This Row],[Week Ending]]),"January","February","March","April","May","June","July","August","September","October","November","December")</f>
        <v>December</v>
      </c>
      <c r="F415" t="str">
        <f>IF(E416&lt;&gt;Table1[[#This Row],[Month]],SundaysInMonth(MONTH(Table1[[#This Row],[Week Ending]]),Table1[[#This Row],[Year]]),"")</f>
        <v/>
      </c>
      <c r="G415" s="6">
        <v>200</v>
      </c>
      <c r="H415" s="6">
        <v>8078.31</v>
      </c>
      <c r="I415" s="6">
        <v>8278.3100000000013</v>
      </c>
      <c r="J415">
        <v>14</v>
      </c>
    </row>
    <row r="416" spans="1:11" x14ac:dyDescent="0.2">
      <c r="A416" s="4">
        <v>43086</v>
      </c>
      <c r="B416">
        <f t="shared" si="6"/>
        <v>416</v>
      </c>
      <c r="C416">
        <f>WEEKNUM(Table1[[#This Row],[Week Ending]],2)</f>
        <v>51</v>
      </c>
      <c r="D416" s="5">
        <f>YEAR(Table1[[#This Row],[Week Ending]])</f>
        <v>2017</v>
      </c>
      <c r="E416" t="str">
        <f>CHOOSE(MONTH(Table1[[#This Row],[Week Ending]]),"January","February","March","April","May","June","July","August","September","October","November","December")</f>
        <v>December</v>
      </c>
      <c r="F416" t="str">
        <f>IF(E417&lt;&gt;Table1[[#This Row],[Month]],SundaysInMonth(MONTH(Table1[[#This Row],[Week Ending]]),Table1[[#This Row],[Year]]),"")</f>
        <v/>
      </c>
      <c r="G416" s="6">
        <v>621</v>
      </c>
      <c r="H416" s="6">
        <v>3444.55</v>
      </c>
      <c r="I416" s="6">
        <v>4065.55</v>
      </c>
      <c r="J416">
        <v>12</v>
      </c>
    </row>
    <row r="417" spans="1:11" x14ac:dyDescent="0.2">
      <c r="A417" s="4">
        <v>43093</v>
      </c>
      <c r="B417">
        <f t="shared" si="6"/>
        <v>417</v>
      </c>
      <c r="C417">
        <f>WEEKNUM(Table1[[#This Row],[Week Ending]],2)</f>
        <v>52</v>
      </c>
      <c r="D417" s="5">
        <f>YEAR(Table1[[#This Row],[Week Ending]])</f>
        <v>2017</v>
      </c>
      <c r="E417" t="str">
        <f>CHOOSE(MONTH(Table1[[#This Row],[Week Ending]]),"January","February","March","April","May","June","July","August","September","October","November","December")</f>
        <v>December</v>
      </c>
      <c r="F417" t="str">
        <f>IF(E418&lt;&gt;Table1[[#This Row],[Month]],SundaysInMonth(MONTH(Table1[[#This Row],[Week Ending]]),Table1[[#This Row],[Year]]),"")</f>
        <v/>
      </c>
      <c r="G417" s="6">
        <v>1080</v>
      </c>
      <c r="H417" s="6">
        <v>1909.57</v>
      </c>
      <c r="I417" s="6">
        <v>2989.5699999999997</v>
      </c>
      <c r="J417">
        <v>13</v>
      </c>
    </row>
    <row r="418" spans="1:11" x14ac:dyDescent="0.2">
      <c r="A418" s="4">
        <v>43100</v>
      </c>
      <c r="B418">
        <f t="shared" si="6"/>
        <v>418</v>
      </c>
      <c r="C418">
        <f>WEEKNUM(Table1[[#This Row],[Week Ending]],2)</f>
        <v>53</v>
      </c>
      <c r="D418" s="5">
        <f>YEAR(Table1[[#This Row],[Week Ending]])</f>
        <v>2017</v>
      </c>
      <c r="E418" t="str">
        <f>CHOOSE(MONTH(Table1[[#This Row],[Week Ending]]),"January","February","March","April","May","June","July","August","September","October","November","December")</f>
        <v>December</v>
      </c>
      <c r="F418" t="e">
        <f ca="1">IF(E419&lt;&gt;Table1[[#This Row],[Month]],SundaysInMonth(MONTH(Table1[[#This Row],[Week Ending]]),Table1[[#This Row],[Year]]),"")</f>
        <v>#NAME?</v>
      </c>
      <c r="G418" s="6">
        <v>4660</v>
      </c>
      <c r="H418" s="6">
        <f>1320+2508.29</f>
        <v>3828.29</v>
      </c>
      <c r="I418" s="6">
        <f>5980+2508.29</f>
        <v>8488.2900000000009</v>
      </c>
      <c r="J418">
        <f>10+5</f>
        <v>15</v>
      </c>
      <c r="K418">
        <v>38</v>
      </c>
    </row>
    <row r="419" spans="1:11" x14ac:dyDescent="0.2">
      <c r="A419" s="4">
        <v>43107</v>
      </c>
      <c r="B419">
        <f t="shared" si="6"/>
        <v>419</v>
      </c>
      <c r="C419">
        <f>WEEKNUM(Table1[[#This Row],[Week Ending]],2)</f>
        <v>1</v>
      </c>
      <c r="D419" s="5">
        <f>YEAR(Table1[[#This Row],[Week Ending]])</f>
        <v>2018</v>
      </c>
      <c r="E419" t="str">
        <f>CHOOSE(MONTH(Table1[[#This Row],[Week Ending]]),"January","February","March","April","May","June","July","August","September","October","November","December")</f>
        <v>January</v>
      </c>
      <c r="F419" t="str">
        <f>IF(E420&lt;&gt;Table1[[#This Row],[Month]],SundaysInMonth(MONTH(Table1[[#This Row],[Week Ending]]),Table1[[#This Row],[Year]]),"")</f>
        <v/>
      </c>
      <c r="G419" s="6">
        <v>0</v>
      </c>
      <c r="H419" s="6">
        <v>4810</v>
      </c>
      <c r="I419" s="6">
        <v>4810</v>
      </c>
      <c r="J419">
        <v>15</v>
      </c>
    </row>
    <row r="420" spans="1:11" x14ac:dyDescent="0.2">
      <c r="A420" s="4">
        <v>43114</v>
      </c>
      <c r="B420">
        <f t="shared" si="6"/>
        <v>420</v>
      </c>
      <c r="C420">
        <f>WEEKNUM(Table1[[#This Row],[Week Ending]],2)</f>
        <v>2</v>
      </c>
      <c r="D420" s="5">
        <f>YEAR(Table1[[#This Row],[Week Ending]])</f>
        <v>2018</v>
      </c>
      <c r="E420" t="str">
        <f>CHOOSE(MONTH(Table1[[#This Row],[Week Ending]]),"January","February","March","April","May","June","July","August","September","October","November","December")</f>
        <v>January</v>
      </c>
      <c r="F420" t="str">
        <f>IF(E421&lt;&gt;Table1[[#This Row],[Month]],SundaysInMonth(MONTH(Table1[[#This Row],[Week Ending]]),Table1[[#This Row],[Year]]),"")</f>
        <v/>
      </c>
      <c r="G420" s="6">
        <v>2070</v>
      </c>
      <c r="H420" s="6">
        <v>6928.37</v>
      </c>
      <c r="I420" s="6">
        <v>8998.369999999999</v>
      </c>
      <c r="J420">
        <v>18</v>
      </c>
    </row>
    <row r="421" spans="1:11" x14ac:dyDescent="0.2">
      <c r="A421" s="4">
        <v>43121</v>
      </c>
      <c r="B421">
        <f t="shared" si="6"/>
        <v>421</v>
      </c>
      <c r="C421">
        <f>WEEKNUM(Table1[[#This Row],[Week Ending]],2)</f>
        <v>3</v>
      </c>
      <c r="D421" s="5">
        <f>YEAR(Table1[[#This Row],[Week Ending]])</f>
        <v>2018</v>
      </c>
      <c r="E421" t="str">
        <f>CHOOSE(MONTH(Table1[[#This Row],[Week Ending]]),"January","February","March","April","May","June","July","August","September","October","November","December")</f>
        <v>January</v>
      </c>
      <c r="F421" t="str">
        <f>IF(E422&lt;&gt;Table1[[#This Row],[Month]],SundaysInMonth(MONTH(Table1[[#This Row],[Week Ending]]),Table1[[#This Row],[Year]]),"")</f>
        <v/>
      </c>
      <c r="G421" s="6">
        <v>875</v>
      </c>
      <c r="H421" s="6">
        <v>2886.81</v>
      </c>
      <c r="I421" s="6">
        <v>3761.81</v>
      </c>
      <c r="J421">
        <v>13</v>
      </c>
    </row>
    <row r="422" spans="1:11" x14ac:dyDescent="0.2">
      <c r="A422" s="4">
        <v>43128</v>
      </c>
      <c r="B422">
        <f t="shared" ref="B422:B470" si="7">B421+1</f>
        <v>422</v>
      </c>
      <c r="C422">
        <f>WEEKNUM(Table1[[#This Row],[Week Ending]],2)</f>
        <v>4</v>
      </c>
      <c r="D422" s="5">
        <f>YEAR(Table1[[#This Row],[Week Ending]])</f>
        <v>2018</v>
      </c>
      <c r="E422" t="str">
        <f>CHOOSE(MONTH(Table1[[#This Row],[Week Ending]]),"January","February","March","April","May","June","July","August","September","October","November","December")</f>
        <v>January</v>
      </c>
      <c r="F422" t="e">
        <f ca="1">IF(E423&lt;&gt;Table1[[#This Row],[Month]],SundaysInMonth(MONTH(Table1[[#This Row],[Week Ending]]),Table1[[#This Row],[Year]]),"")</f>
        <v>#NAME?</v>
      </c>
      <c r="G422" s="6">
        <v>0</v>
      </c>
      <c r="H422" s="6">
        <v>0</v>
      </c>
      <c r="I422" s="6">
        <v>0</v>
      </c>
      <c r="J422">
        <v>0</v>
      </c>
      <c r="K422">
        <v>32</v>
      </c>
    </row>
    <row r="423" spans="1:11" x14ac:dyDescent="0.2">
      <c r="A423" s="4">
        <v>43135</v>
      </c>
      <c r="B423">
        <f t="shared" si="7"/>
        <v>423</v>
      </c>
      <c r="C423">
        <f>WEEKNUM(Table1[[#This Row],[Week Ending]],2)</f>
        <v>5</v>
      </c>
      <c r="D423" s="5">
        <f>YEAR(Table1[[#This Row],[Week Ending]])</f>
        <v>2018</v>
      </c>
      <c r="E423" t="str">
        <f>CHOOSE(MONTH(Table1[[#This Row],[Week Ending]]),"January","February","March","April","May","June","July","August","September","October","November","December")</f>
        <v>February</v>
      </c>
      <c r="F423" t="str">
        <f>IF(E424&lt;&gt;Table1[[#This Row],[Month]],SundaysInMonth(MONTH(Table1[[#This Row],[Week Ending]]),Table1[[#This Row],[Year]]),"")</f>
        <v/>
      </c>
      <c r="G423" s="6">
        <v>0</v>
      </c>
      <c r="H423" s="6">
        <v>3395.58</v>
      </c>
      <c r="I423" s="6">
        <v>3395.58</v>
      </c>
      <c r="J423">
        <v>9</v>
      </c>
    </row>
    <row r="424" spans="1:11" x14ac:dyDescent="0.2">
      <c r="A424" s="4">
        <v>43142</v>
      </c>
      <c r="B424">
        <f t="shared" si="7"/>
        <v>424</v>
      </c>
      <c r="C424">
        <f>WEEKNUM(Table1[[#This Row],[Week Ending]],2)</f>
        <v>6</v>
      </c>
      <c r="D424" s="5">
        <f>YEAR(Table1[[#This Row],[Week Ending]])</f>
        <v>2018</v>
      </c>
      <c r="E424" t="str">
        <f>CHOOSE(MONTH(Table1[[#This Row],[Week Ending]]),"January","February","March","April","May","June","July","August","September","October","November","December")</f>
        <v>February</v>
      </c>
      <c r="F424" t="str">
        <f>IF(E425&lt;&gt;Table1[[#This Row],[Month]],SundaysInMonth(MONTH(Table1[[#This Row],[Week Ending]]),Table1[[#This Row],[Year]]),"")</f>
        <v/>
      </c>
      <c r="G424" s="6">
        <v>1300</v>
      </c>
      <c r="H424" s="6">
        <v>6690.59</v>
      </c>
      <c r="I424" s="6">
        <v>7990.59</v>
      </c>
      <c r="J424">
        <v>18</v>
      </c>
    </row>
    <row r="425" spans="1:11" x14ac:dyDescent="0.2">
      <c r="A425" s="4">
        <v>43149</v>
      </c>
      <c r="B425">
        <f t="shared" si="7"/>
        <v>425</v>
      </c>
      <c r="C425">
        <f>WEEKNUM(Table1[[#This Row],[Week Ending]],2)</f>
        <v>7</v>
      </c>
      <c r="D425" s="5">
        <f>YEAR(Table1[[#This Row],[Week Ending]])</f>
        <v>2018</v>
      </c>
      <c r="E425" t="str">
        <f>CHOOSE(MONTH(Table1[[#This Row],[Week Ending]]),"January","February","March","April","May","June","July","August","September","October","November","December")</f>
        <v>February</v>
      </c>
      <c r="F425" t="str">
        <f>IF(E426&lt;&gt;Table1[[#This Row],[Month]],SundaysInMonth(MONTH(Table1[[#This Row],[Week Ending]]),Table1[[#This Row],[Year]]),"")</f>
        <v/>
      </c>
      <c r="G425" s="6">
        <v>0</v>
      </c>
      <c r="H425" s="6">
        <v>4643.58</v>
      </c>
      <c r="I425" s="6">
        <v>4643.58</v>
      </c>
      <c r="J425">
        <v>14</v>
      </c>
    </row>
    <row r="426" spans="1:11" x14ac:dyDescent="0.2">
      <c r="A426" s="4">
        <v>43156</v>
      </c>
      <c r="B426">
        <f t="shared" si="7"/>
        <v>426</v>
      </c>
      <c r="C426">
        <f>WEEKNUM(Table1[[#This Row],[Week Ending]],2)</f>
        <v>8</v>
      </c>
      <c r="D426" s="5">
        <f>YEAR(Table1[[#This Row],[Week Ending]])</f>
        <v>2018</v>
      </c>
      <c r="E426" t="str">
        <f>CHOOSE(MONTH(Table1[[#This Row],[Week Ending]]),"January","February","March","April","May","June","July","August","September","October","November","December")</f>
        <v>February</v>
      </c>
      <c r="F426" t="e">
        <f ca="1">IF(E427&lt;&gt;Table1[[#This Row],[Month]],SundaysInMonth(MONTH(Table1[[#This Row],[Week Ending]]),Table1[[#This Row],[Year]]),"")</f>
        <v>#NAME?</v>
      </c>
      <c r="G426" s="6">
        <v>1810</v>
      </c>
      <c r="H426" s="6">
        <v>1922</v>
      </c>
      <c r="I426" s="6">
        <v>3732</v>
      </c>
      <c r="J426">
        <v>12</v>
      </c>
      <c r="K426">
        <v>35</v>
      </c>
    </row>
    <row r="427" spans="1:11" x14ac:dyDescent="0.2">
      <c r="A427" s="4">
        <v>43163</v>
      </c>
      <c r="B427">
        <f t="shared" si="7"/>
        <v>427</v>
      </c>
      <c r="C427">
        <f>WEEKNUM(Table1[[#This Row],[Week Ending]],2)</f>
        <v>9</v>
      </c>
      <c r="D427" s="5">
        <f>YEAR(Table1[[#This Row],[Week Ending]])</f>
        <v>2018</v>
      </c>
      <c r="E427" t="str">
        <f>CHOOSE(MONTH(Table1[[#This Row],[Week Ending]]),"January","February","March","April","May","June","July","August","September","October","November","December")</f>
        <v>March</v>
      </c>
      <c r="F427" t="str">
        <f>IF(E428&lt;&gt;Table1[[#This Row],[Month]],SundaysInMonth(MONTH(Table1[[#This Row],[Week Ending]]),Table1[[#This Row],[Year]]),"")</f>
        <v/>
      </c>
      <c r="G427" s="6">
        <v>1350</v>
      </c>
      <c r="H427" s="6">
        <v>6322.83</v>
      </c>
      <c r="I427" s="6">
        <v>7672.83</v>
      </c>
      <c r="J427">
        <v>20</v>
      </c>
    </row>
    <row r="428" spans="1:11" x14ac:dyDescent="0.2">
      <c r="A428" s="4">
        <v>43170</v>
      </c>
      <c r="B428">
        <f t="shared" si="7"/>
        <v>428</v>
      </c>
      <c r="C428">
        <f>WEEKNUM(Table1[[#This Row],[Week Ending]],2)</f>
        <v>10</v>
      </c>
      <c r="D428" s="5">
        <f>YEAR(Table1[[#This Row],[Week Ending]])</f>
        <v>2018</v>
      </c>
      <c r="E428" t="str">
        <f>CHOOSE(MONTH(Table1[[#This Row],[Week Ending]]),"January","February","March","April","May","June","July","August","September","October","November","December")</f>
        <v>March</v>
      </c>
      <c r="F428" t="str">
        <f>IF(E429&lt;&gt;Table1[[#This Row],[Month]],SundaysInMonth(MONTH(Table1[[#This Row],[Week Ending]]),Table1[[#This Row],[Year]]),"")</f>
        <v/>
      </c>
      <c r="G428" s="6">
        <v>950</v>
      </c>
      <c r="H428" s="6">
        <v>5371</v>
      </c>
      <c r="I428" s="6">
        <v>6321</v>
      </c>
      <c r="J428">
        <v>10</v>
      </c>
    </row>
    <row r="429" spans="1:11" x14ac:dyDescent="0.2">
      <c r="A429" s="4">
        <v>43177</v>
      </c>
      <c r="B429">
        <f t="shared" si="7"/>
        <v>429</v>
      </c>
      <c r="C429">
        <f>WEEKNUM(Table1[[#This Row],[Week Ending]],2)</f>
        <v>11</v>
      </c>
      <c r="D429" s="5">
        <f>YEAR(Table1[[#This Row],[Week Ending]])</f>
        <v>2018</v>
      </c>
      <c r="E429" t="str">
        <f>CHOOSE(MONTH(Table1[[#This Row],[Week Ending]]),"January","February","March","April","May","June","July","August","September","October","November","December")</f>
        <v>March</v>
      </c>
      <c r="F429" t="str">
        <f>IF(E430&lt;&gt;Table1[[#This Row],[Month]],SundaysInMonth(MONTH(Table1[[#This Row],[Week Ending]]),Table1[[#This Row],[Year]]),"")</f>
        <v/>
      </c>
      <c r="G429" s="6">
        <v>460</v>
      </c>
      <c r="H429" s="6">
        <v>2850.58</v>
      </c>
      <c r="I429" s="6">
        <v>3310.58</v>
      </c>
      <c r="J429">
        <v>9</v>
      </c>
    </row>
    <row r="430" spans="1:11" x14ac:dyDescent="0.2">
      <c r="A430" s="4">
        <v>43184</v>
      </c>
      <c r="B430">
        <f t="shared" si="7"/>
        <v>430</v>
      </c>
      <c r="C430">
        <f>WEEKNUM(Table1[[#This Row],[Week Ending]],2)</f>
        <v>12</v>
      </c>
      <c r="D430" s="5">
        <f>YEAR(Table1[[#This Row],[Week Ending]])</f>
        <v>2018</v>
      </c>
      <c r="E430" t="str">
        <f>CHOOSE(MONTH(Table1[[#This Row],[Week Ending]]),"January","February","March","April","May","June","July","August","September","October","November","December")</f>
        <v>March</v>
      </c>
      <c r="F430" t="e">
        <f ca="1">IF(E431&lt;&gt;Table1[[#This Row],[Month]],SundaysInMonth(MONTH(Table1[[#This Row],[Week Ending]]),Table1[[#This Row],[Year]]),"")</f>
        <v>#NAME?</v>
      </c>
      <c r="G430" s="6">
        <v>0</v>
      </c>
      <c r="H430" s="6">
        <v>1515</v>
      </c>
      <c r="I430" s="6">
        <v>1515</v>
      </c>
      <c r="J430">
        <v>5</v>
      </c>
      <c r="K430">
        <v>35</v>
      </c>
    </row>
    <row r="431" spans="1:11" x14ac:dyDescent="0.2">
      <c r="A431" s="4">
        <v>43191</v>
      </c>
      <c r="B431">
        <f t="shared" si="7"/>
        <v>431</v>
      </c>
      <c r="C431">
        <f>WEEKNUM(Table1[[#This Row],[Week Ending]],2)</f>
        <v>13</v>
      </c>
      <c r="D431" s="5">
        <f>YEAR(Table1[[#This Row],[Week Ending]])</f>
        <v>2018</v>
      </c>
      <c r="E431" t="str">
        <f>CHOOSE(MONTH(Table1[[#This Row],[Week Ending]]),"January","February","March","April","May","June","July","August","September","October","November","December")</f>
        <v>April</v>
      </c>
      <c r="F431" t="str">
        <f>IF(E432&lt;&gt;Table1[[#This Row],[Month]],SundaysInMonth(MONTH(Table1[[#This Row],[Week Ending]]),Table1[[#This Row],[Year]]),"")</f>
        <v/>
      </c>
      <c r="G431" s="6">
        <v>0</v>
      </c>
      <c r="H431" s="6">
        <v>3080</v>
      </c>
      <c r="I431" s="6">
        <v>3080</v>
      </c>
      <c r="J431">
        <v>10</v>
      </c>
    </row>
    <row r="432" spans="1:11" x14ac:dyDescent="0.2">
      <c r="A432" s="4">
        <v>43198</v>
      </c>
      <c r="B432">
        <f t="shared" si="7"/>
        <v>432</v>
      </c>
      <c r="C432">
        <f>WEEKNUM(Table1[[#This Row],[Week Ending]],2)</f>
        <v>14</v>
      </c>
      <c r="D432" s="5">
        <f>YEAR(Table1[[#This Row],[Week Ending]])</f>
        <v>2018</v>
      </c>
      <c r="E432" t="str">
        <f>CHOOSE(MONTH(Table1[[#This Row],[Week Ending]]),"January","February","March","April","May","June","July","August","September","October","November","December")</f>
        <v>April</v>
      </c>
      <c r="F432" t="str">
        <f>IF(E433&lt;&gt;Table1[[#This Row],[Month]],SundaysInMonth(MONTH(Table1[[#This Row],[Week Ending]]),Table1[[#This Row],[Year]]),"")</f>
        <v/>
      </c>
      <c r="G432" s="6">
        <v>1345</v>
      </c>
      <c r="H432" s="6">
        <v>5909.58</v>
      </c>
      <c r="I432" s="6">
        <v>7254.58</v>
      </c>
      <c r="J432">
        <v>13</v>
      </c>
    </row>
    <row r="433" spans="1:11" x14ac:dyDescent="0.2">
      <c r="A433" s="4">
        <v>43205</v>
      </c>
      <c r="B433">
        <f t="shared" si="7"/>
        <v>433</v>
      </c>
      <c r="C433">
        <f>WEEKNUM(Table1[[#This Row],[Week Ending]],2)</f>
        <v>15</v>
      </c>
      <c r="D433" s="5">
        <f>YEAR(Table1[[#This Row],[Week Ending]])</f>
        <v>2018</v>
      </c>
      <c r="E433" t="str">
        <f>CHOOSE(MONTH(Table1[[#This Row],[Week Ending]]),"January","February","March","April","May","June","July","August","September","October","November","December")</f>
        <v>April</v>
      </c>
      <c r="F433" t="str">
        <f>IF(E434&lt;&gt;Table1[[#This Row],[Month]],SundaysInMonth(MONTH(Table1[[#This Row],[Week Ending]]),Table1[[#This Row],[Year]]),"")</f>
        <v/>
      </c>
      <c r="G433" s="6">
        <v>440</v>
      </c>
      <c r="H433" s="6">
        <v>7160.58</v>
      </c>
      <c r="I433" s="6">
        <v>7600.58</v>
      </c>
      <c r="J433">
        <v>16</v>
      </c>
    </row>
    <row r="434" spans="1:11" x14ac:dyDescent="0.2">
      <c r="A434" s="4">
        <v>43212</v>
      </c>
      <c r="B434">
        <f t="shared" si="7"/>
        <v>434</v>
      </c>
      <c r="C434">
        <f>WEEKNUM(Table1[[#This Row],[Week Ending]],2)</f>
        <v>16</v>
      </c>
      <c r="D434" s="5">
        <f>YEAR(Table1[[#This Row],[Week Ending]])</f>
        <v>2018</v>
      </c>
      <c r="E434" t="str">
        <f>CHOOSE(MONTH(Table1[[#This Row],[Week Ending]]),"January","February","March","April","May","June","July","August","September","October","November","December")</f>
        <v>April</v>
      </c>
      <c r="F434" t="str">
        <f>IF(E435&lt;&gt;Table1[[#This Row],[Month]],SundaysInMonth(MONTH(Table1[[#This Row],[Week Ending]]),Table1[[#This Row],[Year]]),"")</f>
        <v/>
      </c>
      <c r="G434" s="6">
        <v>0</v>
      </c>
      <c r="H434" s="6">
        <v>1301</v>
      </c>
      <c r="I434" s="6">
        <v>1301</v>
      </c>
      <c r="J434">
        <v>7</v>
      </c>
    </row>
    <row r="435" spans="1:11" x14ac:dyDescent="0.2">
      <c r="A435" s="4">
        <v>43219</v>
      </c>
      <c r="B435">
        <f t="shared" si="7"/>
        <v>435</v>
      </c>
      <c r="C435">
        <f>WEEKNUM(Table1[[#This Row],[Week Ending]],2)</f>
        <v>17</v>
      </c>
      <c r="D435" s="5">
        <f>YEAR(Table1[[#This Row],[Week Ending]])</f>
        <v>2018</v>
      </c>
      <c r="E435" t="str">
        <f>CHOOSE(MONTH(Table1[[#This Row],[Week Ending]]),"January","February","March","April","May","June","July","August","September","October","November","December")</f>
        <v>April</v>
      </c>
      <c r="F435" t="e">
        <f ca="1">IF(E436&lt;&gt;Table1[[#This Row],[Month]],SundaysInMonth(MONTH(Table1[[#This Row],[Week Ending]]),Table1[[#This Row],[Year]]),"")</f>
        <v>#NAME?</v>
      </c>
      <c r="G435" s="6">
        <v>0</v>
      </c>
      <c r="H435" s="6">
        <v>1150.58</v>
      </c>
      <c r="I435" s="6">
        <v>1150.58</v>
      </c>
      <c r="J435">
        <v>5</v>
      </c>
      <c r="K435">
        <v>35</v>
      </c>
    </row>
    <row r="436" spans="1:11" x14ac:dyDescent="0.2">
      <c r="A436" s="4">
        <v>43226</v>
      </c>
      <c r="B436">
        <f t="shared" si="7"/>
        <v>436</v>
      </c>
      <c r="C436">
        <f>WEEKNUM(Table1[[#This Row],[Week Ending]],2)</f>
        <v>18</v>
      </c>
      <c r="D436" s="5">
        <f>YEAR(Table1[[#This Row],[Week Ending]])</f>
        <v>2018</v>
      </c>
      <c r="E436" t="str">
        <f>CHOOSE(MONTH(Table1[[#This Row],[Week Ending]]),"January","February","March","April","May","June","July","August","September","October","November","December")</f>
        <v>May</v>
      </c>
      <c r="F436" t="str">
        <f>IF(E437&lt;&gt;Table1[[#This Row],[Month]],SundaysInMonth(MONTH(Table1[[#This Row],[Week Ending]]),Table1[[#This Row],[Year]]),"")</f>
        <v/>
      </c>
      <c r="G436" s="6">
        <v>1590</v>
      </c>
      <c r="H436" s="6">
        <v>5365</v>
      </c>
      <c r="I436" s="6">
        <v>6955</v>
      </c>
      <c r="J436">
        <v>13</v>
      </c>
    </row>
    <row r="437" spans="1:11" x14ac:dyDescent="0.2">
      <c r="A437" s="4">
        <v>43233</v>
      </c>
      <c r="B437">
        <f t="shared" si="7"/>
        <v>437</v>
      </c>
      <c r="C437">
        <f>WEEKNUM(Table1[[#This Row],[Week Ending]],2)</f>
        <v>19</v>
      </c>
      <c r="D437" s="5">
        <f>YEAR(Table1[[#This Row],[Week Ending]])</f>
        <v>2018</v>
      </c>
      <c r="E437" t="str">
        <f>CHOOSE(MONTH(Table1[[#This Row],[Week Ending]]),"January","February","March","April","May","June","July","August","September","October","November","December")</f>
        <v>May</v>
      </c>
      <c r="F437" t="str">
        <f>IF(E438&lt;&gt;Table1[[#This Row],[Month]],SundaysInMonth(MONTH(Table1[[#This Row],[Week Ending]]),Table1[[#This Row],[Year]]),"")</f>
        <v/>
      </c>
      <c r="G437" s="6">
        <v>840</v>
      </c>
      <c r="H437" s="6">
        <v>6265.58</v>
      </c>
      <c r="I437" s="6">
        <v>7105.58</v>
      </c>
      <c r="J437">
        <v>15</v>
      </c>
    </row>
    <row r="438" spans="1:11" x14ac:dyDescent="0.2">
      <c r="A438" s="4">
        <v>43240</v>
      </c>
      <c r="B438">
        <f t="shared" si="7"/>
        <v>438</v>
      </c>
      <c r="C438">
        <f>WEEKNUM(Table1[[#This Row],[Week Ending]],2)</f>
        <v>20</v>
      </c>
      <c r="D438" s="5">
        <f>YEAR(Table1[[#This Row],[Week Ending]])</f>
        <v>2018</v>
      </c>
      <c r="E438" t="str">
        <f>CHOOSE(MONTH(Table1[[#This Row],[Week Ending]]),"January","February","March","April","May","June","July","August","September","October","November","December")</f>
        <v>May</v>
      </c>
      <c r="F438" t="str">
        <f>IF(E439&lt;&gt;Table1[[#This Row],[Month]],SundaysInMonth(MONTH(Table1[[#This Row],[Week Ending]]),Table1[[#This Row],[Year]]),"")</f>
        <v/>
      </c>
      <c r="G438" s="6">
        <v>0</v>
      </c>
      <c r="H438" s="6">
        <v>4465</v>
      </c>
      <c r="I438" s="6">
        <v>4465</v>
      </c>
      <c r="J438">
        <v>10</v>
      </c>
    </row>
    <row r="439" spans="1:11" x14ac:dyDescent="0.2">
      <c r="A439" s="4">
        <v>43247</v>
      </c>
      <c r="B439">
        <f t="shared" si="7"/>
        <v>439</v>
      </c>
      <c r="C439">
        <f>WEEKNUM(Table1[[#This Row],[Week Ending]],2)</f>
        <v>21</v>
      </c>
      <c r="D439" s="5">
        <f>YEAR(Table1[[#This Row],[Week Ending]])</f>
        <v>2018</v>
      </c>
      <c r="E439" t="str">
        <f>CHOOSE(MONTH(Table1[[#This Row],[Week Ending]]),"January","February","March","April","May","June","July","August","September","October","November","December")</f>
        <v>May</v>
      </c>
      <c r="F439" t="e">
        <f ca="1">IF(E440&lt;&gt;Table1[[#This Row],[Month]],SundaysInMonth(MONTH(Table1[[#This Row],[Week Ending]]),Table1[[#This Row],[Year]]),"")</f>
        <v>#NAME?</v>
      </c>
      <c r="G439" s="6">
        <v>0</v>
      </c>
      <c r="H439" s="6">
        <v>2660</v>
      </c>
      <c r="I439" s="6">
        <v>2660</v>
      </c>
      <c r="J439">
        <v>3</v>
      </c>
      <c r="K439">
        <v>32</v>
      </c>
    </row>
    <row r="440" spans="1:11" x14ac:dyDescent="0.2">
      <c r="A440" s="4">
        <v>43254</v>
      </c>
      <c r="B440">
        <f t="shared" si="7"/>
        <v>440</v>
      </c>
      <c r="C440">
        <f>WEEKNUM(Table1[[#This Row],[Week Ending]],2)</f>
        <v>22</v>
      </c>
      <c r="D440" s="5">
        <f>YEAR(Table1[[#This Row],[Week Ending]])</f>
        <v>2018</v>
      </c>
      <c r="E440" t="str">
        <f>CHOOSE(MONTH(Table1[[#This Row],[Week Ending]]),"January","February","March","April","May","June","July","August","September","October","November","December")</f>
        <v>June</v>
      </c>
      <c r="F440" t="str">
        <f>IF(E441&lt;&gt;Table1[[#This Row],[Month]],SundaysInMonth(MONTH(Table1[[#This Row],[Week Ending]]),Table1[[#This Row],[Year]]),"")</f>
        <v/>
      </c>
      <c r="G440" s="6"/>
      <c r="H440" s="6"/>
      <c r="I440" s="6"/>
    </row>
    <row r="441" spans="1:11" x14ac:dyDescent="0.2">
      <c r="A441" s="4">
        <v>43261</v>
      </c>
      <c r="B441">
        <f t="shared" si="7"/>
        <v>441</v>
      </c>
      <c r="C441">
        <f>WEEKNUM(Table1[[#This Row],[Week Ending]],2)</f>
        <v>23</v>
      </c>
      <c r="D441" s="5">
        <f>YEAR(Table1[[#This Row],[Week Ending]])</f>
        <v>2018</v>
      </c>
      <c r="E441" t="str">
        <f>CHOOSE(MONTH(Table1[[#This Row],[Week Ending]]),"January","February","March","April","May","June","July","August","September","October","November","December")</f>
        <v>June</v>
      </c>
      <c r="F441" t="str">
        <f>IF(E442&lt;&gt;Table1[[#This Row],[Month]],SundaysInMonth(MONTH(Table1[[#This Row],[Week Ending]]),Table1[[#This Row],[Year]]),"")</f>
        <v/>
      </c>
      <c r="G441" s="6"/>
      <c r="H441" s="6"/>
      <c r="I441" s="6"/>
    </row>
    <row r="442" spans="1:11" x14ac:dyDescent="0.2">
      <c r="A442" s="4">
        <v>43268</v>
      </c>
      <c r="B442">
        <f t="shared" si="7"/>
        <v>442</v>
      </c>
      <c r="C442">
        <f>WEEKNUM(Table1[[#This Row],[Week Ending]],2)</f>
        <v>24</v>
      </c>
      <c r="D442" s="5">
        <f>YEAR(Table1[[#This Row],[Week Ending]])</f>
        <v>2018</v>
      </c>
      <c r="E442" t="str">
        <f>CHOOSE(MONTH(Table1[[#This Row],[Week Ending]]),"January","February","March","April","May","June","July","August","September","October","November","December")</f>
        <v>June</v>
      </c>
      <c r="F442" t="str">
        <f>IF(E443&lt;&gt;Table1[[#This Row],[Month]],SundaysInMonth(MONTH(Table1[[#This Row],[Week Ending]]),Table1[[#This Row],[Year]]),"")</f>
        <v/>
      </c>
      <c r="G442" s="6"/>
      <c r="H442" s="6"/>
      <c r="I442" s="6"/>
    </row>
    <row r="443" spans="1:11" x14ac:dyDescent="0.2">
      <c r="A443" s="4">
        <v>43275</v>
      </c>
      <c r="B443">
        <f t="shared" si="7"/>
        <v>443</v>
      </c>
      <c r="C443">
        <f>WEEKNUM(Table1[[#This Row],[Week Ending]],2)</f>
        <v>25</v>
      </c>
      <c r="D443" s="5">
        <f>YEAR(Table1[[#This Row],[Week Ending]])</f>
        <v>2018</v>
      </c>
      <c r="E443" t="str">
        <f>CHOOSE(MONTH(Table1[[#This Row],[Week Ending]]),"January","February","March","April","May","June","July","August","September","October","November","December")</f>
        <v>June</v>
      </c>
      <c r="F443" t="e">
        <f ca="1">IF(E444&lt;&gt;Table1[[#This Row],[Month]],SundaysInMonth(MONTH(Table1[[#This Row],[Week Ending]]),Table1[[#This Row],[Year]]),"")</f>
        <v>#NAME?</v>
      </c>
      <c r="G443" s="6"/>
      <c r="H443" s="6"/>
      <c r="I443" s="6"/>
    </row>
    <row r="444" spans="1:11" x14ac:dyDescent="0.2">
      <c r="A444" s="4">
        <v>43282</v>
      </c>
      <c r="B444">
        <f t="shared" si="7"/>
        <v>444</v>
      </c>
      <c r="C444">
        <f>WEEKNUM(Table1[[#This Row],[Week Ending]],2)</f>
        <v>26</v>
      </c>
      <c r="D444" s="5">
        <f>YEAR(Table1[[#This Row],[Week Ending]])</f>
        <v>2018</v>
      </c>
      <c r="E444" t="str">
        <f>CHOOSE(MONTH(Table1[[#This Row],[Week Ending]]),"January","February","March","April","May","June","July","August","September","October","November","December")</f>
        <v>July</v>
      </c>
      <c r="F444" t="str">
        <f>IF(E445&lt;&gt;Table1[[#This Row],[Month]],SundaysInMonth(MONTH(Table1[[#This Row],[Week Ending]]),Table1[[#This Row],[Year]]),"")</f>
        <v/>
      </c>
      <c r="G444" s="6"/>
      <c r="H444" s="6"/>
      <c r="I444" s="6"/>
    </row>
    <row r="445" spans="1:11" x14ac:dyDescent="0.2">
      <c r="A445" s="4">
        <v>43289</v>
      </c>
      <c r="B445">
        <f t="shared" si="7"/>
        <v>445</v>
      </c>
      <c r="C445">
        <f>WEEKNUM(Table1[[#This Row],[Week Ending]],2)</f>
        <v>27</v>
      </c>
      <c r="D445" s="5">
        <f>YEAR(Table1[[#This Row],[Week Ending]])</f>
        <v>2018</v>
      </c>
      <c r="E445" t="str">
        <f>CHOOSE(MONTH(Table1[[#This Row],[Week Ending]]),"January","February","March","April","May","June","July","August","September","October","November","December")</f>
        <v>July</v>
      </c>
      <c r="F445" t="str">
        <f>IF(E446&lt;&gt;Table1[[#This Row],[Month]],SundaysInMonth(MONTH(Table1[[#This Row],[Week Ending]]),Table1[[#This Row],[Year]]),"")</f>
        <v/>
      </c>
      <c r="G445" s="6"/>
      <c r="H445" s="6"/>
      <c r="I445" s="6"/>
    </row>
    <row r="446" spans="1:11" x14ac:dyDescent="0.2">
      <c r="A446" s="4">
        <v>43296</v>
      </c>
      <c r="B446">
        <f t="shared" si="7"/>
        <v>446</v>
      </c>
      <c r="C446">
        <f>WEEKNUM(Table1[[#This Row],[Week Ending]],2)</f>
        <v>28</v>
      </c>
      <c r="D446" s="5">
        <f>YEAR(Table1[[#This Row],[Week Ending]])</f>
        <v>2018</v>
      </c>
      <c r="E446" t="str">
        <f>CHOOSE(MONTH(Table1[[#This Row],[Week Ending]]),"January","February","March","April","May","June","July","August","September","October","November","December")</f>
        <v>July</v>
      </c>
      <c r="F446" t="str">
        <f>IF(E447&lt;&gt;Table1[[#This Row],[Month]],SundaysInMonth(MONTH(Table1[[#This Row],[Week Ending]]),Table1[[#This Row],[Year]]),"")</f>
        <v/>
      </c>
      <c r="G446" s="6"/>
      <c r="H446" s="6"/>
      <c r="I446" s="6"/>
    </row>
    <row r="447" spans="1:11" x14ac:dyDescent="0.2">
      <c r="A447" s="4">
        <v>43303</v>
      </c>
      <c r="B447">
        <f t="shared" si="7"/>
        <v>447</v>
      </c>
      <c r="C447">
        <f>WEEKNUM(Table1[[#This Row],[Week Ending]],2)</f>
        <v>29</v>
      </c>
      <c r="D447" s="5">
        <f>YEAR(Table1[[#This Row],[Week Ending]])</f>
        <v>2018</v>
      </c>
      <c r="E447" t="str">
        <f>CHOOSE(MONTH(Table1[[#This Row],[Week Ending]]),"January","February","March","April","May","June","July","August","September","October","November","December")</f>
        <v>July</v>
      </c>
      <c r="F447" t="str">
        <f>IF(E448&lt;&gt;Table1[[#This Row],[Month]],SundaysInMonth(MONTH(Table1[[#This Row],[Week Ending]]),Table1[[#This Row],[Year]]),"")</f>
        <v/>
      </c>
      <c r="G447" s="6"/>
      <c r="H447" s="6"/>
      <c r="I447" s="6"/>
    </row>
    <row r="448" spans="1:11" x14ac:dyDescent="0.2">
      <c r="A448" s="4">
        <v>43310</v>
      </c>
      <c r="B448">
        <f t="shared" si="7"/>
        <v>448</v>
      </c>
      <c r="C448">
        <f>WEEKNUM(Table1[[#This Row],[Week Ending]],2)</f>
        <v>30</v>
      </c>
      <c r="D448" s="5">
        <f>YEAR(Table1[[#This Row],[Week Ending]])</f>
        <v>2018</v>
      </c>
      <c r="E448" t="str">
        <f>CHOOSE(MONTH(Table1[[#This Row],[Week Ending]]),"January","February","March","April","May","June","July","August","September","October","November","December")</f>
        <v>July</v>
      </c>
      <c r="F448" t="e">
        <f ca="1">IF(E449&lt;&gt;Table1[[#This Row],[Month]],SundaysInMonth(MONTH(Table1[[#This Row],[Week Ending]]),Table1[[#This Row],[Year]]),"")</f>
        <v>#NAME?</v>
      </c>
      <c r="G448" s="6"/>
      <c r="H448" s="6"/>
      <c r="I448" s="6"/>
    </row>
    <row r="449" spans="1:9" x14ac:dyDescent="0.2">
      <c r="A449" s="4">
        <v>43317</v>
      </c>
      <c r="B449">
        <f t="shared" si="7"/>
        <v>449</v>
      </c>
      <c r="C449">
        <f>WEEKNUM(Table1[[#This Row],[Week Ending]],2)</f>
        <v>31</v>
      </c>
      <c r="D449" s="5">
        <f>YEAR(Table1[[#This Row],[Week Ending]])</f>
        <v>2018</v>
      </c>
      <c r="E449" t="str">
        <f>CHOOSE(MONTH(Table1[[#This Row],[Week Ending]]),"January","February","March","April","May","June","July","August","September","October","November","December")</f>
        <v>August</v>
      </c>
      <c r="F449" t="str">
        <f>IF(E450&lt;&gt;Table1[[#This Row],[Month]],SundaysInMonth(MONTH(Table1[[#This Row],[Week Ending]]),Table1[[#This Row],[Year]]),"")</f>
        <v/>
      </c>
      <c r="G449" s="6"/>
      <c r="H449" s="6"/>
      <c r="I449" s="6"/>
    </row>
    <row r="450" spans="1:9" x14ac:dyDescent="0.2">
      <c r="A450" s="4">
        <v>43324</v>
      </c>
      <c r="B450">
        <f t="shared" si="7"/>
        <v>450</v>
      </c>
      <c r="C450">
        <f>WEEKNUM(Table1[[#This Row],[Week Ending]],2)</f>
        <v>32</v>
      </c>
      <c r="D450" s="5">
        <f>YEAR(Table1[[#This Row],[Week Ending]])</f>
        <v>2018</v>
      </c>
      <c r="E450" t="str">
        <f>CHOOSE(MONTH(Table1[[#This Row],[Week Ending]]),"January","February","March","April","May","June","July","August","September","October","November","December")</f>
        <v>August</v>
      </c>
      <c r="F450" t="str">
        <f>IF(E451&lt;&gt;Table1[[#This Row],[Month]],SundaysInMonth(MONTH(Table1[[#This Row],[Week Ending]]),Table1[[#This Row],[Year]]),"")</f>
        <v/>
      </c>
      <c r="G450" s="6"/>
      <c r="H450" s="6"/>
      <c r="I450" s="6"/>
    </row>
    <row r="451" spans="1:9" x14ac:dyDescent="0.2">
      <c r="A451" s="4">
        <v>43331</v>
      </c>
      <c r="B451">
        <f t="shared" si="7"/>
        <v>451</v>
      </c>
      <c r="C451">
        <f>WEEKNUM(Table1[[#This Row],[Week Ending]],2)</f>
        <v>33</v>
      </c>
      <c r="D451" s="5">
        <f>YEAR(Table1[[#This Row],[Week Ending]])</f>
        <v>2018</v>
      </c>
      <c r="E451" t="str">
        <f>CHOOSE(MONTH(Table1[[#This Row],[Week Ending]]),"January","February","March","April","May","June","July","August","September","October","November","December")</f>
        <v>August</v>
      </c>
      <c r="F451" t="str">
        <f>IF(E452&lt;&gt;Table1[[#This Row],[Month]],SundaysInMonth(MONTH(Table1[[#This Row],[Week Ending]]),Table1[[#This Row],[Year]]),"")</f>
        <v/>
      </c>
      <c r="G451" s="6"/>
      <c r="H451" s="6"/>
      <c r="I451" s="6"/>
    </row>
    <row r="452" spans="1:9" x14ac:dyDescent="0.2">
      <c r="A452" s="4">
        <v>43338</v>
      </c>
      <c r="B452">
        <f t="shared" si="7"/>
        <v>452</v>
      </c>
      <c r="C452">
        <f>WEEKNUM(Table1[[#This Row],[Week Ending]],2)</f>
        <v>34</v>
      </c>
      <c r="D452" s="5">
        <f>YEAR(Table1[[#This Row],[Week Ending]])</f>
        <v>2018</v>
      </c>
      <c r="E452" t="str">
        <f>CHOOSE(MONTH(Table1[[#This Row],[Week Ending]]),"January","February","March","April","May","June","July","August","September","October","November","December")</f>
        <v>August</v>
      </c>
      <c r="F452" t="e">
        <f ca="1">IF(E453&lt;&gt;Table1[[#This Row],[Month]],SundaysInMonth(MONTH(Table1[[#This Row],[Week Ending]]),Table1[[#This Row],[Year]]),"")</f>
        <v>#NAME?</v>
      </c>
      <c r="G452" s="6"/>
      <c r="H452" s="6"/>
      <c r="I452" s="6"/>
    </row>
    <row r="453" spans="1:9" x14ac:dyDescent="0.2">
      <c r="A453" s="4">
        <v>43345</v>
      </c>
      <c r="B453">
        <f t="shared" si="7"/>
        <v>453</v>
      </c>
      <c r="C453">
        <f>WEEKNUM(Table1[[#This Row],[Week Ending]],2)</f>
        <v>35</v>
      </c>
      <c r="D453" s="5">
        <f>YEAR(Table1[[#This Row],[Week Ending]])</f>
        <v>2018</v>
      </c>
      <c r="E453" t="str">
        <f>CHOOSE(MONTH(Table1[[#This Row],[Week Ending]]),"January","February","March","April","May","June","July","August","September","October","November","December")</f>
        <v>September</v>
      </c>
      <c r="F453" t="str">
        <f>IF(E454&lt;&gt;Table1[[#This Row],[Month]],SundaysInMonth(MONTH(Table1[[#This Row],[Week Ending]]),Table1[[#This Row],[Year]]),"")</f>
        <v/>
      </c>
      <c r="G453" s="6"/>
      <c r="H453" s="6"/>
      <c r="I453" s="6"/>
    </row>
    <row r="454" spans="1:9" x14ac:dyDescent="0.2">
      <c r="A454" s="4">
        <v>43352</v>
      </c>
      <c r="B454">
        <f t="shared" si="7"/>
        <v>454</v>
      </c>
      <c r="C454">
        <f>WEEKNUM(Table1[[#This Row],[Week Ending]],2)</f>
        <v>36</v>
      </c>
      <c r="D454" s="5">
        <f>YEAR(Table1[[#This Row],[Week Ending]])</f>
        <v>2018</v>
      </c>
      <c r="E454" t="str">
        <f>CHOOSE(MONTH(Table1[[#This Row],[Week Ending]]),"January","February","March","April","May","June","July","August","September","October","November","December")</f>
        <v>September</v>
      </c>
      <c r="F454" t="str">
        <f>IF(E455&lt;&gt;Table1[[#This Row],[Month]],SundaysInMonth(MONTH(Table1[[#This Row],[Week Ending]]),Table1[[#This Row],[Year]]),"")</f>
        <v/>
      </c>
      <c r="G454" s="6"/>
      <c r="H454" s="6"/>
      <c r="I454" s="6"/>
    </row>
    <row r="455" spans="1:9" x14ac:dyDescent="0.2">
      <c r="A455" s="4">
        <v>43359</v>
      </c>
      <c r="B455">
        <f t="shared" si="7"/>
        <v>455</v>
      </c>
      <c r="C455">
        <f>WEEKNUM(Table1[[#This Row],[Week Ending]],2)</f>
        <v>37</v>
      </c>
      <c r="D455" s="5">
        <f>YEAR(Table1[[#This Row],[Week Ending]])</f>
        <v>2018</v>
      </c>
      <c r="E455" t="str">
        <f>CHOOSE(MONTH(Table1[[#This Row],[Week Ending]]),"January","February","March","April","May","June","July","August","September","October","November","December")</f>
        <v>September</v>
      </c>
      <c r="F455" t="str">
        <f>IF(E456&lt;&gt;Table1[[#This Row],[Month]],SundaysInMonth(MONTH(Table1[[#This Row],[Week Ending]]),Table1[[#This Row],[Year]]),"")</f>
        <v/>
      </c>
      <c r="G455" s="6"/>
      <c r="H455" s="6"/>
      <c r="I455" s="6"/>
    </row>
    <row r="456" spans="1:9" x14ac:dyDescent="0.2">
      <c r="A456" s="4">
        <v>43366</v>
      </c>
      <c r="B456">
        <f t="shared" si="7"/>
        <v>456</v>
      </c>
      <c r="C456">
        <f>WEEKNUM(Table1[[#This Row],[Week Ending]],2)</f>
        <v>38</v>
      </c>
      <c r="D456" s="5">
        <f>YEAR(Table1[[#This Row],[Week Ending]])</f>
        <v>2018</v>
      </c>
      <c r="E456" t="str">
        <f>CHOOSE(MONTH(Table1[[#This Row],[Week Ending]]),"January","February","March","April","May","June","July","August","September","October","November","December")</f>
        <v>September</v>
      </c>
      <c r="F456" t="str">
        <f>IF(E457&lt;&gt;Table1[[#This Row],[Month]],SundaysInMonth(MONTH(Table1[[#This Row],[Week Ending]]),Table1[[#This Row],[Year]]),"")</f>
        <v/>
      </c>
      <c r="G456" s="6"/>
      <c r="H456" s="6"/>
      <c r="I456" s="6"/>
    </row>
    <row r="457" spans="1:9" x14ac:dyDescent="0.2">
      <c r="A457" s="4">
        <v>43373</v>
      </c>
      <c r="B457">
        <f t="shared" si="7"/>
        <v>457</v>
      </c>
      <c r="C457">
        <f>WEEKNUM(Table1[[#This Row],[Week Ending]],2)</f>
        <v>39</v>
      </c>
      <c r="D457" s="5">
        <f>YEAR(Table1[[#This Row],[Week Ending]])</f>
        <v>2018</v>
      </c>
      <c r="E457" t="str">
        <f>CHOOSE(MONTH(Table1[[#This Row],[Week Ending]]),"January","February","March","April","May","June","July","August","September","October","November","December")</f>
        <v>September</v>
      </c>
      <c r="F457" t="e">
        <f ca="1">IF(E458&lt;&gt;Table1[[#This Row],[Month]],SundaysInMonth(MONTH(Table1[[#This Row],[Week Ending]]),Table1[[#This Row],[Year]]),"")</f>
        <v>#NAME?</v>
      </c>
      <c r="G457" s="6"/>
      <c r="H457" s="6"/>
      <c r="I457" s="6"/>
    </row>
    <row r="458" spans="1:9" x14ac:dyDescent="0.2">
      <c r="A458" s="4">
        <v>43380</v>
      </c>
      <c r="B458">
        <f t="shared" si="7"/>
        <v>458</v>
      </c>
      <c r="C458">
        <f>WEEKNUM(Table1[[#This Row],[Week Ending]],2)</f>
        <v>40</v>
      </c>
      <c r="D458" s="5">
        <f>YEAR(Table1[[#This Row],[Week Ending]])</f>
        <v>2018</v>
      </c>
      <c r="E458" t="str">
        <f>CHOOSE(MONTH(Table1[[#This Row],[Week Ending]]),"January","February","March","April","May","June","July","August","September","October","November","December")</f>
        <v>October</v>
      </c>
      <c r="F458" t="str">
        <f>IF(E459&lt;&gt;Table1[[#This Row],[Month]],SundaysInMonth(MONTH(Table1[[#This Row],[Week Ending]]),Table1[[#This Row],[Year]]),"")</f>
        <v/>
      </c>
      <c r="G458" s="6"/>
      <c r="H458" s="6"/>
      <c r="I458" s="6"/>
    </row>
    <row r="459" spans="1:9" x14ac:dyDescent="0.2">
      <c r="A459" s="4">
        <v>43387</v>
      </c>
      <c r="B459">
        <f t="shared" si="7"/>
        <v>459</v>
      </c>
      <c r="C459">
        <f>WEEKNUM(Table1[[#This Row],[Week Ending]],2)</f>
        <v>41</v>
      </c>
      <c r="D459" s="5">
        <f>YEAR(Table1[[#This Row],[Week Ending]])</f>
        <v>2018</v>
      </c>
      <c r="E459" t="str">
        <f>CHOOSE(MONTH(Table1[[#This Row],[Week Ending]]),"January","February","March","April","May","June","July","August","September","October","November","December")</f>
        <v>October</v>
      </c>
      <c r="F459" t="str">
        <f>IF(E460&lt;&gt;Table1[[#This Row],[Month]],SundaysInMonth(MONTH(Table1[[#This Row],[Week Ending]]),Table1[[#This Row],[Year]]),"")</f>
        <v/>
      </c>
      <c r="G459" s="6"/>
      <c r="H459" s="6"/>
      <c r="I459" s="6"/>
    </row>
    <row r="460" spans="1:9" x14ac:dyDescent="0.2">
      <c r="A460" s="4">
        <v>43394</v>
      </c>
      <c r="B460">
        <f t="shared" si="7"/>
        <v>460</v>
      </c>
      <c r="C460">
        <f>WEEKNUM(Table1[[#This Row],[Week Ending]],2)</f>
        <v>42</v>
      </c>
      <c r="D460" s="5">
        <f>YEAR(Table1[[#This Row],[Week Ending]])</f>
        <v>2018</v>
      </c>
      <c r="E460" t="str">
        <f>CHOOSE(MONTH(Table1[[#This Row],[Week Ending]]),"January","February","March","April","May","June","July","August","September","October","November","December")</f>
        <v>October</v>
      </c>
      <c r="F460" t="str">
        <f>IF(E461&lt;&gt;Table1[[#This Row],[Month]],SundaysInMonth(MONTH(Table1[[#This Row],[Week Ending]]),Table1[[#This Row],[Year]]),"")</f>
        <v/>
      </c>
      <c r="G460" s="6"/>
      <c r="H460" s="6"/>
      <c r="I460" s="6"/>
    </row>
    <row r="461" spans="1:9" x14ac:dyDescent="0.2">
      <c r="A461" s="4">
        <v>43401</v>
      </c>
      <c r="B461">
        <f t="shared" si="7"/>
        <v>461</v>
      </c>
      <c r="C461">
        <f>WEEKNUM(Table1[[#This Row],[Week Ending]],2)</f>
        <v>43</v>
      </c>
      <c r="D461" s="5">
        <f>YEAR(Table1[[#This Row],[Week Ending]])</f>
        <v>2018</v>
      </c>
      <c r="E461" t="str">
        <f>CHOOSE(MONTH(Table1[[#This Row],[Week Ending]]),"January","February","March","April","May","June","July","August","September","October","November","December")</f>
        <v>October</v>
      </c>
      <c r="F461" t="e">
        <f ca="1">IF(E462&lt;&gt;Table1[[#This Row],[Month]],SundaysInMonth(MONTH(Table1[[#This Row],[Week Ending]]),Table1[[#This Row],[Year]]),"")</f>
        <v>#NAME?</v>
      </c>
      <c r="G461" s="6"/>
      <c r="H461" s="6"/>
      <c r="I461" s="6"/>
    </row>
    <row r="462" spans="1:9" x14ac:dyDescent="0.2">
      <c r="A462" s="4">
        <v>43408</v>
      </c>
      <c r="B462">
        <f t="shared" si="7"/>
        <v>462</v>
      </c>
      <c r="C462">
        <f>WEEKNUM(Table1[[#This Row],[Week Ending]],2)</f>
        <v>44</v>
      </c>
      <c r="D462" s="5">
        <f>YEAR(Table1[[#This Row],[Week Ending]])</f>
        <v>2018</v>
      </c>
      <c r="E462" t="str">
        <f>CHOOSE(MONTH(Table1[[#This Row],[Week Ending]]),"January","February","March","April","May","June","July","August","September","October","November","December")</f>
        <v>November</v>
      </c>
      <c r="F462" t="str">
        <f>IF(E463&lt;&gt;Table1[[#This Row],[Month]],SundaysInMonth(MONTH(Table1[[#This Row],[Week Ending]]),Table1[[#This Row],[Year]]),"")</f>
        <v/>
      </c>
      <c r="G462" s="6"/>
      <c r="H462" s="6"/>
      <c r="I462" s="6"/>
    </row>
    <row r="463" spans="1:9" x14ac:dyDescent="0.2">
      <c r="A463" s="4">
        <v>43415</v>
      </c>
      <c r="B463">
        <f t="shared" si="7"/>
        <v>463</v>
      </c>
      <c r="C463">
        <f>WEEKNUM(Table1[[#This Row],[Week Ending]],2)</f>
        <v>45</v>
      </c>
      <c r="D463" s="5">
        <f>YEAR(Table1[[#This Row],[Week Ending]])</f>
        <v>2018</v>
      </c>
      <c r="E463" t="str">
        <f>CHOOSE(MONTH(Table1[[#This Row],[Week Ending]]),"January","February","March","April","May","June","July","August","September","October","November","December")</f>
        <v>November</v>
      </c>
      <c r="F463" t="str">
        <f>IF(E464&lt;&gt;Table1[[#This Row],[Month]],SundaysInMonth(MONTH(Table1[[#This Row],[Week Ending]]),Table1[[#This Row],[Year]]),"")</f>
        <v/>
      </c>
      <c r="G463" s="6"/>
      <c r="H463" s="6"/>
      <c r="I463" s="6"/>
    </row>
    <row r="464" spans="1:9" x14ac:dyDescent="0.2">
      <c r="A464" s="4">
        <v>43422</v>
      </c>
      <c r="B464">
        <f t="shared" si="7"/>
        <v>464</v>
      </c>
      <c r="C464">
        <f>WEEKNUM(Table1[[#This Row],[Week Ending]],2)</f>
        <v>46</v>
      </c>
      <c r="D464" s="5">
        <f>YEAR(Table1[[#This Row],[Week Ending]])</f>
        <v>2018</v>
      </c>
      <c r="E464" t="str">
        <f>CHOOSE(MONTH(Table1[[#This Row],[Week Ending]]),"January","February","March","April","May","June","July","August","September","October","November","December")</f>
        <v>November</v>
      </c>
      <c r="F464" t="str">
        <f>IF(E465&lt;&gt;Table1[[#This Row],[Month]],SundaysInMonth(MONTH(Table1[[#This Row],[Week Ending]]),Table1[[#This Row],[Year]]),"")</f>
        <v/>
      </c>
      <c r="G464" s="6"/>
      <c r="H464" s="6"/>
      <c r="I464" s="6"/>
    </row>
    <row r="465" spans="1:9" x14ac:dyDescent="0.2">
      <c r="A465" s="4">
        <v>43429</v>
      </c>
      <c r="B465">
        <f t="shared" si="7"/>
        <v>465</v>
      </c>
      <c r="C465">
        <f>WEEKNUM(Table1[[#This Row],[Week Ending]],2)</f>
        <v>47</v>
      </c>
      <c r="D465" s="5">
        <f>YEAR(Table1[[#This Row],[Week Ending]])</f>
        <v>2018</v>
      </c>
      <c r="E465" t="str">
        <f>CHOOSE(MONTH(Table1[[#This Row],[Week Ending]]),"January","February","March","April","May","June","July","August","September","October","November","December")</f>
        <v>November</v>
      </c>
      <c r="F465" t="e">
        <f ca="1">IF(E466&lt;&gt;Table1[[#This Row],[Month]],SundaysInMonth(MONTH(Table1[[#This Row],[Week Ending]]),Table1[[#This Row],[Year]]),"")</f>
        <v>#NAME?</v>
      </c>
      <c r="G465" s="6"/>
      <c r="H465" s="6"/>
      <c r="I465" s="6"/>
    </row>
    <row r="466" spans="1:9" x14ac:dyDescent="0.2">
      <c r="A466" s="4">
        <v>43436</v>
      </c>
      <c r="B466">
        <f t="shared" si="7"/>
        <v>466</v>
      </c>
      <c r="C466">
        <f>WEEKNUM(Table1[[#This Row],[Week Ending]],2)</f>
        <v>48</v>
      </c>
      <c r="D466" s="5">
        <f>YEAR(Table1[[#This Row],[Week Ending]])</f>
        <v>2018</v>
      </c>
      <c r="E466" t="str">
        <f>CHOOSE(MONTH(Table1[[#This Row],[Week Ending]]),"January","February","March","April","May","June","July","August","September","October","November","December")</f>
        <v>December</v>
      </c>
      <c r="F466" t="str">
        <f>IF(E467&lt;&gt;Table1[[#This Row],[Month]],SundaysInMonth(MONTH(Table1[[#This Row],[Week Ending]]),Table1[[#This Row],[Year]]),"")</f>
        <v/>
      </c>
      <c r="G466" s="6"/>
      <c r="H466" s="6"/>
      <c r="I466" s="6"/>
    </row>
    <row r="467" spans="1:9" x14ac:dyDescent="0.2">
      <c r="A467" s="4">
        <v>43443</v>
      </c>
      <c r="B467">
        <f t="shared" si="7"/>
        <v>467</v>
      </c>
      <c r="C467">
        <f>WEEKNUM(Table1[[#This Row],[Week Ending]],2)</f>
        <v>49</v>
      </c>
      <c r="D467" s="5">
        <f>YEAR(Table1[[#This Row],[Week Ending]])</f>
        <v>2018</v>
      </c>
      <c r="E467" t="str">
        <f>CHOOSE(MONTH(Table1[[#This Row],[Week Ending]]),"January","February","March","April","May","June","July","August","September","October","November","December")</f>
        <v>December</v>
      </c>
      <c r="F467" t="str">
        <f>IF(E468&lt;&gt;Table1[[#This Row],[Month]],SundaysInMonth(MONTH(Table1[[#This Row],[Week Ending]]),Table1[[#This Row],[Year]]),"")</f>
        <v/>
      </c>
      <c r="G467" s="6"/>
      <c r="H467" s="6"/>
      <c r="I467" s="6"/>
    </row>
    <row r="468" spans="1:9" x14ac:dyDescent="0.2">
      <c r="A468" s="4">
        <v>43450</v>
      </c>
      <c r="B468">
        <f t="shared" si="7"/>
        <v>468</v>
      </c>
      <c r="C468">
        <f>WEEKNUM(Table1[[#This Row],[Week Ending]],2)</f>
        <v>50</v>
      </c>
      <c r="D468" s="5">
        <f>YEAR(Table1[[#This Row],[Week Ending]])</f>
        <v>2018</v>
      </c>
      <c r="E468" t="str">
        <f>CHOOSE(MONTH(Table1[[#This Row],[Week Ending]]),"January","February","March","April","May","June","July","August","September","October","November","December")</f>
        <v>December</v>
      </c>
      <c r="F468" t="str">
        <f>IF(E469&lt;&gt;Table1[[#This Row],[Month]],SundaysInMonth(MONTH(Table1[[#This Row],[Week Ending]]),Table1[[#This Row],[Year]]),"")</f>
        <v/>
      </c>
      <c r="G468" s="6"/>
      <c r="H468" s="6"/>
      <c r="I468" s="6"/>
    </row>
    <row r="469" spans="1:9" x14ac:dyDescent="0.2">
      <c r="A469" s="4">
        <v>43457</v>
      </c>
      <c r="B469">
        <f t="shared" si="7"/>
        <v>469</v>
      </c>
      <c r="C469">
        <f>WEEKNUM(Table1[[#This Row],[Week Ending]],2)</f>
        <v>51</v>
      </c>
      <c r="D469" s="5">
        <f>YEAR(Table1[[#This Row],[Week Ending]])</f>
        <v>2018</v>
      </c>
      <c r="E469" t="str">
        <f>CHOOSE(MONTH(Table1[[#This Row],[Week Ending]]),"January","February","March","April","May","June","July","August","September","October","November","December")</f>
        <v>December</v>
      </c>
      <c r="F469" t="str">
        <f>IF(E470&lt;&gt;Table1[[#This Row],[Month]],SundaysInMonth(MONTH(Table1[[#This Row],[Week Ending]]),Table1[[#This Row],[Year]]),"")</f>
        <v/>
      </c>
      <c r="G469" s="6"/>
      <c r="H469" s="6"/>
      <c r="I469" s="6"/>
    </row>
    <row r="470" spans="1:9" x14ac:dyDescent="0.2">
      <c r="A470" s="4">
        <v>43464</v>
      </c>
      <c r="B470">
        <f t="shared" si="7"/>
        <v>470</v>
      </c>
      <c r="C470">
        <f>WEEKNUM(Table1[[#This Row],[Week Ending]],2)</f>
        <v>52</v>
      </c>
      <c r="D470" s="5">
        <f>YEAR(Table1[[#This Row],[Week Ending]])</f>
        <v>2018</v>
      </c>
      <c r="E470" t="str">
        <f>CHOOSE(MONTH(Table1[[#This Row],[Week Ending]]),"January","February","March","April","May","June","July","August","September","October","November","December")</f>
        <v>December</v>
      </c>
      <c r="F470" t="e">
        <f ca="1">IF(E471&lt;&gt;Table1[[#This Row],[Month]],SundaysInMonth(MONTH(Table1[[#This Row],[Week Ending]]),Table1[[#This Row],[Year]]),"")</f>
        <v>#NAME?</v>
      </c>
      <c r="G470" s="6"/>
      <c r="H470" s="6"/>
      <c r="I470" s="6"/>
    </row>
    <row r="471" spans="1:9" x14ac:dyDescent="0.2">
      <c r="A471" s="4"/>
    </row>
    <row r="472" spans="1:9" x14ac:dyDescent="0.2">
      <c r="A472" s="4"/>
    </row>
    <row r="473" spans="1:9" x14ac:dyDescent="0.2">
      <c r="A473" s="4"/>
    </row>
  </sheetData>
  <pageMargins left="0.7" right="0.7" top="0.75" bottom="0.75" header="0.3" footer="0.3"/>
  <pageSetup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Giving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Davern</dc:creator>
  <cp:lastModifiedBy>Sean Davern</cp:lastModifiedBy>
  <dcterms:created xsi:type="dcterms:W3CDTF">2019-05-16T19:51:18Z</dcterms:created>
  <dcterms:modified xsi:type="dcterms:W3CDTF">2019-05-16T19:53:05Z</dcterms:modified>
</cp:coreProperties>
</file>