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335\Downloads\Queensland\GIS data\"/>
    </mc:Choice>
  </mc:AlternateContent>
  <xr:revisionPtr revIDLastSave="0" documentId="8_{5F1466CF-8690-4E18-AA75-B897C61BCD40}" xr6:coauthVersionLast="45" xr6:coauthVersionMax="45" xr10:uidLastSave="{00000000-0000-0000-0000-000000000000}"/>
  <bookViews>
    <workbookView xWindow="3090" yWindow="1090" windowWidth="22500" windowHeight="13300" xr2:uid="{47808187-5C04-4D69-B9E2-01E490D8208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8" i="1" l="1"/>
  <c r="Q14" i="1" s="1"/>
  <c r="T24" i="1"/>
  <c r="S24" i="1"/>
  <c r="T20" i="1"/>
  <c r="S20" i="1"/>
</calcChain>
</file>

<file path=xl/sharedStrings.xml><?xml version="1.0" encoding="utf-8"?>
<sst xmlns="http://schemas.openxmlformats.org/spreadsheetml/2006/main" count="168" uniqueCount="88">
  <si>
    <t>Pannikin Island</t>
    <phoneticPr fontId="3" type="noConversion"/>
  </si>
  <si>
    <t>PAIS</t>
  </si>
  <si>
    <t>1</t>
  </si>
  <si>
    <t>Aerial</t>
  </si>
  <si>
    <t>OBJECTID</t>
  </si>
  <si>
    <t>GIS ID</t>
  </si>
  <si>
    <t>Description</t>
  </si>
  <si>
    <t>Suburb</t>
  </si>
  <si>
    <t>Survey Type</t>
  </si>
  <si>
    <t>Ownership</t>
  </si>
  <si>
    <t>Zone ID</t>
  </si>
  <si>
    <t>Map Code</t>
  </si>
  <si>
    <t>Site Code</t>
  </si>
  <si>
    <t>Water Type</t>
  </si>
  <si>
    <t>Status ID</t>
  </si>
  <si>
    <t>Fish Habitat</t>
  </si>
  <si>
    <t>Marine Park</t>
  </si>
  <si>
    <t>Marine Zone</t>
  </si>
  <si>
    <t>Marine Category</t>
  </si>
  <si>
    <t>Status</t>
  </si>
  <si>
    <t>Label Latitude</t>
  </si>
  <si>
    <t>Label Longitude</t>
  </si>
  <si>
    <t>Shape_Length</t>
  </si>
  <si>
    <t>Shape_Area</t>
  </si>
  <si>
    <t>Long Island</t>
  </si>
  <si>
    <t>LOIS</t>
  </si>
  <si>
    <t>Giants Grave</t>
  </si>
  <si>
    <t>RUIS</t>
  </si>
  <si>
    <t>5</t>
  </si>
  <si>
    <t>RB13</t>
  </si>
  <si>
    <t>Scout Centre</t>
    <phoneticPr fontId="1" type="noConversion"/>
  </si>
  <si>
    <t>RB24</t>
  </si>
  <si>
    <t>3</t>
  </si>
  <si>
    <t>Ground</t>
  </si>
  <si>
    <t>Golf Course Lot 9 RP 30558 foreshore north</t>
    <phoneticPr fontId="1" type="noConversion"/>
  </si>
  <si>
    <t>Golf Course Lot 10 RP 30558 foreshore east</t>
  </si>
  <si>
    <t>Golf Course Lot 10 RP 30558 foreshore west</t>
  </si>
  <si>
    <t>2</t>
  </si>
  <si>
    <t>RB21</t>
  </si>
  <si>
    <t>Horse Farm</t>
  </si>
  <si>
    <t>G12</t>
  </si>
  <si>
    <t>Prawn Farm</t>
  </si>
  <si>
    <t>W44</t>
  </si>
  <si>
    <t>Golf Course Lot 9 RP 30558 foreshore south</t>
  </si>
  <si>
    <t>4</t>
  </si>
  <si>
    <t>Golf Course foreshore via North Site 2nd site</t>
  </si>
  <si>
    <t>Golf Course foreshore via North St 3rd site</t>
  </si>
  <si>
    <t>Golf Course via North St 4th site</t>
    <phoneticPr fontId="1" type="noConversion"/>
  </si>
  <si>
    <t>CL32</t>
  </si>
  <si>
    <t>Tingalpa</t>
  </si>
  <si>
    <t>C44</t>
  </si>
  <si>
    <t>6</t>
  </si>
  <si>
    <t>RB11</t>
  </si>
  <si>
    <t>RB14</t>
  </si>
  <si>
    <t>School Rd</t>
  </si>
  <si>
    <t>11</t>
  </si>
  <si>
    <t>Eprapah</t>
  </si>
  <si>
    <t>10</t>
  </si>
  <si>
    <t xml:space="preserve">Pinklands </t>
  </si>
  <si>
    <t>East of Pinklands</t>
  </si>
  <si>
    <t>Pinklands Bushland Refuge</t>
  </si>
  <si>
    <t>12</t>
  </si>
  <si>
    <t>Southern End</t>
  </si>
  <si>
    <t>Lagoon Island</t>
  </si>
  <si>
    <t>LAIS</t>
  </si>
  <si>
    <t>Golf Course foreshore via North St 1st site</t>
  </si>
  <si>
    <t>Thornlands Rd</t>
    <phoneticPr fontId="1" type="noConversion"/>
  </si>
  <si>
    <t>South side Rocky Passage Rd  'Buttsworth'</t>
    <phoneticPr fontId="1" type="noConversion"/>
  </si>
  <si>
    <t>Sabdoen</t>
    <phoneticPr fontId="1" type="noConversion"/>
  </si>
  <si>
    <t>Behind 63 North Street</t>
    <phoneticPr fontId="1" type="noConversion"/>
  </si>
  <si>
    <t>Lot 2 RP 60439 King St</t>
    <phoneticPr fontId="1" type="noConversion"/>
  </si>
  <si>
    <t>Hilliards</t>
  </si>
  <si>
    <t>EP33</t>
  </si>
  <si>
    <t>7</t>
  </si>
  <si>
    <t>Powerlines</t>
  </si>
  <si>
    <t>CL13</t>
  </si>
  <si>
    <t>Lot 3 RP 84253 Rachow St foreshore</t>
  </si>
  <si>
    <t>9</t>
  </si>
  <si>
    <t>Lot 1 RP 59490 foreshore</t>
  </si>
  <si>
    <t>WP33</t>
  </si>
  <si>
    <t>Western Road</t>
  </si>
  <si>
    <t>MCIS</t>
  </si>
  <si>
    <t>WP22</t>
  </si>
  <si>
    <t>Lot 3 RP14170 Fernboure Rd.</t>
    <phoneticPr fontId="1" type="noConversion"/>
  </si>
  <si>
    <t>Lot 2 RP 59490 foreshore</t>
    <phoneticPr fontId="1" type="noConversion"/>
  </si>
  <si>
    <t>Lot 8 RP 84253 Rachow St foreshore</t>
    <phoneticPr fontId="1" type="noConversion"/>
  </si>
  <si>
    <t>Ponding area beside Raby Bay Air Sea Rescue</t>
    <phoneticPr fontId="1" type="noConversion"/>
  </si>
  <si>
    <t>Mudflat end Tingalpa Ck - Ferry Rd (grass area)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</si>
</sst>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9"/>
      <name val="細明體"/>
      <family val="3"/>
      <charset val="136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0" fillId="2" borderId="0" xfId="0" applyFill="1" applyAlignment="1"/>
    <xf numFmtId="0" fontId="4" fillId="3" borderId="1" xfId="0" applyFont="1" applyFill="1" applyBorder="1" applyAlignment="1">
      <alignment horizontal="center"/>
    </xf>
    <xf numFmtId="0" fontId="0" fillId="0" borderId="0" xfId="0" applyAlignment="1"/>
    <xf numFmtId="1" fontId="2" fillId="0" borderId="1" xfId="0" applyNumberFormat="1" applyFont="1" applyBorder="1" applyAlignment="1"/>
    <xf numFmtId="0" fontId="2" fillId="0" borderId="1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D205-4C2B-4841-B554-0AEB0A8BBC7A}">
  <dimension ref="A1:T38"/>
  <sheetViews>
    <sheetView tabSelected="1" topLeftCell="A28" zoomScale="50" zoomScaleNormal="50" workbookViewId="0">
      <selection activeCell="R19" sqref="R19"/>
    </sheetView>
  </sheetViews>
  <sheetFormatPr defaultRowHeight="17" x14ac:dyDescent="0.4"/>
  <cols>
    <col min="3" max="3" width="38.90625" customWidth="1"/>
    <col min="17" max="17" width="21.26953125" customWidth="1"/>
    <col min="18" max="18" width="21.1796875" customWidth="1"/>
  </cols>
  <sheetData>
    <row r="1" spans="1:20" s="5" customFormat="1" x14ac:dyDescent="0.4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</row>
    <row r="2" spans="1:20" s="3" customFormat="1" x14ac:dyDescent="0.4">
      <c r="A2" s="1">
        <v>17</v>
      </c>
      <c r="B2" s="2">
        <v>802</v>
      </c>
      <c r="C2" s="2" t="s">
        <v>0</v>
      </c>
      <c r="D2" s="1">
        <v>20</v>
      </c>
      <c r="E2" s="1">
        <v>1</v>
      </c>
      <c r="F2" s="1">
        <v>3</v>
      </c>
      <c r="G2" s="1">
        <v>3</v>
      </c>
      <c r="H2" s="2" t="s">
        <v>1</v>
      </c>
      <c r="I2" s="2" t="s">
        <v>2</v>
      </c>
      <c r="J2" s="1">
        <v>17</v>
      </c>
      <c r="K2" s="1">
        <v>3</v>
      </c>
      <c r="L2" s="1">
        <v>0</v>
      </c>
      <c r="M2" s="1">
        <v>1</v>
      </c>
      <c r="N2" s="1">
        <v>2</v>
      </c>
      <c r="O2" s="1">
        <v>2</v>
      </c>
      <c r="P2" s="2" t="s">
        <v>3</v>
      </c>
      <c r="Q2" s="2">
        <v>-27.647266999999999</v>
      </c>
      <c r="R2" s="2">
        <v>153.330172</v>
      </c>
      <c r="S2" s="2">
        <v>5084.0167900800498</v>
      </c>
      <c r="T2" s="2">
        <v>945419.11951709271</v>
      </c>
    </row>
    <row r="3" spans="1:20" s="3" customFormat="1" x14ac:dyDescent="0.4">
      <c r="A3" s="1">
        <v>21</v>
      </c>
      <c r="B3" s="2">
        <v>804</v>
      </c>
      <c r="C3" s="2" t="s">
        <v>24</v>
      </c>
      <c r="D3" s="1">
        <v>24</v>
      </c>
      <c r="E3" s="1">
        <v>1</v>
      </c>
      <c r="F3" s="1">
        <v>3</v>
      </c>
      <c r="G3" s="1">
        <v>3</v>
      </c>
      <c r="H3" s="2" t="s">
        <v>25</v>
      </c>
      <c r="I3" s="2" t="s">
        <v>2</v>
      </c>
      <c r="J3" s="1">
        <v>17</v>
      </c>
      <c r="K3" s="1">
        <v>3</v>
      </c>
      <c r="L3" s="1">
        <v>0</v>
      </c>
      <c r="M3" s="1">
        <v>1</v>
      </c>
      <c r="N3" s="1">
        <v>2</v>
      </c>
      <c r="O3" s="1">
        <v>2</v>
      </c>
      <c r="P3" s="2" t="s">
        <v>3</v>
      </c>
      <c r="Q3" s="2">
        <v>-20.361276</v>
      </c>
      <c r="R3" s="2">
        <v>148.85487599999999</v>
      </c>
      <c r="S3" s="2">
        <v>4845.8306607585428</v>
      </c>
      <c r="T3" s="2">
        <v>962532.60557168361</v>
      </c>
    </row>
    <row r="4" spans="1:20" s="3" customFormat="1" x14ac:dyDescent="0.4">
      <c r="A4" s="1">
        <v>37</v>
      </c>
      <c r="B4" s="2">
        <v>107</v>
      </c>
      <c r="C4" s="2" t="s">
        <v>26</v>
      </c>
      <c r="D4" s="1">
        <v>25</v>
      </c>
      <c r="E4" s="1">
        <v>1</v>
      </c>
      <c r="F4" s="1">
        <v>1</v>
      </c>
      <c r="G4" s="1">
        <v>4</v>
      </c>
      <c r="H4" s="2" t="s">
        <v>27</v>
      </c>
      <c r="I4" s="2" t="s">
        <v>28</v>
      </c>
      <c r="J4" s="1">
        <v>17</v>
      </c>
      <c r="K4" s="1">
        <v>3</v>
      </c>
      <c r="L4" s="1">
        <v>0</v>
      </c>
      <c r="M4" s="1">
        <v>1</v>
      </c>
      <c r="N4" s="1">
        <v>2</v>
      </c>
      <c r="O4" s="1">
        <v>3</v>
      </c>
      <c r="P4" s="2" t="s">
        <v>3</v>
      </c>
      <c r="Q4" s="2">
        <v>-27.670555113999999</v>
      </c>
      <c r="R4" s="2">
        <v>153.36805724999999</v>
      </c>
      <c r="S4" s="2">
        <v>2565.5523683833503</v>
      </c>
      <c r="T4" s="2">
        <v>277837.74998927698</v>
      </c>
    </row>
    <row r="5" spans="1:20" s="3" customFormat="1" x14ac:dyDescent="0.4">
      <c r="A5" s="1">
        <v>54</v>
      </c>
      <c r="B5" s="2">
        <v>703</v>
      </c>
      <c r="C5" s="2" t="s">
        <v>30</v>
      </c>
      <c r="D5" s="1">
        <v>30</v>
      </c>
      <c r="E5" s="1">
        <v>1</v>
      </c>
      <c r="F5" s="1">
        <v>1</v>
      </c>
      <c r="G5" s="1">
        <v>2</v>
      </c>
      <c r="H5" s="2" t="s">
        <v>29</v>
      </c>
      <c r="I5" s="2" t="s">
        <v>28</v>
      </c>
      <c r="J5" s="1">
        <v>18</v>
      </c>
      <c r="K5" s="1">
        <v>3</v>
      </c>
      <c r="L5" s="1">
        <v>0</v>
      </c>
      <c r="M5" s="1">
        <v>1</v>
      </c>
      <c r="N5" s="1">
        <v>2</v>
      </c>
      <c r="O5" s="1">
        <v>1</v>
      </c>
      <c r="P5" s="2" t="s">
        <v>3</v>
      </c>
      <c r="Q5" s="2">
        <v>-27.441991000000002</v>
      </c>
      <c r="R5" s="2">
        <v>153.00180499999999</v>
      </c>
      <c r="S5" s="2">
        <v>2042.4899816074628</v>
      </c>
      <c r="T5" s="2">
        <v>116410.72788600647</v>
      </c>
    </row>
    <row r="6" spans="1:20" s="3" customFormat="1" x14ac:dyDescent="0.4">
      <c r="A6" s="1">
        <v>57</v>
      </c>
      <c r="B6" s="2">
        <v>168</v>
      </c>
      <c r="C6" s="2" t="s">
        <v>34</v>
      </c>
      <c r="D6" s="1">
        <v>24</v>
      </c>
      <c r="E6" s="1">
        <v>1</v>
      </c>
      <c r="F6" s="1">
        <v>1</v>
      </c>
      <c r="G6" s="1">
        <v>2</v>
      </c>
      <c r="H6" s="2" t="s">
        <v>31</v>
      </c>
      <c r="I6" s="2" t="s">
        <v>32</v>
      </c>
      <c r="J6" s="1">
        <v>17</v>
      </c>
      <c r="K6" s="1">
        <v>5</v>
      </c>
      <c r="L6" s="1">
        <v>0</v>
      </c>
      <c r="M6" s="1">
        <v>0</v>
      </c>
      <c r="N6" s="1">
        <v>0</v>
      </c>
      <c r="O6" s="1">
        <v>1</v>
      </c>
      <c r="P6" s="2" t="s">
        <v>33</v>
      </c>
      <c r="Q6" s="2">
        <v>-27.596191999999999</v>
      </c>
      <c r="R6" s="2">
        <v>153.29785699999999</v>
      </c>
      <c r="S6" s="2">
        <v>79.460251252826808</v>
      </c>
      <c r="T6" s="2">
        <v>358.81118687421724</v>
      </c>
    </row>
    <row r="7" spans="1:20" s="3" customFormat="1" x14ac:dyDescent="0.4">
      <c r="A7" s="1">
        <v>59</v>
      </c>
      <c r="B7" s="2">
        <v>166</v>
      </c>
      <c r="C7" s="2" t="s">
        <v>35</v>
      </c>
      <c r="D7" s="1">
        <v>24</v>
      </c>
      <c r="E7" s="1">
        <v>1</v>
      </c>
      <c r="F7" s="1">
        <v>1</v>
      </c>
      <c r="G7" s="1">
        <v>2</v>
      </c>
      <c r="H7" s="2" t="s">
        <v>31</v>
      </c>
      <c r="I7" s="2" t="s">
        <v>2</v>
      </c>
      <c r="J7" s="1">
        <v>17</v>
      </c>
      <c r="K7" s="1">
        <v>5</v>
      </c>
      <c r="L7" s="1">
        <v>0</v>
      </c>
      <c r="M7" s="1">
        <v>0</v>
      </c>
      <c r="N7" s="1">
        <v>0</v>
      </c>
      <c r="O7" s="1">
        <v>3</v>
      </c>
      <c r="P7" s="2" t="s">
        <v>33</v>
      </c>
      <c r="Q7" s="2">
        <v>-27.599443999999998</v>
      </c>
      <c r="R7" s="2">
        <v>153.29957400000001</v>
      </c>
      <c r="S7" s="2">
        <v>151.47296155945926</v>
      </c>
      <c r="T7" s="2">
        <v>1040.9402212444049</v>
      </c>
    </row>
    <row r="8" spans="1:20" s="3" customFormat="1" x14ac:dyDescent="0.4">
      <c r="A8" s="1">
        <v>60</v>
      </c>
      <c r="B8" s="2">
        <v>167</v>
      </c>
      <c r="C8" s="2" t="s">
        <v>36</v>
      </c>
      <c r="D8" s="1">
        <v>24</v>
      </c>
      <c r="E8" s="1">
        <v>1</v>
      </c>
      <c r="F8" s="1">
        <v>1</v>
      </c>
      <c r="G8" s="1">
        <v>2</v>
      </c>
      <c r="H8" s="2" t="s">
        <v>31</v>
      </c>
      <c r="I8" s="2" t="s">
        <v>37</v>
      </c>
      <c r="J8" s="1">
        <v>17</v>
      </c>
      <c r="K8" s="1">
        <v>5</v>
      </c>
      <c r="L8" s="1">
        <v>0</v>
      </c>
      <c r="M8" s="1">
        <v>0</v>
      </c>
      <c r="N8" s="1">
        <v>0</v>
      </c>
      <c r="O8" s="1">
        <v>3</v>
      </c>
      <c r="P8" s="2" t="s">
        <v>33</v>
      </c>
      <c r="Q8" s="2">
        <v>-27.600034000000001</v>
      </c>
      <c r="R8" s="2">
        <v>153.294274</v>
      </c>
      <c r="S8" s="2">
        <v>126.14039332042071</v>
      </c>
      <c r="T8" s="2">
        <v>370.81267987409228</v>
      </c>
    </row>
    <row r="9" spans="1:20" s="3" customFormat="1" x14ac:dyDescent="0.4">
      <c r="A9" s="1">
        <v>61</v>
      </c>
      <c r="B9" s="2">
        <v>173</v>
      </c>
      <c r="C9" s="2" t="s">
        <v>47</v>
      </c>
      <c r="D9" s="1">
        <v>24</v>
      </c>
      <c r="E9" s="1">
        <v>1</v>
      </c>
      <c r="F9" s="1">
        <v>1</v>
      </c>
      <c r="G9" s="1">
        <v>2</v>
      </c>
      <c r="H9" s="2" t="s">
        <v>38</v>
      </c>
      <c r="I9" s="2" t="s">
        <v>32</v>
      </c>
      <c r="J9" s="1">
        <v>17</v>
      </c>
      <c r="K9" s="1">
        <v>4</v>
      </c>
      <c r="L9" s="1">
        <v>0</v>
      </c>
      <c r="M9" s="1">
        <v>0</v>
      </c>
      <c r="N9" s="1">
        <v>0</v>
      </c>
      <c r="O9" s="1">
        <v>3</v>
      </c>
      <c r="P9" s="2" t="s">
        <v>33</v>
      </c>
      <c r="Q9" s="2">
        <v>-27.602924000000002</v>
      </c>
      <c r="R9" s="2">
        <v>153.29841500000001</v>
      </c>
      <c r="S9" s="2">
        <v>118.20568449777817</v>
      </c>
      <c r="T9" s="2">
        <v>103.90651162511604</v>
      </c>
    </row>
    <row r="10" spans="1:20" s="3" customFormat="1" x14ac:dyDescent="0.4">
      <c r="A10" s="1">
        <v>62</v>
      </c>
      <c r="B10" s="2">
        <v>59</v>
      </c>
      <c r="C10" s="2" t="s">
        <v>39</v>
      </c>
      <c r="D10" s="1">
        <v>24</v>
      </c>
      <c r="E10" s="1">
        <v>1</v>
      </c>
      <c r="F10" s="1">
        <v>1</v>
      </c>
      <c r="G10" s="1">
        <v>2</v>
      </c>
      <c r="H10" s="2" t="s">
        <v>40</v>
      </c>
      <c r="I10" s="2" t="s">
        <v>37</v>
      </c>
      <c r="J10" s="1">
        <v>17</v>
      </c>
      <c r="K10" s="1">
        <v>4</v>
      </c>
      <c r="L10" s="1">
        <v>0</v>
      </c>
      <c r="M10" s="1">
        <v>0</v>
      </c>
      <c r="N10" s="1">
        <v>0</v>
      </c>
      <c r="O10" s="1">
        <v>0</v>
      </c>
      <c r="P10" s="2" t="s">
        <v>3</v>
      </c>
      <c r="Q10" s="2">
        <v>-27.701886111111101</v>
      </c>
      <c r="R10" s="2">
        <v>157.298197222222</v>
      </c>
      <c r="S10" s="2">
        <v>1899.1210302382917</v>
      </c>
      <c r="T10" s="2">
        <v>107541.55285585446</v>
      </c>
    </row>
    <row r="11" spans="1:20" s="3" customFormat="1" x14ac:dyDescent="0.4">
      <c r="A11" s="1">
        <v>63</v>
      </c>
      <c r="B11" s="2">
        <v>3</v>
      </c>
      <c r="C11" s="2" t="s">
        <v>41</v>
      </c>
      <c r="D11" s="1">
        <v>24</v>
      </c>
      <c r="E11" s="1">
        <v>1</v>
      </c>
      <c r="F11" s="1">
        <v>1</v>
      </c>
      <c r="G11" s="1">
        <v>2</v>
      </c>
      <c r="H11" s="2" t="s">
        <v>42</v>
      </c>
      <c r="I11" s="2" t="s">
        <v>2</v>
      </c>
      <c r="J11" s="1">
        <v>17</v>
      </c>
      <c r="K11" s="1">
        <v>3</v>
      </c>
      <c r="L11" s="1">
        <v>0</v>
      </c>
      <c r="M11" s="1">
        <v>0</v>
      </c>
      <c r="N11" s="1">
        <v>0</v>
      </c>
      <c r="O11" s="1">
        <v>1</v>
      </c>
      <c r="P11" s="2" t="s">
        <v>3</v>
      </c>
      <c r="Q11" s="2">
        <v>-27.697613888888799</v>
      </c>
      <c r="R11" s="2">
        <v>153.31575277777699</v>
      </c>
      <c r="S11" s="2">
        <v>3327.1273352345861</v>
      </c>
      <c r="T11" s="2">
        <v>181546.85263945573</v>
      </c>
    </row>
    <row r="12" spans="1:20" s="3" customFormat="1" x14ac:dyDescent="0.4">
      <c r="A12" s="1">
        <v>64</v>
      </c>
      <c r="B12" s="2">
        <v>169</v>
      </c>
      <c r="C12" s="2" t="s">
        <v>43</v>
      </c>
      <c r="D12" s="1">
        <v>24</v>
      </c>
      <c r="E12" s="1">
        <v>1</v>
      </c>
      <c r="F12" s="1">
        <v>1</v>
      </c>
      <c r="G12" s="1">
        <v>2</v>
      </c>
      <c r="H12" s="2" t="s">
        <v>31</v>
      </c>
      <c r="I12" s="2" t="s">
        <v>44</v>
      </c>
      <c r="J12" s="1">
        <v>17</v>
      </c>
      <c r="K12" s="1">
        <v>5</v>
      </c>
      <c r="L12" s="1">
        <v>0</v>
      </c>
      <c r="M12" s="1">
        <v>0</v>
      </c>
      <c r="N12" s="1">
        <v>0</v>
      </c>
      <c r="O12" s="1">
        <v>1</v>
      </c>
      <c r="P12" s="2" t="s">
        <v>33</v>
      </c>
      <c r="Q12" s="2">
        <v>-27.602867</v>
      </c>
      <c r="R12" s="2">
        <v>153.301334</v>
      </c>
      <c r="S12" s="2">
        <v>236.97567065580094</v>
      </c>
      <c r="T12" s="2">
        <v>1680.8487958729845</v>
      </c>
    </row>
    <row r="13" spans="1:20" s="3" customFormat="1" x14ac:dyDescent="0.4">
      <c r="A13" s="1">
        <v>73</v>
      </c>
      <c r="B13" s="2">
        <v>175</v>
      </c>
      <c r="C13" s="2" t="s">
        <v>45</v>
      </c>
      <c r="D13" s="1">
        <v>24</v>
      </c>
      <c r="E13" s="1">
        <v>1</v>
      </c>
      <c r="F13" s="1">
        <v>3</v>
      </c>
      <c r="G13" s="1">
        <v>2</v>
      </c>
      <c r="H13" s="2" t="s">
        <v>38</v>
      </c>
      <c r="I13" s="2" t="s">
        <v>28</v>
      </c>
      <c r="J13" s="1">
        <v>21</v>
      </c>
      <c r="K13" s="1">
        <v>5</v>
      </c>
      <c r="L13" s="1">
        <v>0</v>
      </c>
      <c r="M13" s="1">
        <v>1</v>
      </c>
      <c r="N13" s="1">
        <v>2</v>
      </c>
      <c r="O13" s="1">
        <v>1</v>
      </c>
      <c r="P13" s="2" t="s">
        <v>33</v>
      </c>
      <c r="Q13" s="2">
        <v>-27.597294999999999</v>
      </c>
      <c r="R13" s="2">
        <v>153.296119</v>
      </c>
      <c r="S13" s="2">
        <v>95.918291430600533</v>
      </c>
      <c r="T13" s="2">
        <v>86.340610122197674</v>
      </c>
    </row>
    <row r="14" spans="1:20" s="3" customFormat="1" x14ac:dyDescent="0.4">
      <c r="A14" s="1">
        <v>74</v>
      </c>
      <c r="B14" s="2">
        <v>172</v>
      </c>
      <c r="C14" s="2" t="s">
        <v>46</v>
      </c>
      <c r="D14" s="1">
        <v>24</v>
      </c>
      <c r="E14" s="1">
        <v>1</v>
      </c>
      <c r="F14" s="1">
        <v>3</v>
      </c>
      <c r="G14" s="1">
        <v>2</v>
      </c>
      <c r="H14" s="2" t="s">
        <v>38</v>
      </c>
      <c r="I14" s="2" t="s">
        <v>37</v>
      </c>
      <c r="J14" s="1">
        <v>21</v>
      </c>
      <c r="K14" s="1">
        <v>5</v>
      </c>
      <c r="L14" s="1">
        <v>0</v>
      </c>
      <c r="M14" s="1">
        <v>1</v>
      </c>
      <c r="N14" s="1">
        <v>2</v>
      </c>
      <c r="O14" s="1">
        <v>2</v>
      </c>
      <c r="P14" s="2" t="s">
        <v>33</v>
      </c>
      <c r="Q14" s="2">
        <f>Q28-27.603228</f>
        <v>-55.206456000000003</v>
      </c>
      <c r="R14" s="2">
        <v>153.300411</v>
      </c>
      <c r="S14" s="2">
        <v>64.054711600818692</v>
      </c>
      <c r="T14" s="2">
        <v>108.46643249610334</v>
      </c>
    </row>
    <row r="15" spans="1:20" s="3" customFormat="1" x14ac:dyDescent="0.4">
      <c r="A15" s="1">
        <v>76</v>
      </c>
      <c r="B15" s="2">
        <v>35</v>
      </c>
      <c r="C15" s="2" t="s">
        <v>66</v>
      </c>
      <c r="D15" s="1">
        <v>29</v>
      </c>
      <c r="E15" s="1">
        <v>1</v>
      </c>
      <c r="F15" s="1">
        <v>5</v>
      </c>
      <c r="G15" s="1">
        <v>2</v>
      </c>
      <c r="H15" s="2" t="s">
        <v>48</v>
      </c>
      <c r="I15" s="2" t="s">
        <v>28</v>
      </c>
      <c r="J15" s="1">
        <v>17</v>
      </c>
      <c r="K15" s="1">
        <v>3</v>
      </c>
      <c r="L15" s="1">
        <v>0</v>
      </c>
      <c r="M15" s="1">
        <v>1</v>
      </c>
      <c r="N15" s="1">
        <v>2</v>
      </c>
      <c r="O15" s="1">
        <v>2</v>
      </c>
      <c r="P15" s="2" t="s">
        <v>3</v>
      </c>
      <c r="Q15" s="2">
        <v>-27.556671000000001</v>
      </c>
      <c r="R15" s="2">
        <v>153.27398099999999</v>
      </c>
      <c r="S15" s="2">
        <v>684.43386933997135</v>
      </c>
      <c r="T15" s="2">
        <v>25880.028142768049</v>
      </c>
    </row>
    <row r="16" spans="1:20" s="3" customFormat="1" x14ac:dyDescent="0.4">
      <c r="A16" s="1">
        <v>77</v>
      </c>
      <c r="B16" s="2">
        <v>61</v>
      </c>
      <c r="C16" s="2" t="s">
        <v>67</v>
      </c>
      <c r="D16" s="1">
        <v>24</v>
      </c>
      <c r="E16" s="1">
        <v>1</v>
      </c>
      <c r="F16" s="1">
        <v>5</v>
      </c>
      <c r="G16" s="1">
        <v>2</v>
      </c>
      <c r="H16" s="2" t="s">
        <v>40</v>
      </c>
      <c r="I16" s="2" t="s">
        <v>44</v>
      </c>
      <c r="J16" s="1">
        <v>17</v>
      </c>
      <c r="K16" s="1">
        <v>4</v>
      </c>
      <c r="L16" s="1">
        <v>0</v>
      </c>
      <c r="M16" s="1">
        <v>0</v>
      </c>
      <c r="N16" s="1">
        <v>0</v>
      </c>
      <c r="O16" s="1">
        <v>0</v>
      </c>
      <c r="P16" s="2" t="s">
        <v>3</v>
      </c>
      <c r="Q16" s="2">
        <v>-27.700839999999999</v>
      </c>
      <c r="R16" s="2">
        <v>153.31508700000001</v>
      </c>
      <c r="S16" s="2">
        <v>1196.2227110602255</v>
      </c>
      <c r="T16" s="2">
        <v>48866.427713084428</v>
      </c>
    </row>
    <row r="17" spans="1:20" s="3" customFormat="1" x14ac:dyDescent="0.4">
      <c r="A17" s="1">
        <v>83</v>
      </c>
      <c r="B17" s="2">
        <v>27</v>
      </c>
      <c r="C17" s="2" t="s">
        <v>49</v>
      </c>
      <c r="D17" s="1">
        <v>4</v>
      </c>
      <c r="E17" s="1">
        <v>1</v>
      </c>
      <c r="F17" s="1">
        <v>5</v>
      </c>
      <c r="G17" s="1">
        <v>1</v>
      </c>
      <c r="H17" s="2" t="s">
        <v>50</v>
      </c>
      <c r="I17" s="2" t="s">
        <v>51</v>
      </c>
      <c r="J17" s="1">
        <v>17</v>
      </c>
      <c r="K17" s="1">
        <v>3</v>
      </c>
      <c r="L17" s="1">
        <v>0</v>
      </c>
      <c r="M17" s="1">
        <v>0</v>
      </c>
      <c r="N17" s="1">
        <v>0</v>
      </c>
      <c r="O17" s="1">
        <v>0</v>
      </c>
      <c r="P17" s="2" t="s">
        <v>3</v>
      </c>
      <c r="Q17" s="2">
        <v>-27.498963888888799</v>
      </c>
      <c r="R17" s="2">
        <v>153.188316666666</v>
      </c>
      <c r="S17" s="2">
        <v>3323.3454754248223</v>
      </c>
      <c r="T17" s="2">
        <v>142494.40364027294</v>
      </c>
    </row>
    <row r="18" spans="1:20" s="3" customFormat="1" x14ac:dyDescent="0.4">
      <c r="A18" s="1">
        <v>114</v>
      </c>
      <c r="B18" s="2">
        <v>150</v>
      </c>
      <c r="C18" s="2" t="s">
        <v>68</v>
      </c>
      <c r="D18" s="1">
        <v>30</v>
      </c>
      <c r="E18" s="1">
        <v>1</v>
      </c>
      <c r="F18" s="1">
        <v>4</v>
      </c>
      <c r="G18" s="1">
        <v>2</v>
      </c>
      <c r="H18" s="2" t="s">
        <v>52</v>
      </c>
      <c r="I18" s="2" t="s">
        <v>2</v>
      </c>
      <c r="J18" s="1">
        <v>17</v>
      </c>
      <c r="K18" s="1">
        <v>3</v>
      </c>
      <c r="L18" s="1">
        <v>0</v>
      </c>
      <c r="M18" s="1">
        <v>0</v>
      </c>
      <c r="N18" s="1">
        <v>0</v>
      </c>
      <c r="O18" s="1">
        <v>1</v>
      </c>
      <c r="P18" s="2" t="s">
        <v>3</v>
      </c>
      <c r="Q18" s="2">
        <v>-27.455234000000001</v>
      </c>
      <c r="R18" s="2">
        <v>153.277253</v>
      </c>
      <c r="S18" s="2">
        <v>1854.4979877184307</v>
      </c>
      <c r="T18" s="2">
        <v>12533.392485560045</v>
      </c>
    </row>
    <row r="19" spans="1:20" s="3" customFormat="1" x14ac:dyDescent="0.4">
      <c r="A19" s="1">
        <v>136</v>
      </c>
      <c r="B19" s="2">
        <v>1063</v>
      </c>
      <c r="C19" s="2" t="s">
        <v>69</v>
      </c>
      <c r="D19" s="1">
        <v>24</v>
      </c>
      <c r="E19" s="1">
        <v>1</v>
      </c>
      <c r="F19" s="1">
        <v>3</v>
      </c>
      <c r="G19" s="1">
        <v>2</v>
      </c>
      <c r="H19" s="2" t="s">
        <v>38</v>
      </c>
      <c r="I19" s="2" t="s">
        <v>44</v>
      </c>
      <c r="J19" s="1">
        <v>17</v>
      </c>
      <c r="K19" s="1">
        <v>4</v>
      </c>
      <c r="L19" s="1">
        <v>0</v>
      </c>
      <c r="M19" s="1">
        <v>0</v>
      </c>
      <c r="N19" s="1">
        <v>0</v>
      </c>
      <c r="O19" s="1">
        <v>0</v>
      </c>
      <c r="P19" s="2" t="s">
        <v>33</v>
      </c>
      <c r="Q19" s="2">
        <v>-27.922425</v>
      </c>
      <c r="R19" s="2">
        <v>153.186576</v>
      </c>
      <c r="S19" s="2">
        <v>407.5144521358369</v>
      </c>
      <c r="T19" s="2">
        <v>5756.0225795407841</v>
      </c>
    </row>
    <row r="20" spans="1:20" s="3" customFormat="1" x14ac:dyDescent="0.4">
      <c r="A20" s="1">
        <v>158</v>
      </c>
      <c r="B20" s="2">
        <v>156</v>
      </c>
      <c r="C20" s="2" t="s">
        <v>70</v>
      </c>
      <c r="D20" s="1">
        <v>29</v>
      </c>
      <c r="E20" s="1">
        <v>1</v>
      </c>
      <c r="F20" s="1">
        <v>1</v>
      </c>
      <c r="G20" s="1">
        <v>2</v>
      </c>
      <c r="H20" s="2" t="s">
        <v>53</v>
      </c>
      <c r="I20" s="2" t="s">
        <v>37</v>
      </c>
      <c r="J20" s="1">
        <v>17</v>
      </c>
      <c r="K20" s="1">
        <v>4</v>
      </c>
      <c r="L20" s="1">
        <v>0</v>
      </c>
      <c r="M20" s="1">
        <v>1</v>
      </c>
      <c r="N20" s="1">
        <v>2</v>
      </c>
      <c r="O20" s="1">
        <v>2</v>
      </c>
      <c r="P20" s="2" t="s">
        <v>33</v>
      </c>
      <c r="Q20" s="2">
        <v>-24.568549000000001</v>
      </c>
      <c r="R20" s="2">
        <v>149.970373</v>
      </c>
      <c r="S20" s="2">
        <f>0.202934088209003+552.822843104404</f>
        <v>553.02577719261296</v>
      </c>
      <c r="T20" s="2">
        <f>0.00144862500434555+3375.35958725445</f>
        <v>3375.3610358794544</v>
      </c>
    </row>
    <row r="21" spans="1:20" s="3" customFormat="1" x14ac:dyDescent="0.4">
      <c r="A21" s="1">
        <v>163</v>
      </c>
      <c r="B21" s="2">
        <v>165</v>
      </c>
      <c r="C21" s="2" t="s">
        <v>54</v>
      </c>
      <c r="D21" s="1">
        <v>30</v>
      </c>
      <c r="E21" s="1">
        <v>1</v>
      </c>
      <c r="F21" s="1">
        <v>4</v>
      </c>
      <c r="G21" s="1">
        <v>2</v>
      </c>
      <c r="H21" s="2" t="s">
        <v>53</v>
      </c>
      <c r="I21" s="2" t="s">
        <v>55</v>
      </c>
      <c r="J21" s="1">
        <v>17</v>
      </c>
      <c r="K21" s="1">
        <v>3</v>
      </c>
      <c r="L21" s="1">
        <v>0</v>
      </c>
      <c r="M21" s="1">
        <v>0</v>
      </c>
      <c r="N21" s="1">
        <v>0</v>
      </c>
      <c r="O21" s="1">
        <v>3</v>
      </c>
      <c r="P21" s="2" t="s">
        <v>3</v>
      </c>
      <c r="Q21" s="2">
        <v>-27.5722722222222</v>
      </c>
      <c r="R21" s="2">
        <v>153.29588333333299</v>
      </c>
      <c r="S21" s="2">
        <v>3408.3842607924335</v>
      </c>
      <c r="T21" s="2">
        <v>216361.42925701971</v>
      </c>
    </row>
    <row r="22" spans="1:20" s="3" customFormat="1" x14ac:dyDescent="0.4">
      <c r="A22" s="1">
        <v>164</v>
      </c>
      <c r="B22" s="2">
        <v>165</v>
      </c>
      <c r="C22" s="2" t="s">
        <v>56</v>
      </c>
      <c r="D22" s="1">
        <v>30</v>
      </c>
      <c r="E22" s="1">
        <v>1</v>
      </c>
      <c r="F22" s="1">
        <v>4</v>
      </c>
      <c r="G22" s="1">
        <v>2</v>
      </c>
      <c r="H22" s="2" t="s">
        <v>53</v>
      </c>
      <c r="I22" s="2" t="s">
        <v>57</v>
      </c>
      <c r="J22" s="1">
        <v>17</v>
      </c>
      <c r="K22" s="1">
        <v>3</v>
      </c>
      <c r="L22" s="1">
        <v>0</v>
      </c>
      <c r="M22" s="1">
        <v>0</v>
      </c>
      <c r="N22" s="1">
        <v>0</v>
      </c>
      <c r="O22" s="1">
        <v>3</v>
      </c>
      <c r="P22" s="2" t="s">
        <v>3</v>
      </c>
      <c r="Q22" s="2">
        <v>-27.578341999999999</v>
      </c>
      <c r="R22" s="2">
        <v>153.285709</v>
      </c>
      <c r="S22" s="2">
        <v>2914.3317986638631</v>
      </c>
      <c r="T22" s="2">
        <v>25328.724539324325</v>
      </c>
    </row>
    <row r="23" spans="1:20" s="3" customFormat="1" x14ac:dyDescent="0.4">
      <c r="A23" s="1">
        <v>165</v>
      </c>
      <c r="B23" s="2">
        <v>158</v>
      </c>
      <c r="C23" s="2" t="s">
        <v>58</v>
      </c>
      <c r="D23" s="1">
        <v>29</v>
      </c>
      <c r="E23" s="1">
        <v>1</v>
      </c>
      <c r="F23" s="1">
        <v>4</v>
      </c>
      <c r="G23" s="1">
        <v>2</v>
      </c>
      <c r="H23" s="2" t="s">
        <v>53</v>
      </c>
      <c r="I23" s="2" t="s">
        <v>44</v>
      </c>
      <c r="J23" s="1">
        <v>17</v>
      </c>
      <c r="K23" s="1">
        <v>3</v>
      </c>
      <c r="L23" s="1">
        <v>0</v>
      </c>
      <c r="M23" s="1">
        <v>1</v>
      </c>
      <c r="N23" s="1">
        <v>2</v>
      </c>
      <c r="O23" s="1">
        <v>1</v>
      </c>
      <c r="P23" s="2" t="s">
        <v>3</v>
      </c>
      <c r="Q23" s="2">
        <v>-27.5653388888888</v>
      </c>
      <c r="R23" s="2">
        <v>153.28274444444401</v>
      </c>
      <c r="S23" s="2">
        <v>1366.8139817932977</v>
      </c>
      <c r="T23" s="2">
        <v>57401.968659652644</v>
      </c>
    </row>
    <row r="24" spans="1:20" s="3" customFormat="1" x14ac:dyDescent="0.4">
      <c r="A24" s="1">
        <v>166</v>
      </c>
      <c r="B24" s="2">
        <v>151</v>
      </c>
      <c r="C24" s="2" t="s">
        <v>59</v>
      </c>
      <c r="D24" s="1">
        <v>29</v>
      </c>
      <c r="E24" s="1">
        <v>1</v>
      </c>
      <c r="F24" s="1">
        <v>5</v>
      </c>
      <c r="G24" s="1">
        <v>2</v>
      </c>
      <c r="H24" s="2" t="s">
        <v>53</v>
      </c>
      <c r="I24" s="2" t="s">
        <v>32</v>
      </c>
      <c r="J24" s="1">
        <v>17</v>
      </c>
      <c r="K24" s="1">
        <v>4</v>
      </c>
      <c r="L24" s="1">
        <v>0</v>
      </c>
      <c r="M24" s="1">
        <v>1</v>
      </c>
      <c r="N24" s="1">
        <v>2</v>
      </c>
      <c r="O24" s="1">
        <v>2</v>
      </c>
      <c r="P24" s="2" t="s">
        <v>33</v>
      </c>
      <c r="Q24" s="2">
        <v>-27.565909999999999</v>
      </c>
      <c r="R24" s="2">
        <v>153.28038699999999</v>
      </c>
      <c r="S24" s="2">
        <f>147.597033404435+18.8472245764064+172.940141853338+54.7342006116021+20.8859579065011</f>
        <v>415.00455835228257</v>
      </c>
      <c r="T24" s="2">
        <f>1161.1589677837+12.2725235538906+296.916195248596+173.832524367956+20.0118371259708</f>
        <v>1664.1920480801134</v>
      </c>
    </row>
    <row r="25" spans="1:20" s="3" customFormat="1" x14ac:dyDescent="0.4">
      <c r="A25" s="1">
        <v>173</v>
      </c>
      <c r="B25" s="2">
        <v>0</v>
      </c>
      <c r="C25" s="2" t="s">
        <v>60</v>
      </c>
      <c r="D25" s="1">
        <v>29</v>
      </c>
      <c r="E25" s="1">
        <v>1</v>
      </c>
      <c r="F25" s="1">
        <v>3</v>
      </c>
      <c r="G25" s="1">
        <v>2</v>
      </c>
      <c r="H25" s="2" t="s">
        <v>53</v>
      </c>
      <c r="I25" s="2" t="s">
        <v>61</v>
      </c>
      <c r="J25" s="1">
        <v>17</v>
      </c>
      <c r="K25" s="1">
        <v>3</v>
      </c>
      <c r="L25" s="1">
        <v>0</v>
      </c>
      <c r="M25" s="1">
        <v>1</v>
      </c>
      <c r="N25" s="1">
        <v>0</v>
      </c>
      <c r="O25" s="1">
        <v>0</v>
      </c>
      <c r="P25" s="2" t="s">
        <v>3</v>
      </c>
      <c r="Q25" s="2">
        <v>-27.5653388888888</v>
      </c>
      <c r="R25" s="2">
        <v>153.28274444444401</v>
      </c>
      <c r="S25" s="2">
        <v>1021.4773302161981</v>
      </c>
      <c r="T25" s="2">
        <v>52547.082405500165</v>
      </c>
    </row>
    <row r="26" spans="1:20" s="3" customFormat="1" x14ac:dyDescent="0.4">
      <c r="A26" s="1">
        <v>190</v>
      </c>
      <c r="B26" s="2">
        <v>99</v>
      </c>
      <c r="C26" s="2" t="s">
        <v>62</v>
      </c>
      <c r="D26" s="1">
        <v>25</v>
      </c>
      <c r="E26" s="1">
        <v>1</v>
      </c>
      <c r="F26" s="1">
        <v>7</v>
      </c>
      <c r="G26" s="1">
        <v>4</v>
      </c>
      <c r="H26" s="2" t="s">
        <v>27</v>
      </c>
      <c r="I26" s="2" t="s">
        <v>37</v>
      </c>
      <c r="J26" s="1">
        <v>17</v>
      </c>
      <c r="K26" s="1">
        <v>3</v>
      </c>
      <c r="L26" s="1">
        <v>0</v>
      </c>
      <c r="M26" s="1">
        <v>1</v>
      </c>
      <c r="N26" s="1">
        <v>3</v>
      </c>
      <c r="O26" s="1">
        <v>1</v>
      </c>
      <c r="P26" s="2" t="s">
        <v>3</v>
      </c>
      <c r="Q26" s="2">
        <v>-27.700758333333301</v>
      </c>
      <c r="R26" s="2">
        <v>153.372255555555</v>
      </c>
      <c r="S26" s="2">
        <v>3315.076413995484</v>
      </c>
      <c r="T26" s="2">
        <v>319711.77638629387</v>
      </c>
    </row>
    <row r="27" spans="1:20" s="3" customFormat="1" x14ac:dyDescent="0.4">
      <c r="A27" s="1">
        <v>206</v>
      </c>
      <c r="B27" s="2">
        <v>803</v>
      </c>
      <c r="C27" s="2" t="s">
        <v>63</v>
      </c>
      <c r="D27" s="1">
        <v>24</v>
      </c>
      <c r="E27" s="1">
        <v>1</v>
      </c>
      <c r="F27" s="1">
        <v>3</v>
      </c>
      <c r="G27" s="1">
        <v>3</v>
      </c>
      <c r="H27" s="2" t="s">
        <v>64</v>
      </c>
      <c r="I27" s="2" t="s">
        <v>2</v>
      </c>
      <c r="J27" s="1">
        <v>17</v>
      </c>
      <c r="K27" s="1">
        <v>3</v>
      </c>
      <c r="L27" s="1">
        <v>0</v>
      </c>
      <c r="M27" s="1">
        <v>1</v>
      </c>
      <c r="N27" s="1">
        <v>2</v>
      </c>
      <c r="O27" s="1">
        <v>2</v>
      </c>
      <c r="P27" s="2" t="s">
        <v>3</v>
      </c>
      <c r="Q27" s="2">
        <v>-27.688427777777701</v>
      </c>
      <c r="R27" s="2">
        <v>153.332288888888</v>
      </c>
      <c r="S27" s="2">
        <v>6071.2388642544083</v>
      </c>
      <c r="T27" s="2">
        <v>1121750.3133425973</v>
      </c>
    </row>
    <row r="28" spans="1:20" s="3" customFormat="1" x14ac:dyDescent="0.4">
      <c r="A28" s="1">
        <v>247</v>
      </c>
      <c r="B28" s="2">
        <v>171</v>
      </c>
      <c r="C28" s="2" t="s">
        <v>65</v>
      </c>
      <c r="D28" s="1">
        <v>24</v>
      </c>
      <c r="E28" s="1">
        <v>1</v>
      </c>
      <c r="F28" s="1">
        <v>3</v>
      </c>
      <c r="G28" s="1">
        <v>2</v>
      </c>
      <c r="H28" s="2" t="s">
        <v>38</v>
      </c>
      <c r="I28" s="2" t="s">
        <v>2</v>
      </c>
      <c r="J28" s="1">
        <v>17</v>
      </c>
      <c r="K28" s="1">
        <v>5</v>
      </c>
      <c r="L28" s="1">
        <v>0</v>
      </c>
      <c r="M28" s="1">
        <v>1</v>
      </c>
      <c r="N28" s="1">
        <v>2</v>
      </c>
      <c r="O28" s="1">
        <v>1</v>
      </c>
      <c r="P28" s="2" t="s">
        <v>33</v>
      </c>
      <c r="Q28" s="2">
        <f>Q42-27.603228</f>
        <v>-27.603228000000001</v>
      </c>
      <c r="R28" s="2">
        <v>153.300411</v>
      </c>
      <c r="S28" s="2">
        <v>232.8704868762226</v>
      </c>
      <c r="T28" s="2">
        <v>1412.5664267358977</v>
      </c>
    </row>
    <row r="29" spans="1:20" s="5" customFormat="1" x14ac:dyDescent="0.4">
      <c r="A29" s="6">
        <v>92</v>
      </c>
      <c r="B29" s="7">
        <v>57</v>
      </c>
      <c r="C29" s="7" t="s">
        <v>71</v>
      </c>
      <c r="D29" s="6">
        <v>31</v>
      </c>
      <c r="E29" s="6">
        <v>1</v>
      </c>
      <c r="F29" s="6">
        <v>6</v>
      </c>
      <c r="G29" s="6">
        <v>1</v>
      </c>
      <c r="H29" s="7" t="s">
        <v>72</v>
      </c>
      <c r="I29" s="7" t="s">
        <v>73</v>
      </c>
      <c r="J29" s="6">
        <v>17</v>
      </c>
      <c r="K29" s="6">
        <v>3</v>
      </c>
      <c r="L29" s="6">
        <v>0</v>
      </c>
      <c r="M29" s="6">
        <v>1</v>
      </c>
      <c r="N29" s="6">
        <v>2</v>
      </c>
      <c r="O29" s="6">
        <v>1</v>
      </c>
      <c r="P29" s="7" t="s">
        <v>3</v>
      </c>
      <c r="Q29" s="7">
        <v>-27.489030555555502</v>
      </c>
      <c r="R29" s="7">
        <v>153.25253333333299</v>
      </c>
      <c r="S29" s="7">
        <v>3767.6241336084327</v>
      </c>
      <c r="T29" s="7">
        <v>24194.351119408744</v>
      </c>
    </row>
    <row r="30" spans="1:20" s="5" customFormat="1" x14ac:dyDescent="0.4">
      <c r="A30" s="6">
        <v>50</v>
      </c>
      <c r="B30" s="7">
        <v>96</v>
      </c>
      <c r="C30" s="7" t="s">
        <v>74</v>
      </c>
      <c r="D30" s="6">
        <v>25</v>
      </c>
      <c r="E30" s="6">
        <v>1</v>
      </c>
      <c r="F30" s="6">
        <v>7</v>
      </c>
      <c r="G30" s="6">
        <v>4</v>
      </c>
      <c r="H30" s="7" t="s">
        <v>27</v>
      </c>
      <c r="I30" s="7" t="s">
        <v>32</v>
      </c>
      <c r="J30" s="6">
        <v>17</v>
      </c>
      <c r="K30" s="6">
        <v>3</v>
      </c>
      <c r="L30" s="6">
        <v>0</v>
      </c>
      <c r="M30" s="6">
        <v>1</v>
      </c>
      <c r="N30" s="6">
        <v>2</v>
      </c>
      <c r="O30" s="6">
        <v>1</v>
      </c>
      <c r="P30" s="7" t="s">
        <v>3</v>
      </c>
      <c r="Q30" s="7">
        <v>-27.691558333333301</v>
      </c>
      <c r="R30" s="7">
        <v>153.37222499999999</v>
      </c>
      <c r="S30" s="7">
        <v>1982.9860321886476</v>
      </c>
      <c r="T30" s="7">
        <v>149988.52508724359</v>
      </c>
    </row>
    <row r="31" spans="1:20" s="5" customFormat="1" x14ac:dyDescent="0.4">
      <c r="A31" s="6">
        <v>35</v>
      </c>
      <c r="B31" s="7">
        <v>161</v>
      </c>
      <c r="C31" s="7" t="s">
        <v>85</v>
      </c>
      <c r="D31" s="6">
        <v>29</v>
      </c>
      <c r="E31" s="6">
        <v>5</v>
      </c>
      <c r="F31" s="6">
        <v>5</v>
      </c>
      <c r="G31" s="6">
        <v>2</v>
      </c>
      <c r="H31" s="7" t="s">
        <v>53</v>
      </c>
      <c r="I31" s="7" t="s">
        <v>73</v>
      </c>
      <c r="J31" s="6">
        <v>17</v>
      </c>
      <c r="K31" s="6">
        <v>11</v>
      </c>
      <c r="L31" s="6">
        <v>0</v>
      </c>
      <c r="M31" s="6">
        <v>1</v>
      </c>
      <c r="N31" s="6">
        <v>2</v>
      </c>
      <c r="O31" s="6">
        <v>2</v>
      </c>
      <c r="P31" s="7" t="s">
        <v>33</v>
      </c>
      <c r="Q31" s="7">
        <v>-27.571681000000002</v>
      </c>
      <c r="R31" s="7">
        <v>153.28358</v>
      </c>
      <c r="S31" s="7">
        <v>355.00152864162158</v>
      </c>
      <c r="T31" s="7">
        <v>409.77987550487171</v>
      </c>
    </row>
    <row r="32" spans="1:20" s="5" customFormat="1" x14ac:dyDescent="0.4">
      <c r="A32" s="6">
        <v>109</v>
      </c>
      <c r="B32" s="7">
        <v>504</v>
      </c>
      <c r="C32" s="7" t="s">
        <v>86</v>
      </c>
      <c r="D32" s="6">
        <v>7</v>
      </c>
      <c r="E32" s="6">
        <v>1</v>
      </c>
      <c r="F32" s="6">
        <v>2</v>
      </c>
      <c r="G32" s="6">
        <v>1</v>
      </c>
      <c r="H32" s="7" t="s">
        <v>75</v>
      </c>
      <c r="I32" s="7" t="s">
        <v>37</v>
      </c>
      <c r="J32" s="6">
        <v>17</v>
      </c>
      <c r="K32" s="6">
        <v>5</v>
      </c>
      <c r="L32" s="6">
        <v>0</v>
      </c>
      <c r="M32" s="6">
        <v>0</v>
      </c>
      <c r="N32" s="6">
        <v>0</v>
      </c>
      <c r="O32" s="6">
        <v>1</v>
      </c>
      <c r="P32" s="7" t="s">
        <v>33</v>
      </c>
      <c r="Q32" s="7">
        <v>-27.514894999999999</v>
      </c>
      <c r="R32" s="7">
        <v>153.286596</v>
      </c>
      <c r="S32" s="7">
        <v>168.82565256253554</v>
      </c>
      <c r="T32" s="7">
        <v>766.53938062288398</v>
      </c>
    </row>
    <row r="33" spans="1:20" s="5" customFormat="1" x14ac:dyDescent="0.4">
      <c r="A33" s="6">
        <v>58</v>
      </c>
      <c r="B33" s="7">
        <v>163</v>
      </c>
      <c r="C33" s="7" t="s">
        <v>76</v>
      </c>
      <c r="D33" s="6">
        <v>29</v>
      </c>
      <c r="E33" s="6">
        <v>1</v>
      </c>
      <c r="F33" s="6">
        <v>2</v>
      </c>
      <c r="G33" s="6">
        <v>2</v>
      </c>
      <c r="H33" s="7" t="s">
        <v>53</v>
      </c>
      <c r="I33" s="7" t="s">
        <v>77</v>
      </c>
      <c r="J33" s="6">
        <v>17</v>
      </c>
      <c r="K33" s="6">
        <v>4</v>
      </c>
      <c r="L33" s="6">
        <v>0</v>
      </c>
      <c r="M33" s="6">
        <v>0</v>
      </c>
      <c r="N33" s="6">
        <v>0</v>
      </c>
      <c r="O33" s="6">
        <v>2</v>
      </c>
      <c r="P33" s="7" t="s">
        <v>33</v>
      </c>
      <c r="Q33" s="7">
        <v>-27.571681000000002</v>
      </c>
      <c r="R33" s="7">
        <v>153.28358</v>
      </c>
      <c r="S33" s="7">
        <v>131.83756202814897</v>
      </c>
      <c r="T33" s="7">
        <v>142.35442925009764</v>
      </c>
    </row>
    <row r="34" spans="1:20" s="5" customFormat="1" x14ac:dyDescent="0.4">
      <c r="A34" s="6">
        <v>80</v>
      </c>
      <c r="B34" s="7">
        <v>160</v>
      </c>
      <c r="C34" s="7" t="s">
        <v>78</v>
      </c>
      <c r="D34" s="6">
        <v>29</v>
      </c>
      <c r="E34" s="6">
        <v>1</v>
      </c>
      <c r="F34" s="6">
        <v>5</v>
      </c>
      <c r="G34" s="6">
        <v>2</v>
      </c>
      <c r="H34" s="7" t="s">
        <v>53</v>
      </c>
      <c r="I34" s="7" t="s">
        <v>28</v>
      </c>
      <c r="J34" s="6">
        <v>17</v>
      </c>
      <c r="K34" s="6">
        <v>4</v>
      </c>
      <c r="L34" s="6">
        <v>0</v>
      </c>
      <c r="M34" s="6">
        <v>1</v>
      </c>
      <c r="N34" s="6">
        <v>2</v>
      </c>
      <c r="O34" s="6">
        <v>2</v>
      </c>
      <c r="P34" s="7" t="s">
        <v>33</v>
      </c>
      <c r="Q34" s="7">
        <v>-27.563223000000001</v>
      </c>
      <c r="R34" s="7">
        <v>153.26059100000001</v>
      </c>
      <c r="S34" s="7">
        <v>730.81240074363063</v>
      </c>
      <c r="T34" s="7">
        <v>1363.7901402450389</v>
      </c>
    </row>
    <row r="35" spans="1:20" s="5" customFormat="1" x14ac:dyDescent="0.4">
      <c r="A35" s="6">
        <v>82</v>
      </c>
      <c r="B35" s="7">
        <v>159</v>
      </c>
      <c r="C35" s="7" t="s">
        <v>84</v>
      </c>
      <c r="D35" s="6">
        <v>29</v>
      </c>
      <c r="E35" s="6">
        <v>1</v>
      </c>
      <c r="F35" s="6">
        <v>5</v>
      </c>
      <c r="G35" s="6">
        <v>2</v>
      </c>
      <c r="H35" s="7" t="s">
        <v>53</v>
      </c>
      <c r="I35" s="7" t="s">
        <v>51</v>
      </c>
      <c r="J35" s="6">
        <v>17</v>
      </c>
      <c r="K35" s="6">
        <v>4</v>
      </c>
      <c r="L35" s="6">
        <v>0</v>
      </c>
      <c r="M35" s="6">
        <v>0</v>
      </c>
      <c r="N35" s="6">
        <v>0</v>
      </c>
      <c r="O35" s="6">
        <v>2</v>
      </c>
      <c r="P35" s="7" t="s">
        <v>33</v>
      </c>
      <c r="Q35" s="7">
        <v>-27.563223000000001</v>
      </c>
      <c r="R35" s="7">
        <v>153.26059100000001</v>
      </c>
      <c r="S35" s="7">
        <v>432.7428344123565</v>
      </c>
      <c r="T35" s="7">
        <v>1362.7357108745375</v>
      </c>
    </row>
    <row r="36" spans="1:20" s="5" customFormat="1" x14ac:dyDescent="0.4">
      <c r="A36" s="6">
        <v>91</v>
      </c>
      <c r="B36" s="7">
        <v>89</v>
      </c>
      <c r="C36" s="7" t="s">
        <v>87</v>
      </c>
      <c r="D36" s="6">
        <v>28</v>
      </c>
      <c r="E36" s="6">
        <v>1</v>
      </c>
      <c r="F36" s="6">
        <v>6</v>
      </c>
      <c r="G36" s="6">
        <v>1</v>
      </c>
      <c r="H36" s="7" t="s">
        <v>79</v>
      </c>
      <c r="I36" s="7" t="s">
        <v>2</v>
      </c>
      <c r="J36" s="6">
        <v>17</v>
      </c>
      <c r="K36" s="6">
        <v>4</v>
      </c>
      <c r="L36" s="6">
        <v>0</v>
      </c>
      <c r="M36" s="6">
        <v>1</v>
      </c>
      <c r="N36" s="6">
        <v>2</v>
      </c>
      <c r="O36" s="6">
        <v>1</v>
      </c>
      <c r="P36" s="7" t="s">
        <v>33</v>
      </c>
      <c r="Q36" s="7">
        <v>-27.474231</v>
      </c>
      <c r="R36" s="7">
        <v>153.13044300000001</v>
      </c>
      <c r="S36" s="7">
        <v>2483.3075200426356</v>
      </c>
      <c r="T36" s="7">
        <v>13890.272403848374</v>
      </c>
    </row>
    <row r="37" spans="1:20" s="5" customFormat="1" x14ac:dyDescent="0.4">
      <c r="A37" s="6">
        <v>161</v>
      </c>
      <c r="B37" s="7">
        <v>123</v>
      </c>
      <c r="C37" s="7" t="s">
        <v>80</v>
      </c>
      <c r="D37" s="6">
        <v>15</v>
      </c>
      <c r="E37" s="6">
        <v>1</v>
      </c>
      <c r="F37" s="6">
        <v>4</v>
      </c>
      <c r="G37" s="6">
        <v>4</v>
      </c>
      <c r="H37" s="7" t="s">
        <v>81</v>
      </c>
      <c r="I37" s="7" t="s">
        <v>37</v>
      </c>
      <c r="J37" s="6">
        <v>17</v>
      </c>
      <c r="K37" s="6">
        <v>3</v>
      </c>
      <c r="L37" s="6">
        <v>0</v>
      </c>
      <c r="M37" s="6">
        <v>0</v>
      </c>
      <c r="N37" s="6">
        <v>0</v>
      </c>
      <c r="O37" s="6">
        <v>1</v>
      </c>
      <c r="P37" s="7" t="s">
        <v>3</v>
      </c>
      <c r="Q37" s="7">
        <v>-27.628044444444399</v>
      </c>
      <c r="R37" s="7">
        <v>153.360191666666</v>
      </c>
      <c r="S37" s="7">
        <v>748.49519353207938</v>
      </c>
      <c r="T37" s="7">
        <v>24230.640000983865</v>
      </c>
    </row>
    <row r="38" spans="1:20" s="5" customFormat="1" x14ac:dyDescent="0.4">
      <c r="A38" s="6">
        <v>5</v>
      </c>
      <c r="B38" s="7">
        <v>6</v>
      </c>
      <c r="C38" s="7" t="s">
        <v>83</v>
      </c>
      <c r="D38" s="6">
        <v>31</v>
      </c>
      <c r="E38" s="6">
        <v>1</v>
      </c>
      <c r="F38" s="6">
        <v>1</v>
      </c>
      <c r="G38" s="6">
        <v>1</v>
      </c>
      <c r="H38" s="7" t="s">
        <v>82</v>
      </c>
      <c r="I38" s="7" t="s">
        <v>28</v>
      </c>
      <c r="J38" s="6">
        <v>17</v>
      </c>
      <c r="K38" s="6">
        <v>3</v>
      </c>
      <c r="L38" s="6">
        <v>0</v>
      </c>
      <c r="M38" s="6">
        <v>1</v>
      </c>
      <c r="N38" s="6">
        <v>2</v>
      </c>
      <c r="O38" s="6">
        <v>3</v>
      </c>
      <c r="P38" s="7" t="s">
        <v>3</v>
      </c>
      <c r="Q38" s="7">
        <v>-27.492543999999999</v>
      </c>
      <c r="R38" s="7">
        <v>153.244576</v>
      </c>
      <c r="S38" s="7">
        <v>2202.6487796931401</v>
      </c>
      <c r="T38" s="7">
        <v>70676.492687638383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Yen-ching Tseng</dc:creator>
  <cp:lastModifiedBy>Yen-ching Tseng</cp:lastModifiedBy>
  <dcterms:created xsi:type="dcterms:W3CDTF">2020-07-29T07:18:31Z</dcterms:created>
  <dcterms:modified xsi:type="dcterms:W3CDTF">2020-07-29T08:53:30Z</dcterms:modified>
</cp:coreProperties>
</file>