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Никита\Desktop\теория информации\lab3\"/>
    </mc:Choice>
  </mc:AlternateContent>
  <xr:revisionPtr revIDLastSave="0" documentId="13_ncr:1_{9420A1BE-9020-4017-833B-C80059149CC3}" xr6:coauthVersionLast="47" xr6:coauthVersionMax="47" xr10:uidLastSave="{00000000-0000-0000-0000-000000000000}"/>
  <bookViews>
    <workbookView xWindow="11136" yWindow="2868" windowWidth="11400" windowHeight="87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X6" i="1" s="1"/>
  <c r="T3" i="1"/>
  <c r="S3" i="1"/>
  <c r="R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C18" i="1" l="1"/>
  <c r="D14" i="1"/>
  <c r="D17" i="1"/>
  <c r="C10" i="1"/>
  <c r="D9" i="1" s="1"/>
  <c r="E8" i="1" s="1"/>
  <c r="D20" i="1"/>
  <c r="E19" i="1" s="1"/>
  <c r="C15" i="1"/>
  <c r="C21" i="1"/>
  <c r="C24" i="1"/>
  <c r="D23" i="1" s="1"/>
  <c r="E22" i="1" s="1"/>
  <c r="F21" i="1" s="1"/>
  <c r="C30" i="1"/>
  <c r="D29" i="1" s="1"/>
  <c r="E28" i="1" s="1"/>
  <c r="F27" i="1" s="1"/>
  <c r="G26" i="1" s="1"/>
  <c r="H25" i="1" s="1"/>
  <c r="C32" i="1"/>
  <c r="D31" i="1" s="1"/>
  <c r="E30" i="1" s="1"/>
  <c r="F29" i="1" s="1"/>
  <c r="G28" i="1" s="1"/>
  <c r="H27" i="1" s="1"/>
  <c r="I26" i="1" s="1"/>
  <c r="J25" i="1" l="1"/>
  <c r="I24" i="1"/>
  <c r="J23" i="1" s="1"/>
</calcChain>
</file>

<file path=xl/sharedStrings.xml><?xml version="1.0" encoding="utf-8"?>
<sst xmlns="http://schemas.openxmlformats.org/spreadsheetml/2006/main" count="108" uniqueCount="75">
  <si>
    <t>символ</t>
  </si>
  <si>
    <t>вероятность</t>
  </si>
  <si>
    <t>пробел</t>
  </si>
  <si>
    <t>о</t>
  </si>
  <si>
    <t>а</t>
  </si>
  <si>
    <t>е</t>
  </si>
  <si>
    <t>н</t>
  </si>
  <si>
    <t>и</t>
  </si>
  <si>
    <t>т</t>
  </si>
  <si>
    <t>с</t>
  </si>
  <si>
    <t>р</t>
  </si>
  <si>
    <t>л</t>
  </si>
  <si>
    <t>в</t>
  </si>
  <si>
    <t>к</t>
  </si>
  <si>
    <t>м</t>
  </si>
  <si>
    <t>п</t>
  </si>
  <si>
    <t>у</t>
  </si>
  <si>
    <t>д</t>
  </si>
  <si>
    <t>я</t>
  </si>
  <si>
    <t>ь</t>
  </si>
  <si>
    <t>ы</t>
  </si>
  <si>
    <t>б</t>
  </si>
  <si>
    <t>з</t>
  </si>
  <si>
    <t>г</t>
  </si>
  <si>
    <t>ч</t>
  </si>
  <si>
    <t>й</t>
  </si>
  <si>
    <t>ш</t>
  </si>
  <si>
    <t>х</t>
  </si>
  <si>
    <t>ю</t>
  </si>
  <si>
    <t>ж</t>
  </si>
  <si>
    <t>щ</t>
  </si>
  <si>
    <t>э</t>
  </si>
  <si>
    <t>ц</t>
  </si>
  <si>
    <t>ф</t>
  </si>
  <si>
    <t>0101</t>
  </si>
  <si>
    <t>0111</t>
  </si>
  <si>
    <t>0011</t>
  </si>
  <si>
    <t>0001</t>
  </si>
  <si>
    <t>11000</t>
  </si>
  <si>
    <t>11001</t>
  </si>
  <si>
    <t>10101</t>
  </si>
  <si>
    <t>10001</t>
  </si>
  <si>
    <t>01101</t>
  </si>
  <si>
    <t>01001</t>
  </si>
  <si>
    <t>01000</t>
  </si>
  <si>
    <t>00101</t>
  </si>
  <si>
    <t>00001</t>
  </si>
  <si>
    <t>00000</t>
  </si>
  <si>
    <t>101001</t>
  </si>
  <si>
    <t>100001</t>
  </si>
  <si>
    <t>100000</t>
  </si>
  <si>
    <t>011001</t>
  </si>
  <si>
    <t>001001</t>
  </si>
  <si>
    <t>001000</t>
  </si>
  <si>
    <t>1010001</t>
  </si>
  <si>
    <t>0110001</t>
  </si>
  <si>
    <t>10100001</t>
  </si>
  <si>
    <t>01100001</t>
  </si>
  <si>
    <t>101000001</t>
  </si>
  <si>
    <t>101000000</t>
  </si>
  <si>
    <t>011000001</t>
  </si>
  <si>
    <t>011000000</t>
  </si>
  <si>
    <t>код</t>
  </si>
  <si>
    <t>длина кода</t>
  </si>
  <si>
    <t>Lср</t>
  </si>
  <si>
    <t>Ксс</t>
  </si>
  <si>
    <t>Hmax</t>
  </si>
  <si>
    <t>H(X)</t>
  </si>
  <si>
    <t>Log2(m)</t>
  </si>
  <si>
    <t>D</t>
  </si>
  <si>
    <t>Коэ</t>
  </si>
  <si>
    <t>Ds</t>
  </si>
  <si>
    <t>Dp</t>
  </si>
  <si>
    <t>вер. * кол-во разр.</t>
  </si>
  <si>
    <t>H(Y/X)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</si>
</sst>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1" xfId="0" applyBorder="1"/>
    <xf numFmtId="0" fontId="0" fillId="2" borderId="2" xfId="0" applyFill="1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1" fillId="3" borderId="0" xfId="0" applyFont="1" applyFill="1" applyBorder="1"/>
    <xf numFmtId="164" fontId="1" fillId="3" borderId="0" xfId="0" applyNumberFormat="1" applyFont="1" applyFill="1" applyBorder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L1" zoomScale="67" workbookViewId="0">
      <selection activeCell="T3" sqref="T3"/>
    </sheetView>
  </sheetViews>
  <sheetFormatPr defaultRowHeight="14.4" x14ac:dyDescent="0.3"/>
  <cols>
    <col min="2" max="2" width="14.33203125" customWidth="1"/>
    <col min="14" max="14" width="10.33203125" style="4" customWidth="1"/>
    <col min="15" max="15" width="10.88671875" customWidth="1"/>
    <col min="16" max="16" width="17.6640625" customWidth="1"/>
  </cols>
  <sheetData>
    <row r="1" spans="1:24" ht="15.6" customHeight="1" x14ac:dyDescent="0.3">
      <c r="A1" s="2" t="s">
        <v>0</v>
      </c>
      <c r="B1" s="2" t="s">
        <v>1</v>
      </c>
      <c r="C1" s="1"/>
      <c r="D1" s="1"/>
      <c r="E1" s="1"/>
      <c r="F1" s="1"/>
      <c r="G1" s="1"/>
      <c r="H1" s="1"/>
      <c r="M1" s="2" t="s">
        <v>0</v>
      </c>
      <c r="N1" s="5" t="s">
        <v>62</v>
      </c>
      <c r="O1" s="8" t="s">
        <v>63</v>
      </c>
      <c r="P1" s="16" t="s">
        <v>73</v>
      </c>
    </row>
    <row r="2" spans="1:24" ht="15.6" x14ac:dyDescent="0.3">
      <c r="A2" s="3" t="s">
        <v>2</v>
      </c>
      <c r="B2" s="11">
        <v>0.1678</v>
      </c>
      <c r="C2" s="1"/>
      <c r="D2" s="1"/>
      <c r="E2" s="1"/>
      <c r="F2" s="1"/>
      <c r="G2" s="1"/>
      <c r="H2" s="1"/>
      <c r="I2" s="1"/>
      <c r="J2" s="1"/>
      <c r="M2" s="3" t="s">
        <v>2</v>
      </c>
      <c r="N2" s="6">
        <v>111</v>
      </c>
      <c r="O2" s="7">
        <v>3</v>
      </c>
      <c r="P2" s="9">
        <f>O2*B2</f>
        <v>0.50340000000000007</v>
      </c>
      <c r="R2" s="7" t="s">
        <v>64</v>
      </c>
      <c r="S2" s="7" t="s">
        <v>65</v>
      </c>
      <c r="T2" s="7" t="s">
        <v>70</v>
      </c>
    </row>
    <row r="3" spans="1:24" ht="15.6" x14ac:dyDescent="0.3">
      <c r="A3" s="3" t="s">
        <v>3</v>
      </c>
      <c r="B3" s="11">
        <v>8.2699999999999996E-2</v>
      </c>
      <c r="C3" s="1"/>
      <c r="D3" s="1"/>
      <c r="E3" s="1"/>
      <c r="F3" s="1"/>
      <c r="G3" s="1"/>
      <c r="H3" s="1"/>
      <c r="I3" s="1"/>
      <c r="J3" s="1"/>
      <c r="M3" s="3" t="s">
        <v>3</v>
      </c>
      <c r="N3" s="6">
        <v>1101</v>
      </c>
      <c r="O3" s="7">
        <v>4</v>
      </c>
      <c r="P3" s="7">
        <f t="shared" ref="P3:P33" si="0">O3*B3</f>
        <v>0.33079999999999998</v>
      </c>
      <c r="R3" s="7">
        <f>SUM(P2:P33)</f>
        <v>4.4162999999999997</v>
      </c>
      <c r="S3" s="7">
        <f>R6/R3</f>
        <v>1.1321694631252406</v>
      </c>
      <c r="T3" s="7">
        <f>S6/R3</f>
        <v>0.99033045762289718</v>
      </c>
    </row>
    <row r="4" spans="1:24" ht="15.6" x14ac:dyDescent="0.3">
      <c r="A4" s="3" t="s">
        <v>4</v>
      </c>
      <c r="B4" s="11">
        <v>6.8900000000000003E-2</v>
      </c>
      <c r="C4" s="1"/>
      <c r="D4" s="1"/>
      <c r="E4" s="1"/>
      <c r="F4" s="1"/>
      <c r="G4" s="1"/>
      <c r="H4" s="1"/>
      <c r="I4" s="1"/>
      <c r="J4" s="1"/>
      <c r="M4" s="3" t="s">
        <v>4</v>
      </c>
      <c r="N4" s="6">
        <v>1011</v>
      </c>
      <c r="O4" s="7">
        <v>4</v>
      </c>
      <c r="P4" s="7">
        <f t="shared" si="0"/>
        <v>0.27560000000000001</v>
      </c>
    </row>
    <row r="5" spans="1:24" ht="15.6" x14ac:dyDescent="0.3">
      <c r="A5" s="3" t="s">
        <v>5</v>
      </c>
      <c r="B5" s="11">
        <v>6.7199999999999996E-2</v>
      </c>
      <c r="C5" s="1"/>
      <c r="D5" s="1"/>
      <c r="E5" s="1"/>
      <c r="F5" s="1"/>
      <c r="G5" s="1"/>
      <c r="H5" s="1"/>
      <c r="I5" s="1"/>
      <c r="J5" s="1"/>
      <c r="M5" s="3" t="s">
        <v>5</v>
      </c>
      <c r="N5" s="6">
        <v>1001</v>
      </c>
      <c r="O5" s="7">
        <v>4</v>
      </c>
      <c r="P5" s="7">
        <f t="shared" si="0"/>
        <v>0.26879999999999998</v>
      </c>
      <c r="R5" s="7" t="s">
        <v>66</v>
      </c>
      <c r="S5" s="7" t="s">
        <v>67</v>
      </c>
      <c r="T5" s="7" t="s">
        <v>74</v>
      </c>
      <c r="U5" s="7" t="s">
        <v>68</v>
      </c>
      <c r="V5" s="7" t="s">
        <v>71</v>
      </c>
      <c r="W5" s="7" t="s">
        <v>72</v>
      </c>
      <c r="X5" s="7" t="s">
        <v>69</v>
      </c>
    </row>
    <row r="6" spans="1:24" ht="15.6" x14ac:dyDescent="0.3">
      <c r="A6" s="3" t="s">
        <v>6</v>
      </c>
      <c r="B6" s="11">
        <v>5.4699999999999999E-2</v>
      </c>
      <c r="C6" s="1"/>
      <c r="D6" s="1"/>
      <c r="E6" s="1"/>
      <c r="F6" s="1"/>
      <c r="G6" s="1"/>
      <c r="H6" s="1"/>
      <c r="I6" s="1"/>
      <c r="J6" s="1"/>
      <c r="M6" s="3" t="s">
        <v>6</v>
      </c>
      <c r="N6" s="6" t="s">
        <v>35</v>
      </c>
      <c r="O6" s="7">
        <v>4</v>
      </c>
      <c r="P6" s="7">
        <f t="shared" si="0"/>
        <v>0.21879999999999999</v>
      </c>
      <c r="R6" s="7">
        <v>5</v>
      </c>
      <c r="S6" s="10">
        <v>4.3735964000000003</v>
      </c>
      <c r="T6" s="10">
        <v>3.452734</v>
      </c>
      <c r="U6" s="7">
        <v>5</v>
      </c>
      <c r="V6" s="7">
        <f>1-T6/S6</f>
        <v>0.21055038366137313</v>
      </c>
      <c r="W6" s="7">
        <f>1-S6/U6</f>
        <v>0.1252807199999999</v>
      </c>
      <c r="X6" s="7">
        <f>V6+W6-V6*W6</f>
        <v>0.30945319999999998</v>
      </c>
    </row>
    <row r="7" spans="1:24" ht="15.6" x14ac:dyDescent="0.3">
      <c r="A7" s="3" t="s">
        <v>7</v>
      </c>
      <c r="B7" s="11">
        <v>5.3600000000000002E-2</v>
      </c>
      <c r="C7" s="1"/>
      <c r="D7" s="1"/>
      <c r="E7" s="1"/>
      <c r="F7" s="1"/>
      <c r="G7" s="1"/>
      <c r="H7" s="1"/>
      <c r="I7" s="1"/>
      <c r="J7" s="1"/>
      <c r="M7" s="3" t="s">
        <v>7</v>
      </c>
      <c r="N7" s="6" t="s">
        <v>34</v>
      </c>
      <c r="O7" s="7">
        <v>4</v>
      </c>
      <c r="P7" s="7">
        <f t="shared" si="0"/>
        <v>0.21440000000000001</v>
      </c>
    </row>
    <row r="8" spans="1:24" ht="15.6" x14ac:dyDescent="0.3">
      <c r="A8" s="3" t="s">
        <v>8</v>
      </c>
      <c r="B8" s="11">
        <v>4.9299999999999997E-2</v>
      </c>
      <c r="C8" s="1"/>
      <c r="D8" s="1"/>
      <c r="E8" s="13">
        <f>D9+B2</f>
        <v>0.33110000000000001</v>
      </c>
      <c r="F8" s="1"/>
      <c r="G8" s="1"/>
      <c r="H8" s="1"/>
      <c r="I8" s="1"/>
      <c r="J8" s="1"/>
      <c r="M8" s="3" t="s">
        <v>8</v>
      </c>
      <c r="N8" s="6" t="s">
        <v>36</v>
      </c>
      <c r="O8" s="7">
        <v>4</v>
      </c>
      <c r="P8" s="7">
        <f t="shared" si="0"/>
        <v>0.19719999999999999</v>
      </c>
    </row>
    <row r="9" spans="1:24" ht="15.6" x14ac:dyDescent="0.3">
      <c r="A9" s="3" t="s">
        <v>9</v>
      </c>
      <c r="B9" s="11">
        <v>4.4200000000000003E-2</v>
      </c>
      <c r="C9" s="1"/>
      <c r="D9" s="13">
        <f>C10+B3</f>
        <v>0.1633</v>
      </c>
      <c r="E9" s="1">
        <v>28</v>
      </c>
      <c r="F9" s="1"/>
      <c r="G9" s="1"/>
      <c r="H9" s="1"/>
      <c r="I9" s="1"/>
      <c r="J9" s="1"/>
      <c r="M9" s="3" t="s">
        <v>9</v>
      </c>
      <c r="N9" s="6" t="s">
        <v>37</v>
      </c>
      <c r="O9" s="7">
        <v>4</v>
      </c>
      <c r="P9" s="7">
        <f t="shared" si="0"/>
        <v>0.17680000000000001</v>
      </c>
    </row>
    <row r="10" spans="1:24" ht="15.6" x14ac:dyDescent="0.3">
      <c r="A10" s="3" t="s">
        <v>10</v>
      </c>
      <c r="B10" s="11">
        <v>4.07E-2</v>
      </c>
      <c r="C10" s="13">
        <f>B10+B11</f>
        <v>8.0600000000000005E-2</v>
      </c>
      <c r="D10" s="1">
        <v>24</v>
      </c>
      <c r="E10" s="1"/>
      <c r="F10" s="1"/>
      <c r="G10" s="1"/>
      <c r="H10" s="1"/>
      <c r="I10" s="1"/>
      <c r="J10" s="1"/>
      <c r="M10" s="3" t="s">
        <v>10</v>
      </c>
      <c r="N10" s="6" t="s">
        <v>39</v>
      </c>
      <c r="O10" s="7">
        <v>5</v>
      </c>
      <c r="P10" s="7">
        <f t="shared" si="0"/>
        <v>0.20350000000000001</v>
      </c>
    </row>
    <row r="11" spans="1:24" ht="15.6" x14ac:dyDescent="0.3">
      <c r="A11" s="3" t="s">
        <v>11</v>
      </c>
      <c r="B11" s="11">
        <v>3.9899999999999998E-2</v>
      </c>
      <c r="C11" s="1">
        <v>17</v>
      </c>
      <c r="D11" s="1"/>
      <c r="E11" s="1"/>
      <c r="F11" s="1"/>
      <c r="G11" s="1"/>
      <c r="H11" s="1"/>
      <c r="I11" s="1"/>
      <c r="J11" s="1"/>
      <c r="M11" s="3" t="s">
        <v>11</v>
      </c>
      <c r="N11" s="6" t="s">
        <v>38</v>
      </c>
      <c r="O11" s="7">
        <v>5</v>
      </c>
      <c r="P11" s="7">
        <f t="shared" si="0"/>
        <v>0.19949999999999998</v>
      </c>
    </row>
    <row r="12" spans="1:24" ht="15.6" x14ac:dyDescent="0.3">
      <c r="A12" s="3" t="s">
        <v>12</v>
      </c>
      <c r="B12" s="11">
        <v>3.5700000000000003E-2</v>
      </c>
      <c r="C12" s="1"/>
      <c r="D12" s="1"/>
      <c r="E12" s="1"/>
      <c r="F12" s="1"/>
      <c r="G12" s="1"/>
      <c r="H12" s="1"/>
      <c r="I12" s="1"/>
      <c r="J12" s="1"/>
      <c r="M12" s="3" t="s">
        <v>12</v>
      </c>
      <c r="N12" s="6" t="s">
        <v>40</v>
      </c>
      <c r="O12" s="7">
        <v>5</v>
      </c>
      <c r="P12" s="7">
        <f t="shared" si="0"/>
        <v>0.17850000000000002</v>
      </c>
    </row>
    <row r="13" spans="1:24" ht="15.6" x14ac:dyDescent="0.3">
      <c r="A13" s="3" t="s">
        <v>13</v>
      </c>
      <c r="B13" s="11">
        <v>3.3599999999999998E-2</v>
      </c>
      <c r="C13" s="1"/>
      <c r="D13" s="1"/>
      <c r="E13" s="1"/>
      <c r="F13" s="1"/>
      <c r="G13" s="1"/>
      <c r="H13" s="1"/>
      <c r="I13" s="1"/>
      <c r="J13" s="1"/>
      <c r="M13" s="3" t="s">
        <v>13</v>
      </c>
      <c r="N13" s="6" t="s">
        <v>41</v>
      </c>
      <c r="O13" s="7">
        <v>5</v>
      </c>
      <c r="P13" s="7">
        <f t="shared" si="0"/>
        <v>0.16799999999999998</v>
      </c>
    </row>
    <row r="14" spans="1:24" ht="15.6" x14ac:dyDescent="0.3">
      <c r="A14" s="3" t="s">
        <v>14</v>
      </c>
      <c r="B14" s="11">
        <v>2.76E-2</v>
      </c>
      <c r="C14" s="1"/>
      <c r="D14" s="13">
        <f>C15+B7</f>
        <v>0.1046</v>
      </c>
      <c r="E14" s="1"/>
      <c r="F14" s="1"/>
      <c r="G14" s="1"/>
      <c r="H14" s="1"/>
      <c r="I14" s="1"/>
      <c r="J14" s="1"/>
      <c r="M14" s="3" t="s">
        <v>14</v>
      </c>
      <c r="N14" s="6" t="s">
        <v>42</v>
      </c>
      <c r="O14" s="7">
        <v>5</v>
      </c>
      <c r="P14" s="7">
        <f t="shared" si="0"/>
        <v>0.13800000000000001</v>
      </c>
    </row>
    <row r="15" spans="1:24" ht="15.6" x14ac:dyDescent="0.3">
      <c r="A15" s="3" t="s">
        <v>15</v>
      </c>
      <c r="B15" s="11">
        <v>2.5499999999999998E-2</v>
      </c>
      <c r="C15" s="13">
        <f>B15+B16</f>
        <v>5.0999999999999997E-2</v>
      </c>
      <c r="D15" s="1">
        <v>20</v>
      </c>
      <c r="E15" s="1"/>
      <c r="F15" s="1"/>
      <c r="G15" s="1"/>
      <c r="H15" s="1"/>
      <c r="I15" s="1"/>
      <c r="J15" s="1"/>
      <c r="M15" s="3" t="s">
        <v>15</v>
      </c>
      <c r="N15" s="6" t="s">
        <v>43</v>
      </c>
      <c r="O15" s="7">
        <v>5</v>
      </c>
      <c r="P15" s="7">
        <f t="shared" si="0"/>
        <v>0.1275</v>
      </c>
    </row>
    <row r="16" spans="1:24" ht="15.6" x14ac:dyDescent="0.3">
      <c r="A16" s="3" t="s">
        <v>16</v>
      </c>
      <c r="B16" s="11">
        <v>2.5499999999999998E-2</v>
      </c>
      <c r="C16" s="1">
        <v>13</v>
      </c>
      <c r="D16" s="1"/>
      <c r="E16" s="1"/>
      <c r="F16" s="1"/>
      <c r="G16" s="1"/>
      <c r="H16" s="1"/>
      <c r="I16" s="1"/>
      <c r="J16" s="1"/>
      <c r="M16" s="3" t="s">
        <v>16</v>
      </c>
      <c r="N16" s="6" t="s">
        <v>44</v>
      </c>
      <c r="O16" s="7">
        <v>5</v>
      </c>
      <c r="P16" s="7">
        <f t="shared" si="0"/>
        <v>0.1275</v>
      </c>
    </row>
    <row r="17" spans="1:16" ht="15.6" x14ac:dyDescent="0.3">
      <c r="A17" s="3" t="s">
        <v>17</v>
      </c>
      <c r="B17" s="11">
        <v>2.4400000000000002E-2</v>
      </c>
      <c r="C17" s="1"/>
      <c r="D17" s="13">
        <f>C18+B9</f>
        <v>8.8200000000000001E-2</v>
      </c>
      <c r="E17" s="1"/>
      <c r="F17" s="1"/>
      <c r="G17" s="1"/>
      <c r="H17" s="1"/>
      <c r="I17" s="1"/>
      <c r="J17" s="1"/>
      <c r="M17" s="3" t="s">
        <v>17</v>
      </c>
      <c r="N17" s="6" t="s">
        <v>45</v>
      </c>
      <c r="O17" s="7">
        <v>5</v>
      </c>
      <c r="P17" s="7">
        <f t="shared" si="0"/>
        <v>0.12200000000000001</v>
      </c>
    </row>
    <row r="18" spans="1:16" ht="15.6" x14ac:dyDescent="0.3">
      <c r="A18" s="3" t="s">
        <v>18</v>
      </c>
      <c r="B18" s="11">
        <v>2.4E-2</v>
      </c>
      <c r="C18" s="13">
        <f>B18+B19</f>
        <v>4.3999999999999997E-2</v>
      </c>
      <c r="D18" s="1">
        <v>18</v>
      </c>
      <c r="E18" s="1"/>
      <c r="F18" s="1"/>
      <c r="G18" s="1"/>
      <c r="H18" s="1"/>
      <c r="I18" s="1"/>
      <c r="J18" s="1"/>
      <c r="M18" s="3" t="s">
        <v>18</v>
      </c>
      <c r="N18" s="6" t="s">
        <v>46</v>
      </c>
      <c r="O18" s="7">
        <v>5</v>
      </c>
      <c r="P18" s="7">
        <f t="shared" si="0"/>
        <v>0.12</v>
      </c>
    </row>
    <row r="19" spans="1:16" ht="15.6" x14ac:dyDescent="0.3">
      <c r="A19" s="3" t="s">
        <v>19</v>
      </c>
      <c r="B19" s="11">
        <v>0.02</v>
      </c>
      <c r="C19" s="1">
        <v>11</v>
      </c>
      <c r="D19" s="1"/>
      <c r="E19" s="13">
        <f>D20+B5</f>
        <v>0.13169999999999998</v>
      </c>
      <c r="F19" s="1"/>
      <c r="G19" s="1"/>
      <c r="H19" s="1"/>
      <c r="I19" s="1"/>
      <c r="J19" s="1"/>
      <c r="M19" s="3" t="s">
        <v>19</v>
      </c>
      <c r="N19" s="6" t="s">
        <v>47</v>
      </c>
      <c r="O19" s="7">
        <v>5</v>
      </c>
      <c r="P19" s="7">
        <f t="shared" si="0"/>
        <v>0.1</v>
      </c>
    </row>
    <row r="20" spans="1:16" ht="15.6" x14ac:dyDescent="0.3">
      <c r="A20" s="3" t="s">
        <v>20</v>
      </c>
      <c r="B20" s="11">
        <v>1.77E-2</v>
      </c>
      <c r="C20" s="1"/>
      <c r="D20" s="13">
        <f>C21+B13</f>
        <v>6.4500000000000002E-2</v>
      </c>
      <c r="E20" s="1">
        <v>22</v>
      </c>
      <c r="F20" s="1"/>
      <c r="G20" s="1"/>
      <c r="H20" s="1"/>
      <c r="I20" s="1"/>
      <c r="J20" s="1"/>
      <c r="M20" s="3" t="s">
        <v>20</v>
      </c>
      <c r="N20" s="6" t="s">
        <v>48</v>
      </c>
      <c r="O20" s="7">
        <v>6</v>
      </c>
      <c r="P20" s="7">
        <f t="shared" si="0"/>
        <v>0.1062</v>
      </c>
    </row>
    <row r="21" spans="1:16" ht="15.6" x14ac:dyDescent="0.3">
      <c r="A21" s="3" t="s">
        <v>21</v>
      </c>
      <c r="B21" s="11">
        <v>1.5699999999999999E-2</v>
      </c>
      <c r="C21" s="13">
        <f>B21+B22</f>
        <v>3.0899999999999997E-2</v>
      </c>
      <c r="D21" s="1">
        <v>15</v>
      </c>
      <c r="E21" s="1"/>
      <c r="F21" s="13">
        <f>E22+D17</f>
        <v>0.1865</v>
      </c>
      <c r="G21" s="1"/>
      <c r="H21" s="1"/>
      <c r="I21" s="1"/>
      <c r="J21" s="1"/>
      <c r="M21" s="3" t="s">
        <v>21</v>
      </c>
      <c r="N21" s="6" t="s">
        <v>49</v>
      </c>
      <c r="O21" s="7">
        <v>6</v>
      </c>
      <c r="P21" s="7">
        <f t="shared" si="0"/>
        <v>9.4199999999999992E-2</v>
      </c>
    </row>
    <row r="22" spans="1:16" ht="15.6" x14ac:dyDescent="0.3">
      <c r="A22" s="3" t="s">
        <v>22</v>
      </c>
      <c r="B22" s="11">
        <v>1.52E-2</v>
      </c>
      <c r="C22" s="1">
        <v>9</v>
      </c>
      <c r="D22" s="1"/>
      <c r="E22" s="13">
        <f>D23+B8</f>
        <v>9.8299999999999998E-2</v>
      </c>
      <c r="F22" s="1">
        <v>25</v>
      </c>
      <c r="G22" s="1"/>
      <c r="H22" s="1"/>
      <c r="I22" s="1"/>
      <c r="J22" s="1"/>
      <c r="M22" s="3" t="s">
        <v>22</v>
      </c>
      <c r="N22" s="6" t="s">
        <v>50</v>
      </c>
      <c r="O22" s="7">
        <v>6</v>
      </c>
      <c r="P22" s="7">
        <f t="shared" si="0"/>
        <v>9.1200000000000003E-2</v>
      </c>
    </row>
    <row r="23" spans="1:16" ht="15.6" x14ac:dyDescent="0.3">
      <c r="A23" s="3" t="s">
        <v>23</v>
      </c>
      <c r="B23" s="11">
        <v>1.2699999999999999E-2</v>
      </c>
      <c r="C23" s="1"/>
      <c r="D23" s="13">
        <f>C24+B17</f>
        <v>4.9000000000000002E-2</v>
      </c>
      <c r="E23" s="1">
        <v>19</v>
      </c>
      <c r="F23" s="1"/>
      <c r="G23" s="1"/>
      <c r="H23" s="1"/>
      <c r="I23" s="1"/>
      <c r="J23" s="15">
        <f>I24+E8</f>
        <v>0.60139999999999993</v>
      </c>
      <c r="M23" s="3" t="s">
        <v>23</v>
      </c>
      <c r="N23" s="6" t="s">
        <v>51</v>
      </c>
      <c r="O23" s="7">
        <v>6</v>
      </c>
      <c r="P23" s="7">
        <f t="shared" si="0"/>
        <v>7.619999999999999E-2</v>
      </c>
    </row>
    <row r="24" spans="1:16" ht="15.6" x14ac:dyDescent="0.3">
      <c r="A24" s="3" t="s">
        <v>24</v>
      </c>
      <c r="B24" s="11">
        <v>1.2500000000000001E-2</v>
      </c>
      <c r="C24" s="13">
        <f>B24+B25</f>
        <v>2.46E-2</v>
      </c>
      <c r="D24" s="1">
        <v>12</v>
      </c>
      <c r="E24" s="1"/>
      <c r="F24" s="1"/>
      <c r="G24" s="1"/>
      <c r="H24" s="1"/>
      <c r="I24" s="14">
        <f>H25+E19</f>
        <v>0.27029999999999998</v>
      </c>
      <c r="J24" s="1">
        <v>30</v>
      </c>
      <c r="M24" s="3" t="s">
        <v>24</v>
      </c>
      <c r="N24" s="6" t="s">
        <v>52</v>
      </c>
      <c r="O24" s="7">
        <v>6</v>
      </c>
      <c r="P24" s="7">
        <f t="shared" si="0"/>
        <v>7.5000000000000011E-2</v>
      </c>
    </row>
    <row r="25" spans="1:16" ht="15.6" x14ac:dyDescent="0.3">
      <c r="A25" s="3" t="s">
        <v>25</v>
      </c>
      <c r="B25" s="11">
        <v>1.21E-2</v>
      </c>
      <c r="C25" s="1">
        <v>7</v>
      </c>
      <c r="D25" s="1"/>
      <c r="E25" s="1"/>
      <c r="F25" s="1"/>
      <c r="G25" s="1"/>
      <c r="H25" s="14">
        <f>G26+B4</f>
        <v>0.1386</v>
      </c>
      <c r="I25" s="1">
        <v>27</v>
      </c>
      <c r="J25" s="15">
        <f>I26+F21</f>
        <v>0.3997</v>
      </c>
      <c r="M25" s="3" t="s">
        <v>25</v>
      </c>
      <c r="N25" s="6" t="s">
        <v>53</v>
      </c>
      <c r="O25" s="7">
        <v>6</v>
      </c>
      <c r="P25" s="7">
        <f t="shared" si="0"/>
        <v>7.2599999999999998E-2</v>
      </c>
    </row>
    <row r="26" spans="1:16" ht="15.6" x14ac:dyDescent="0.3">
      <c r="A26" s="3" t="s">
        <v>26</v>
      </c>
      <c r="B26" s="11">
        <v>8.0999999999999996E-3</v>
      </c>
      <c r="C26" s="1"/>
      <c r="D26" s="1"/>
      <c r="E26" s="1"/>
      <c r="F26" s="1"/>
      <c r="G26" s="14">
        <f>F27+B12</f>
        <v>6.9700000000000012E-2</v>
      </c>
      <c r="H26" s="1">
        <v>23</v>
      </c>
      <c r="I26" s="14">
        <f>H27+D14</f>
        <v>0.2132</v>
      </c>
      <c r="J26" s="1">
        <v>29</v>
      </c>
      <c r="M26" s="3" t="s">
        <v>26</v>
      </c>
      <c r="N26" s="6" t="s">
        <v>54</v>
      </c>
      <c r="O26" s="7">
        <v>7</v>
      </c>
      <c r="P26" s="7">
        <f t="shared" si="0"/>
        <v>5.67E-2</v>
      </c>
    </row>
    <row r="27" spans="1:16" ht="15.6" x14ac:dyDescent="0.3">
      <c r="A27" s="3" t="s">
        <v>27</v>
      </c>
      <c r="B27" s="11">
        <v>7.7000000000000002E-3</v>
      </c>
      <c r="C27" s="1"/>
      <c r="D27" s="1"/>
      <c r="E27" s="1"/>
      <c r="F27" s="14">
        <f>E28+B20</f>
        <v>3.4000000000000002E-2</v>
      </c>
      <c r="G27" s="1">
        <v>16</v>
      </c>
      <c r="H27" s="14">
        <f>G28+B6</f>
        <v>0.1086</v>
      </c>
      <c r="I27" s="1">
        <v>26</v>
      </c>
      <c r="J27" s="1"/>
      <c r="M27" s="3" t="s">
        <v>27</v>
      </c>
      <c r="N27" s="6" t="s">
        <v>55</v>
      </c>
      <c r="O27" s="7">
        <v>7</v>
      </c>
      <c r="P27" s="7">
        <f t="shared" si="0"/>
        <v>5.3900000000000003E-2</v>
      </c>
    </row>
    <row r="28" spans="1:16" ht="15.6" x14ac:dyDescent="0.3">
      <c r="A28" s="3" t="s">
        <v>28</v>
      </c>
      <c r="B28" s="11">
        <v>4.0000000000000001E-3</v>
      </c>
      <c r="C28" s="1"/>
      <c r="D28" s="1"/>
      <c r="E28" s="13">
        <f>D29+B26</f>
        <v>1.6299999999999999E-2</v>
      </c>
      <c r="F28" s="1">
        <v>10</v>
      </c>
      <c r="G28" s="14">
        <f>F29+B14</f>
        <v>5.3900000000000003E-2</v>
      </c>
      <c r="H28" s="1">
        <v>21</v>
      </c>
      <c r="I28" s="1"/>
      <c r="J28" s="1"/>
      <c r="M28" s="3" t="s">
        <v>28</v>
      </c>
      <c r="N28" s="6" t="s">
        <v>56</v>
      </c>
      <c r="O28" s="7">
        <v>8</v>
      </c>
      <c r="P28" s="7">
        <f t="shared" si="0"/>
        <v>3.2000000000000001E-2</v>
      </c>
    </row>
    <row r="29" spans="1:16" ht="15.6" x14ac:dyDescent="0.3">
      <c r="A29" s="3" t="s">
        <v>29</v>
      </c>
      <c r="B29" s="11">
        <v>2.8999999999999998E-3</v>
      </c>
      <c r="C29" s="1"/>
      <c r="D29" s="13">
        <f>C30+B28</f>
        <v>8.199999999999999E-3</v>
      </c>
      <c r="E29" s="1">
        <v>6</v>
      </c>
      <c r="F29" s="14">
        <f>E30+B23</f>
        <v>2.63E-2</v>
      </c>
      <c r="G29" s="1">
        <v>14</v>
      </c>
      <c r="H29" s="1"/>
      <c r="I29" s="1"/>
      <c r="J29" s="1"/>
      <c r="M29" s="3" t="s">
        <v>29</v>
      </c>
      <c r="N29" s="6" t="s">
        <v>57</v>
      </c>
      <c r="O29" s="7">
        <v>8</v>
      </c>
      <c r="P29" s="7">
        <f t="shared" si="0"/>
        <v>2.3199999999999998E-2</v>
      </c>
    </row>
    <row r="30" spans="1:16" ht="15.6" x14ac:dyDescent="0.3">
      <c r="A30" s="3" t="s">
        <v>30</v>
      </c>
      <c r="B30" s="11">
        <v>2.3E-3</v>
      </c>
      <c r="C30" s="13">
        <f>B30+B31</f>
        <v>4.1999999999999997E-3</v>
      </c>
      <c r="D30" s="1">
        <v>4</v>
      </c>
      <c r="E30" s="14">
        <f>D31+B27</f>
        <v>1.3600000000000001E-2</v>
      </c>
      <c r="F30" s="1">
        <v>8</v>
      </c>
      <c r="G30" s="1"/>
      <c r="H30" s="1"/>
      <c r="I30" s="1"/>
      <c r="J30" s="1"/>
      <c r="M30" s="3" t="s">
        <v>30</v>
      </c>
      <c r="N30" s="6" t="s">
        <v>58</v>
      </c>
      <c r="O30" s="7">
        <v>9</v>
      </c>
      <c r="P30" s="7">
        <f t="shared" si="0"/>
        <v>2.07E-2</v>
      </c>
    </row>
    <row r="31" spans="1:16" ht="15.6" x14ac:dyDescent="0.3">
      <c r="A31" s="3" t="s">
        <v>31</v>
      </c>
      <c r="B31" s="11">
        <v>1.9E-3</v>
      </c>
      <c r="C31" s="1">
        <v>2</v>
      </c>
      <c r="D31" s="14">
        <f>B29+C32</f>
        <v>5.8999999999999999E-3</v>
      </c>
      <c r="E31" s="1">
        <v>5</v>
      </c>
      <c r="F31" s="1"/>
      <c r="G31" s="1"/>
      <c r="H31" s="1"/>
      <c r="I31" s="1"/>
      <c r="J31" s="1"/>
      <c r="M31" s="3" t="s">
        <v>31</v>
      </c>
      <c r="N31" s="6" t="s">
        <v>59</v>
      </c>
      <c r="O31" s="7">
        <v>9</v>
      </c>
      <c r="P31" s="7">
        <f t="shared" si="0"/>
        <v>1.7100000000000001E-2</v>
      </c>
    </row>
    <row r="32" spans="1:16" ht="15.6" x14ac:dyDescent="0.3">
      <c r="A32" s="3" t="s">
        <v>32</v>
      </c>
      <c r="B32" s="12">
        <v>1.5E-3</v>
      </c>
      <c r="C32" s="14">
        <f>B32+B33</f>
        <v>3.0000000000000001E-3</v>
      </c>
      <c r="D32" s="1">
        <v>3</v>
      </c>
      <c r="E32" s="1"/>
      <c r="F32" s="1"/>
      <c r="G32" s="1"/>
      <c r="H32" s="1"/>
      <c r="I32" s="1"/>
      <c r="J32" s="1"/>
      <c r="M32" s="3" t="s">
        <v>32</v>
      </c>
      <c r="N32" s="6" t="s">
        <v>60</v>
      </c>
      <c r="O32" s="7">
        <v>9</v>
      </c>
      <c r="P32" s="7">
        <f t="shared" si="0"/>
        <v>1.35E-2</v>
      </c>
    </row>
    <row r="33" spans="1:16" ht="15.6" x14ac:dyDescent="0.3">
      <c r="A33" s="3" t="s">
        <v>33</v>
      </c>
      <c r="B33" s="12">
        <v>1.5E-3</v>
      </c>
      <c r="C33" s="1">
        <v>1</v>
      </c>
      <c r="D33" s="1"/>
      <c r="E33" s="1"/>
      <c r="F33" s="1"/>
      <c r="G33" s="1"/>
      <c r="H33" s="1"/>
      <c r="I33" s="1"/>
      <c r="J33" s="1"/>
      <c r="M33" s="3" t="s">
        <v>33</v>
      </c>
      <c r="N33" s="6" t="s">
        <v>61</v>
      </c>
      <c r="O33" s="7">
        <v>9</v>
      </c>
      <c r="P33" s="7">
        <f t="shared" si="0"/>
        <v>1.35E-2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2024-03-26T13:01:42Z</dcterms:modified>
</cp:coreProperties>
</file>